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ibarys Nyussupov\Documents\Books\DNSC2001 - Business Analytics II\assignment1\"/>
    </mc:Choice>
  </mc:AlternateContent>
  <xr:revisionPtr revIDLastSave="0" documentId="13_ncr:1_{FF3F710F-4191-4D35-A10F-31FE5A0A4816}" xr6:coauthVersionLast="47" xr6:coauthVersionMax="47" xr10:uidLastSave="{00000000-0000-0000-0000-000000000000}"/>
  <bookViews>
    <workbookView xWindow="-120" yWindow="-120" windowWidth="29040" windowHeight="15720" xr2:uid="{F262D7B6-6EBE-4838-97E2-CAB715E4EF4A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21" i="1" s="1"/>
  <c r="K22" i="1" s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K5" i="1" l="1"/>
  <c r="J5" i="1"/>
</calcChain>
</file>

<file path=xl/sharedStrings.xml><?xml version="1.0" encoding="utf-8"?>
<sst xmlns="http://schemas.openxmlformats.org/spreadsheetml/2006/main" count="379" uniqueCount="41">
  <si>
    <t>Day</t>
  </si>
  <si>
    <t>Hour</t>
  </si>
  <si>
    <t>PrepTime</t>
  </si>
  <si>
    <t>WaitTime</t>
  </si>
  <si>
    <t>TravelTime</t>
  </si>
  <si>
    <t>Distance</t>
  </si>
  <si>
    <t>TotalTime</t>
  </si>
  <si>
    <t>Sun</t>
  </si>
  <si>
    <t>Mon</t>
  </si>
  <si>
    <t>Tue</t>
  </si>
  <si>
    <t>Wed</t>
  </si>
  <si>
    <t>Thur</t>
  </si>
  <si>
    <t>Fri</t>
  </si>
  <si>
    <t>Sat</t>
  </si>
  <si>
    <t>Status</t>
  </si>
  <si>
    <t>Late</t>
  </si>
  <si>
    <t>On time</t>
  </si>
  <si>
    <t>Grand Total</t>
  </si>
  <si>
    <t>Percentage of deliveries</t>
  </si>
  <si>
    <t>Number of deliveries</t>
  </si>
  <si>
    <t>Days</t>
  </si>
  <si>
    <t/>
  </si>
  <si>
    <t>Late and On time deliveries by day</t>
  </si>
  <si>
    <t>Average of TotalTime</t>
  </si>
  <si>
    <t>Average of PrepTime</t>
  </si>
  <si>
    <t>Average of WaitTime</t>
  </si>
  <si>
    <t>Average of TravelTime</t>
  </si>
  <si>
    <t>Average delivery time (Mean in minutes)</t>
  </si>
  <si>
    <t>Standard deviation</t>
  </si>
  <si>
    <t>Sample size</t>
  </si>
  <si>
    <t>Hypotheses</t>
  </si>
  <si>
    <t>Z-value</t>
  </si>
  <si>
    <t>P-value</t>
  </si>
  <si>
    <t>Result:</t>
  </si>
  <si>
    <r>
      <t>H</t>
    </r>
    <r>
      <rPr>
        <i/>
        <vertAlign val="subscript"/>
        <sz val="14"/>
        <color theme="1"/>
        <rFont val="Calibri"/>
        <family val="2"/>
        <scheme val="minor"/>
      </rPr>
      <t>0</t>
    </r>
    <r>
      <rPr>
        <i/>
        <sz val="14"/>
        <color theme="1"/>
        <rFont val="Calibri"/>
        <family val="2"/>
        <scheme val="minor"/>
      </rPr>
      <t xml:space="preserve">: </t>
    </r>
  </si>
  <si>
    <r>
      <rPr>
        <i/>
        <sz val="14"/>
        <color theme="1"/>
        <rFont val="Calibri"/>
        <family val="2"/>
      </rPr>
      <t>p</t>
    </r>
    <r>
      <rPr>
        <i/>
        <vertAlign val="subscript"/>
        <sz val="14"/>
        <color theme="1"/>
        <rFont val="Calibri"/>
        <family val="2"/>
      </rPr>
      <t>(late deliveries proportion)</t>
    </r>
    <r>
      <rPr>
        <i/>
        <sz val="14"/>
        <color theme="1"/>
        <rFont val="Calibri"/>
        <family val="2"/>
      </rPr>
      <t xml:space="preserve">≤ </t>
    </r>
    <r>
      <rPr>
        <i/>
        <sz val="14"/>
        <color theme="1"/>
        <rFont val="Calibri"/>
        <family val="2"/>
        <scheme val="minor"/>
      </rPr>
      <t>5</t>
    </r>
  </si>
  <si>
    <r>
      <t>H</t>
    </r>
    <r>
      <rPr>
        <i/>
        <vertAlign val="subscript"/>
        <sz val="14"/>
        <color theme="1"/>
        <rFont val="Calibri"/>
        <family val="2"/>
        <scheme val="minor"/>
      </rPr>
      <t>A</t>
    </r>
    <r>
      <rPr>
        <i/>
        <sz val="14"/>
        <color theme="1"/>
        <rFont val="Calibri"/>
        <family val="2"/>
        <scheme val="minor"/>
      </rPr>
      <t>:</t>
    </r>
  </si>
  <si>
    <r>
      <t>p</t>
    </r>
    <r>
      <rPr>
        <i/>
        <vertAlign val="subscript"/>
        <sz val="14"/>
        <color theme="1"/>
        <rFont val="Calibri"/>
        <family val="2"/>
        <scheme val="minor"/>
      </rPr>
      <t>(late deliveries proportion)</t>
    </r>
    <r>
      <rPr>
        <i/>
        <sz val="14"/>
        <color theme="1"/>
        <rFont val="Calibri"/>
        <family val="2"/>
        <scheme val="minor"/>
      </rPr>
      <t xml:space="preserve"> &gt; 5</t>
    </r>
  </si>
  <si>
    <r>
      <t>p</t>
    </r>
    <r>
      <rPr>
        <i/>
        <vertAlign val="superscript"/>
        <sz val="14"/>
        <color theme="1"/>
        <rFont val="Calibri"/>
        <family val="2"/>
        <scheme val="minor"/>
      </rPr>
      <t>^</t>
    </r>
    <r>
      <rPr>
        <i/>
        <sz val="14"/>
        <color theme="1"/>
        <rFont val="Calibri"/>
        <family val="2"/>
        <scheme val="minor"/>
      </rPr>
      <t xml:space="preserve"> </t>
    </r>
  </si>
  <si>
    <r>
      <t>p</t>
    </r>
    <r>
      <rPr>
        <i/>
        <vertAlign val="subscript"/>
        <sz val="14"/>
        <color theme="1"/>
        <rFont val="Calibri"/>
        <family val="2"/>
        <scheme val="minor"/>
      </rPr>
      <t>0</t>
    </r>
  </si>
  <si>
    <r>
      <t>Reject H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hypothesis as 1.05804E-13 &lt; 0.05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</si>
</sst>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vertAlign val="subscript"/>
      <sz val="14"/>
      <color theme="1"/>
      <name val="Calibri"/>
      <family val="2"/>
      <scheme val="minor"/>
    </font>
    <font>
      <i/>
      <sz val="14"/>
      <color theme="1"/>
      <name val="Calibri"/>
      <family val="2"/>
    </font>
    <font>
      <i/>
      <vertAlign val="subscript"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2" fontId="7" fillId="0" borderId="3" xfId="0" applyNumberFormat="1" applyFont="1" applyBorder="1"/>
    <xf numFmtId="0" fontId="7" fillId="0" borderId="4" xfId="0" applyFont="1" applyBorder="1"/>
    <xf numFmtId="0" fontId="7" fillId="0" borderId="0" xfId="0" pivotButton="1" applyFont="1"/>
    <xf numFmtId="0" fontId="7" fillId="0" borderId="0" xfId="0" applyFont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7" fillId="0" borderId="0" xfId="0" applyNumberFormat="1" applyFont="1"/>
    <xf numFmtId="2" fontId="7" fillId="0" borderId="0" xfId="0" applyNumberFormat="1" applyFont="1"/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0" xfId="0" applyFont="1" applyFill="1"/>
    <xf numFmtId="0" fontId="11" fillId="2" borderId="0" xfId="0" applyFont="1" applyFill="1"/>
    <xf numFmtId="0" fontId="11" fillId="0" borderId="0" xfId="0" applyFont="1"/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14"/>
        <name val="Calibri"/>
        <family val="2"/>
      </font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</dxf>
    <dxf>
      <font>
        <strike val="0"/>
        <outline val="0"/>
        <shadow val="0"/>
        <u val="none"/>
        <sz val="14"/>
        <name val="Calibri"/>
        <family val="2"/>
      </font>
    </dxf>
    <dxf>
      <font>
        <strike val="0"/>
        <outline val="0"/>
        <shadow val="0"/>
        <u val="none"/>
        <sz val="14"/>
        <name val="Calibri"/>
        <family val="2"/>
      </font>
    </dxf>
    <dxf>
      <font>
        <strike val="0"/>
        <outline val="0"/>
        <shadow val="0"/>
        <u val="none"/>
        <sz val="14"/>
        <name val="Calibri"/>
        <family val="2"/>
      </font>
    </dxf>
    <dxf>
      <font>
        <strike val="0"/>
        <outline val="0"/>
        <shadow val="0"/>
        <u val="none"/>
        <sz val="14"/>
        <name val="Calibri"/>
        <family val="2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4"/>
        <name val="Calibri"/>
        <family val="2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sz val="14"/>
        <name val="Calibri"/>
        <family val="2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4"/>
        <name val="Calibri"/>
        <family val="2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4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4" formatCode="0.00%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47</xdr:row>
      <xdr:rowOff>228600</xdr:rowOff>
    </xdr:from>
    <xdr:to>
      <xdr:col>13</xdr:col>
      <xdr:colOff>865786</xdr:colOff>
      <xdr:row>65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C3BBAA-56BB-77AC-8C5A-9275E1FD3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11525250"/>
          <a:ext cx="8552461" cy="40862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ibarys Nyussupov" refreshedDate="45332.719949999999" createdVersion="8" refreshedVersion="8" minRefreshableVersion="3" recordCount="324" xr:uid="{A07469A8-F883-4089-8E16-AE06CA021436}">
  <cacheSource type="worksheet">
    <worksheetSource name="Deliveries"/>
  </cacheSource>
  <cacheFields count="8">
    <cacheField name="Day" numFmtId="0">
      <sharedItems count="7">
        <s v="Sun"/>
        <s v="Mon"/>
        <s v="Tue"/>
        <s v="Wed"/>
        <s v="Thur"/>
        <s v="Fri"/>
        <s v="Sat"/>
      </sharedItems>
    </cacheField>
    <cacheField name="Hour" numFmtId="0">
      <sharedItems containsSemiMixedTypes="0" containsString="0" containsNumber="1" containsInteger="1" minValue="4" maxValue="11"/>
    </cacheField>
    <cacheField name="PrepTime" numFmtId="2">
      <sharedItems containsSemiMixedTypes="0" containsString="0" containsNumber="1" minValue="12.15" maxValue="17.559999999999999" count="225">
        <n v="15.74"/>
        <n v="15.06"/>
        <n v="15.97"/>
        <n v="14.56"/>
        <n v="15.21"/>
        <n v="16.89"/>
        <n v="16.010000000000002"/>
        <n v="15.64"/>
        <n v="13.75"/>
        <n v="13.85"/>
        <n v="12.83"/>
        <n v="13.21"/>
        <n v="14.47"/>
        <n v="16.309999999999999"/>
        <n v="14.22"/>
        <n v="16.8"/>
        <n v="14.75"/>
        <n v="15.1"/>
        <n v="14.16"/>
        <n v="14.61"/>
        <n v="14.51"/>
        <n v="14.74"/>
        <n v="16.36"/>
        <n v="15.54"/>
        <n v="13.79"/>
        <n v="15.7"/>
        <n v="15.65"/>
        <n v="13.14"/>
        <n v="15.96"/>
        <n v="14.84"/>
        <n v="15.38"/>
        <n v="14.68"/>
        <n v="16.420000000000002"/>
        <n v="14.62"/>
        <n v="14.69"/>
        <n v="15.08"/>
        <n v="14.93"/>
        <n v="16.07"/>
        <n v="16.03"/>
        <n v="16.100000000000001"/>
        <n v="16.16"/>
        <n v="14.79"/>
        <n v="15.23"/>
        <n v="14.8"/>
        <n v="14.65"/>
        <n v="13.25"/>
        <n v="16.559999999999999"/>
        <n v="14.76"/>
        <n v="13.46"/>
        <n v="15.59"/>
        <n v="16.11"/>
        <n v="15.55"/>
        <n v="16.77"/>
        <n v="12.58"/>
        <n v="16.7"/>
        <n v="14.35"/>
        <n v="15.13"/>
        <n v="14.45"/>
        <n v="16.18"/>
        <n v="14.6"/>
        <n v="16.68"/>
        <n v="15.68"/>
        <n v="15.19"/>
        <n v="16.260000000000002"/>
        <n v="14.24"/>
        <n v="16.27"/>
        <n v="12.79"/>
        <n v="15.34"/>
        <n v="15.63"/>
        <n v="13.06"/>
        <n v="14.55"/>
        <n v="16.079999999999998"/>
        <n v="15.27"/>
        <n v="14.19"/>
        <n v="15.26"/>
        <n v="14.32"/>
        <n v="16.190000000000001"/>
        <n v="17.29"/>
        <n v="16.04"/>
        <n v="13.86"/>
        <n v="14.54"/>
        <n v="15.66"/>
        <n v="15.79"/>
        <n v="13.78"/>
        <n v="13.43"/>
        <n v="15.78"/>
        <n v="16.760000000000002"/>
        <n v="15.17"/>
        <n v="15.84"/>
        <n v="15.99"/>
        <n v="14.95"/>
        <n v="15.39"/>
        <n v="15.01"/>
        <n v="16.57"/>
        <n v="15.83"/>
        <n v="15.9"/>
        <n v="16.149999999999999"/>
        <n v="15.45"/>
        <n v="14.99"/>
        <n v="15.3"/>
        <n v="15.03"/>
        <n v="14.18"/>
        <n v="12.99"/>
        <n v="14.52"/>
        <n v="14.97"/>
        <n v="13.76"/>
        <n v="16.239999999999998"/>
        <n v="16.54"/>
        <n v="12.93"/>
        <n v="15.11"/>
        <n v="13.65"/>
        <n v="16.09"/>
        <n v="16.809999999999999"/>
        <n v="16.059999999999999"/>
        <n v="16.5"/>
        <n v="14.85"/>
        <n v="14.82"/>
        <n v="14.77"/>
        <n v="12.74"/>
        <n v="13.13"/>
        <n v="15.89"/>
        <n v="13.32"/>
        <n v="14.72"/>
        <n v="16.97"/>
        <n v="15.02"/>
        <n v="14.13"/>
        <n v="12.15"/>
        <n v="16.45"/>
        <n v="15.44"/>
        <n v="14.08"/>
        <n v="17.54"/>
        <n v="16.39"/>
        <n v="13.67"/>
        <n v="15.47"/>
        <n v="14.71"/>
        <n v="15.31"/>
        <n v="13.09"/>
        <n v="15.22"/>
        <n v="13.08"/>
        <n v="16.170000000000002"/>
        <n v="13.07"/>
        <n v="14.96"/>
        <n v="15.2"/>
        <n v="16.59"/>
        <n v="16.13"/>
        <n v="13.57"/>
        <n v="14.48"/>
        <n v="13.92"/>
        <n v="13.89"/>
        <n v="15.43"/>
        <n v="15.48"/>
        <n v="15.8"/>
        <n v="16.850000000000001"/>
        <n v="12.75"/>
        <n v="16.84"/>
        <n v="16.61"/>
        <n v="16.2"/>
        <n v="14.57"/>
        <n v="16.55"/>
        <n v="14.36"/>
        <n v="16.78"/>
        <n v="13.47"/>
        <n v="16.989999999999998"/>
        <n v="13.96"/>
        <n v="13.93"/>
        <n v="12.6"/>
        <n v="16.87"/>
        <n v="15.56"/>
        <n v="14.81"/>
        <n v="15.71"/>
        <n v="13.77"/>
        <n v="16.440000000000001"/>
        <n v="13.7"/>
        <n v="13.38"/>
        <n v="13.12"/>
        <n v="14.46"/>
        <n v="14.43"/>
        <n v="15.72"/>
        <n v="15.25"/>
        <n v="15.95"/>
        <n v="16.43"/>
        <n v="15.37"/>
        <n v="15.05"/>
        <n v="15.18"/>
        <n v="14.89"/>
        <n v="14.87"/>
        <n v="14.06"/>
        <n v="15.76"/>
        <n v="15.28"/>
        <n v="12.49"/>
        <n v="12.43"/>
        <n v="16.829999999999998"/>
        <n v="15.57"/>
        <n v="14.3"/>
        <n v="14.2"/>
        <n v="14.64"/>
        <n v="14.98"/>
        <n v="17.02"/>
        <n v="17.559999999999999"/>
        <n v="13.71"/>
        <n v="13.48"/>
        <n v="12.88"/>
        <n v="15.51"/>
        <n v="15.67"/>
        <n v="14.59"/>
        <n v="14.12"/>
        <n v="16.23"/>
        <n v="15.61"/>
        <n v="13.37"/>
        <n v="15.24"/>
        <n v="14.83"/>
        <n v="15.35"/>
        <n v="14.63"/>
        <n v="16.41"/>
        <n v="15.98"/>
        <n v="16.02"/>
        <n v="15"/>
        <n v="13.22"/>
        <n v="16.96"/>
        <n v="15.07"/>
        <n v="15.53"/>
        <n v="12.84"/>
        <n v="16.22"/>
        <n v="12.94"/>
        <n v="15.86"/>
      </sharedItems>
    </cacheField>
    <cacheField name="WaitTime" numFmtId="2">
      <sharedItems containsSemiMixedTypes="0" containsString="0" containsNumber="1" minValue="0.02" maxValue="22.52"/>
    </cacheField>
    <cacheField name="TravelTime" numFmtId="2">
      <sharedItems containsSemiMixedTypes="0" containsString="0" containsNumber="1" minValue="4.08" maxValue="12.72"/>
    </cacheField>
    <cacheField name="Distance" numFmtId="164">
      <sharedItems containsSemiMixedTypes="0" containsString="0" containsNumber="1" minValue="1.2" maxValue="6.5"/>
    </cacheField>
    <cacheField name="TotalTime" numFmtId="2">
      <sharedItems containsSemiMixedTypes="0" containsString="0" containsNumber="1" minValue="16.579999999999998" maxValue="46.84" count="277">
        <n v="24.79"/>
        <n v="31.66"/>
        <n v="26.75"/>
        <n v="24.18"/>
        <n v="24.84"/>
        <n v="26.3"/>
        <n v="24.67"/>
        <n v="28.92"/>
        <n v="28.02"/>
        <n v="21.6"/>
        <n v="23.96"/>
        <n v="21.44"/>
        <n v="25.63"/>
        <n v="22.19"/>
        <n v="23.84"/>
        <n v="25.33"/>
        <n v="25.64"/>
        <n v="25.23"/>
        <n v="26.91"/>
        <n v="30.52"/>
        <n v="23.97"/>
        <n v="22.75"/>
        <n v="27.04"/>
        <n v="22.84"/>
        <n v="23.46"/>
        <n v="21.04"/>
        <n v="24.71"/>
        <n v="21.95"/>
        <n v="22.61"/>
        <n v="22.07"/>
        <n v="24.54"/>
        <n v="24.3"/>
        <n v="25.11"/>
        <n v="27.74"/>
        <n v="27.02"/>
        <n v="30.77"/>
        <n v="25.53"/>
        <n v="22.88"/>
        <n v="23.11"/>
        <n v="32.78"/>
        <n v="24.74"/>
        <n v="27.88"/>
        <n v="26.48"/>
        <n v="26.36"/>
        <n v="23.66"/>
        <n v="26.5"/>
        <n v="26.13"/>
        <n v="24.13"/>
        <n v="24.39"/>
        <n v="23.88"/>
        <n v="20.25"/>
        <n v="25.04"/>
        <n v="26.39"/>
        <n v="25.19"/>
        <n v="26.59"/>
        <n v="31.86"/>
        <n v="25.26"/>
        <n v="46.82"/>
        <n v="23.05"/>
        <n v="30.08"/>
        <n v="26.01"/>
        <n v="25.09"/>
        <n v="26.17"/>
        <n v="28.91"/>
        <n v="23.79"/>
        <n v="25.69"/>
        <n v="26.38"/>
        <n v="24.52"/>
        <n v="20.18"/>
        <n v="24.9"/>
        <n v="25.13"/>
        <n v="28.32"/>
        <n v="21.3"/>
        <n v="34.29"/>
        <n v="23.07"/>
        <n v="24.62"/>
        <n v="25.93"/>
        <n v="26.85"/>
        <n v="23.8"/>
        <n v="25.22"/>
        <n v="25.45"/>
        <n v="28.03"/>
        <n v="26.9"/>
        <n v="22.32"/>
        <n v="24.06"/>
        <n v="20.77"/>
        <n v="22.17"/>
        <n v="23.3"/>
        <n v="23.06"/>
        <n v="24.47"/>
        <n v="27.85"/>
        <n v="22.06"/>
        <n v="25.54"/>
        <n v="27.9"/>
        <n v="27.36"/>
        <n v="25.2"/>
        <n v="22.93"/>
        <n v="32.799999999999997"/>
        <n v="28.75"/>
        <n v="27.72"/>
        <n v="26.06"/>
        <n v="25.97"/>
        <n v="23.85"/>
        <n v="23.48"/>
        <n v="26.78"/>
        <n v="26.8"/>
        <n v="30.72"/>
        <n v="23.54"/>
        <n v="29.84"/>
        <n v="20.32"/>
        <n v="26.08"/>
        <n v="26.53"/>
        <n v="26.42"/>
        <n v="24.86"/>
        <n v="32.729999999999997"/>
        <n v="45.92"/>
        <n v="23.35"/>
        <n v="39.75"/>
        <n v="24.93"/>
        <n v="25.03"/>
        <n v="31.94"/>
        <n v="28.89"/>
        <n v="25.8"/>
        <n v="27.71"/>
        <n v="21.71"/>
        <n v="21.17"/>
        <n v="20.16"/>
        <n v="26.03"/>
        <n v="28.96"/>
        <n v="24.21"/>
        <n v="24.98"/>
        <n v="24.32"/>
        <n v="20.51"/>
        <n v="24.28"/>
        <n v="22.99"/>
        <n v="23.04"/>
        <n v="16.579999999999998"/>
        <n v="26.58"/>
        <n v="23.55"/>
        <n v="22.42"/>
        <n v="28.24"/>
        <n v="27.08"/>
        <n v="22.16"/>
        <n v="21.88"/>
        <n v="24.77"/>
        <n v="22.7"/>
        <n v="24.55"/>
        <n v="27.58"/>
        <n v="25.66"/>
        <n v="20.87"/>
        <n v="27.48"/>
        <n v="28.58"/>
        <n v="23.67"/>
        <n v="18.87"/>
        <n v="33.06"/>
        <n v="22.5"/>
        <n v="23.83"/>
        <n v="28.66"/>
        <n v="27.62"/>
        <n v="25.67"/>
        <n v="25.79"/>
        <n v="23.38"/>
        <n v="26.44"/>
        <n v="32.19"/>
        <n v="30.28"/>
        <n v="26.68"/>
        <n v="27.42"/>
        <n v="25.34"/>
        <n v="26.02"/>
        <n v="26.47"/>
        <n v="26.11"/>
        <n v="32.450000000000003"/>
        <n v="46.84"/>
        <n v="22.89"/>
        <n v="36.79"/>
        <n v="39.51"/>
        <n v="24.5"/>
        <n v="29.03"/>
        <n v="36.229999999999997"/>
        <n v="27.12"/>
        <n v="22.14"/>
        <n v="27.3"/>
        <n v="20.84"/>
        <n v="26.51"/>
        <n v="20.65"/>
        <n v="19.89"/>
        <n v="32.590000000000003"/>
        <n v="22.64"/>
        <n v="24.6"/>
        <n v="25.06"/>
        <n v="23.99"/>
        <n v="29.23"/>
        <n v="22.78"/>
        <n v="24.66"/>
        <n v="24.01"/>
        <n v="27.2"/>
        <n v="21.07"/>
        <n v="22.52"/>
        <n v="22.81"/>
        <n v="21.39"/>
        <n v="24.05"/>
        <n v="33.619999999999997"/>
        <n v="28.05"/>
        <n v="27.32"/>
        <n v="23.39"/>
        <n v="19.61"/>
        <n v="32.93"/>
        <n v="22.66"/>
        <n v="23.59"/>
        <n v="27.99"/>
        <n v="23.69"/>
        <n v="22.71"/>
        <n v="26.77"/>
        <n v="30.06"/>
        <n v="29.58"/>
        <n v="20.78"/>
        <n v="26.93"/>
        <n v="25.85"/>
        <n v="30.05"/>
        <n v="25.38"/>
        <n v="22.74"/>
        <n v="37.53"/>
        <n v="39.43"/>
        <n v="29.92"/>
        <n v="28.38"/>
        <n v="36.44"/>
        <n v="27.15"/>
        <n v="21.67"/>
        <n v="26.57"/>
        <n v="25.37"/>
        <n v="32.950000000000003"/>
        <n v="23.29"/>
        <n v="21.69"/>
        <n v="30.11"/>
        <n v="23.33"/>
        <n v="26.32"/>
        <n v="21.47"/>
        <n v="28.81"/>
        <n v="24.48"/>
        <n v="22.35"/>
        <n v="23.7"/>
        <n v="22.49"/>
        <n v="23.93"/>
        <n v="27.8"/>
        <n v="20.07"/>
        <n v="22.95"/>
        <n v="21.24"/>
        <n v="21.85"/>
        <n v="21.65"/>
        <n v="33.479999999999997"/>
        <n v="28.12"/>
        <n v="27.27"/>
        <n v="31.23"/>
        <n v="25.76"/>
        <n v="23.14"/>
        <n v="33.49"/>
        <n v="28.47"/>
        <n v="26.45"/>
        <n v="26.4"/>
        <n v="24.53"/>
        <n v="27.05"/>
        <n v="26.56"/>
        <n v="26.22"/>
        <n v="24.14"/>
        <n v="24.37"/>
        <n v="20.79"/>
        <n v="26.69"/>
        <n v="25.89"/>
        <n v="25.78"/>
        <n v="32.71"/>
        <n v="25.68"/>
        <n v="23.36"/>
        <n v="29.52"/>
        <n v="25.91"/>
        <n v="25.86"/>
        <n v="28.54"/>
        <n v="36.520000000000003"/>
      </sharedItems>
    </cacheField>
    <cacheField name="Status" numFmtId="0">
      <sharedItems count="2">
        <s v="On time"/>
        <s v="L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n v="4"/>
    <x v="0"/>
    <n v="0.78"/>
    <n v="8.27"/>
    <n v="3.7"/>
    <x v="0"/>
    <x v="0"/>
  </r>
  <r>
    <x v="0"/>
    <n v="5"/>
    <x v="1"/>
    <n v="10.33"/>
    <n v="6.27"/>
    <n v="2.8"/>
    <x v="1"/>
    <x v="1"/>
  </r>
  <r>
    <x v="0"/>
    <n v="6"/>
    <x v="2"/>
    <n v="0.91"/>
    <n v="9.8699999999999992"/>
    <n v="4.7"/>
    <x v="2"/>
    <x v="0"/>
  </r>
  <r>
    <x v="0"/>
    <n v="7"/>
    <x v="3"/>
    <n v="0.27"/>
    <n v="9.35"/>
    <n v="4.8"/>
    <x v="3"/>
    <x v="0"/>
  </r>
  <r>
    <x v="0"/>
    <n v="8"/>
    <x v="4"/>
    <n v="0.18"/>
    <n v="9.4499999999999993"/>
    <n v="4"/>
    <x v="4"/>
    <x v="0"/>
  </r>
  <r>
    <x v="0"/>
    <n v="9"/>
    <x v="5"/>
    <n v="1.38"/>
    <n v="8.0299999999999994"/>
    <n v="3.7"/>
    <x v="5"/>
    <x v="0"/>
  </r>
  <r>
    <x v="0"/>
    <n v="10"/>
    <x v="6"/>
    <n v="0.84"/>
    <n v="7.82"/>
    <n v="4.2"/>
    <x v="6"/>
    <x v="0"/>
  </r>
  <r>
    <x v="1"/>
    <n v="5"/>
    <x v="7"/>
    <n v="6.92"/>
    <n v="6.36"/>
    <n v="3.3"/>
    <x v="7"/>
    <x v="0"/>
  </r>
  <r>
    <x v="1"/>
    <n v="6"/>
    <x v="8"/>
    <n v="4.67"/>
    <n v="9.6"/>
    <n v="5.2"/>
    <x v="8"/>
    <x v="0"/>
  </r>
  <r>
    <x v="1"/>
    <n v="9"/>
    <x v="9"/>
    <n v="1.98"/>
    <n v="5.77"/>
    <n v="2.6"/>
    <x v="9"/>
    <x v="0"/>
  </r>
  <r>
    <x v="2"/>
    <n v="6"/>
    <x v="10"/>
    <n v="0.66"/>
    <n v="10.47"/>
    <n v="4.8"/>
    <x v="10"/>
    <x v="0"/>
  </r>
  <r>
    <x v="2"/>
    <n v="6"/>
    <x v="11"/>
    <n v="0.56999999999999995"/>
    <n v="7.66"/>
    <n v="3.8"/>
    <x v="11"/>
    <x v="0"/>
  </r>
  <r>
    <x v="2"/>
    <n v="7"/>
    <x v="12"/>
    <n v="2.4"/>
    <n v="8.76"/>
    <n v="3.6"/>
    <x v="12"/>
    <x v="0"/>
  </r>
  <r>
    <x v="2"/>
    <n v="9"/>
    <x v="13"/>
    <n v="0.16"/>
    <n v="5.72"/>
    <n v="3"/>
    <x v="13"/>
    <x v="0"/>
  </r>
  <r>
    <x v="2"/>
    <n v="9"/>
    <x v="14"/>
    <n v="1.1299999999999999"/>
    <n v="8.49"/>
    <n v="4.5999999999999996"/>
    <x v="14"/>
    <x v="0"/>
  </r>
  <r>
    <x v="2"/>
    <n v="10"/>
    <x v="15"/>
    <n v="2.3199999999999998"/>
    <n v="6.21"/>
    <n v="3.3"/>
    <x v="15"/>
    <x v="0"/>
  </r>
  <r>
    <x v="3"/>
    <n v="6"/>
    <x v="16"/>
    <n v="2.35"/>
    <n v="8.5399999999999991"/>
    <n v="4.5"/>
    <x v="16"/>
    <x v="0"/>
  </r>
  <r>
    <x v="3"/>
    <n v="7"/>
    <x v="17"/>
    <n v="2.54"/>
    <n v="7.59"/>
    <n v="3.7"/>
    <x v="17"/>
    <x v="0"/>
  </r>
  <r>
    <x v="3"/>
    <n v="7"/>
    <x v="18"/>
    <n v="4.87"/>
    <n v="7.88"/>
    <n v="3.9"/>
    <x v="18"/>
    <x v="0"/>
  </r>
  <r>
    <x v="3"/>
    <n v="7"/>
    <x v="19"/>
    <n v="6.15"/>
    <n v="9.76"/>
    <n v="4.4000000000000004"/>
    <x v="19"/>
    <x v="1"/>
  </r>
  <r>
    <x v="3"/>
    <n v="10"/>
    <x v="20"/>
    <n v="0.72"/>
    <n v="8.74"/>
    <n v="4.5999999999999996"/>
    <x v="20"/>
    <x v="0"/>
  </r>
  <r>
    <x v="4"/>
    <n v="4"/>
    <x v="21"/>
    <n v="0.28000000000000003"/>
    <n v="7.73"/>
    <n v="3.9"/>
    <x v="21"/>
    <x v="0"/>
  </r>
  <r>
    <x v="4"/>
    <n v="6"/>
    <x v="22"/>
    <n v="0.85"/>
    <n v="9.83"/>
    <n v="5.3"/>
    <x v="22"/>
    <x v="0"/>
  </r>
  <r>
    <x v="4"/>
    <n v="7"/>
    <x v="23"/>
    <n v="1.24"/>
    <n v="6.06"/>
    <n v="3.2"/>
    <x v="23"/>
    <x v="0"/>
  </r>
  <r>
    <x v="4"/>
    <n v="8"/>
    <x v="24"/>
    <n v="1.46"/>
    <n v="8.2100000000000009"/>
    <n v="3.7"/>
    <x v="24"/>
    <x v="0"/>
  </r>
  <r>
    <x v="4"/>
    <n v="8"/>
    <x v="25"/>
    <n v="0.52"/>
    <n v="4.82"/>
    <n v="3.1"/>
    <x v="25"/>
    <x v="0"/>
  </r>
  <r>
    <x v="4"/>
    <n v="8"/>
    <x v="6"/>
    <n v="1.69"/>
    <n v="7.01"/>
    <n v="2.8"/>
    <x v="26"/>
    <x v="0"/>
  </r>
  <r>
    <x v="4"/>
    <n v="9"/>
    <x v="26"/>
    <n v="0.32"/>
    <n v="5.98"/>
    <n v="3.3"/>
    <x v="27"/>
    <x v="0"/>
  </r>
  <r>
    <x v="4"/>
    <n v="9"/>
    <x v="27"/>
    <n v="1.33"/>
    <n v="8.14"/>
    <n v="4.5"/>
    <x v="28"/>
    <x v="0"/>
  </r>
  <r>
    <x v="4"/>
    <n v="10"/>
    <x v="18"/>
    <n v="2.17"/>
    <n v="5.74"/>
    <n v="2.7"/>
    <x v="29"/>
    <x v="0"/>
  </r>
  <r>
    <x v="4"/>
    <n v="10"/>
    <x v="28"/>
    <n v="0.19"/>
    <n v="8.39"/>
    <n v="3.8"/>
    <x v="30"/>
    <x v="0"/>
  </r>
  <r>
    <x v="4"/>
    <n v="10"/>
    <x v="29"/>
    <n v="0.63"/>
    <n v="8.83"/>
    <n v="4.9000000000000004"/>
    <x v="31"/>
    <x v="0"/>
  </r>
  <r>
    <x v="5"/>
    <n v="5"/>
    <x v="30"/>
    <n v="1.7"/>
    <n v="8.0299999999999994"/>
    <n v="3.8"/>
    <x v="32"/>
    <x v="0"/>
  </r>
  <r>
    <x v="5"/>
    <n v="6"/>
    <x v="23"/>
    <n v="1.04"/>
    <n v="11.16"/>
    <n v="6"/>
    <x v="33"/>
    <x v="0"/>
  </r>
  <r>
    <x v="5"/>
    <n v="6"/>
    <x v="31"/>
    <n v="1.85"/>
    <n v="10.49"/>
    <n v="5.9"/>
    <x v="34"/>
    <x v="0"/>
  </r>
  <r>
    <x v="5"/>
    <n v="6"/>
    <x v="32"/>
    <n v="2.2999999999999998"/>
    <n v="12.05"/>
    <n v="6.5"/>
    <x v="35"/>
    <x v="1"/>
  </r>
  <r>
    <x v="5"/>
    <n v="7"/>
    <x v="33"/>
    <n v="2.99"/>
    <n v="7.92"/>
    <n v="4.4000000000000004"/>
    <x v="36"/>
    <x v="0"/>
  </r>
  <r>
    <x v="5"/>
    <n v="7"/>
    <x v="34"/>
    <n v="2.14"/>
    <n v="6.05"/>
    <n v="2.6"/>
    <x v="37"/>
    <x v="0"/>
  </r>
  <r>
    <x v="5"/>
    <n v="7"/>
    <x v="35"/>
    <n v="2.13"/>
    <n v="5.9"/>
    <n v="2.6"/>
    <x v="38"/>
    <x v="0"/>
  </r>
  <r>
    <x v="5"/>
    <n v="7"/>
    <x v="36"/>
    <n v="8.11"/>
    <n v="9.74"/>
    <n v="4.8"/>
    <x v="39"/>
    <x v="1"/>
  </r>
  <r>
    <x v="5"/>
    <n v="8"/>
    <x v="37"/>
    <n v="0.52"/>
    <n v="8.15"/>
    <n v="4.2"/>
    <x v="40"/>
    <x v="0"/>
  </r>
  <r>
    <x v="5"/>
    <n v="8"/>
    <x v="38"/>
    <n v="3.6"/>
    <n v="8.25"/>
    <n v="4.0999999999999996"/>
    <x v="41"/>
    <x v="0"/>
  </r>
  <r>
    <x v="5"/>
    <n v="9"/>
    <x v="39"/>
    <n v="2.72"/>
    <n v="7.66"/>
    <n v="3.4"/>
    <x v="42"/>
    <x v="0"/>
  </r>
  <r>
    <x v="5"/>
    <n v="9"/>
    <x v="40"/>
    <n v="2.8"/>
    <n v="7.4"/>
    <n v="3.5"/>
    <x v="43"/>
    <x v="0"/>
  </r>
  <r>
    <x v="5"/>
    <n v="9"/>
    <x v="23"/>
    <n v="1.73"/>
    <n v="6.39"/>
    <n v="3"/>
    <x v="44"/>
    <x v="0"/>
  </r>
  <r>
    <x v="5"/>
    <n v="9"/>
    <x v="41"/>
    <n v="0.96"/>
    <n v="7.09"/>
    <n v="3.5"/>
    <x v="23"/>
    <x v="0"/>
  </r>
  <r>
    <x v="5"/>
    <n v="9"/>
    <x v="42"/>
    <n v="3.56"/>
    <n v="7.71"/>
    <n v="3.8"/>
    <x v="45"/>
    <x v="0"/>
  </r>
  <r>
    <x v="5"/>
    <n v="10"/>
    <x v="43"/>
    <n v="1.47"/>
    <n v="9.86"/>
    <n v="4.8"/>
    <x v="46"/>
    <x v="0"/>
  </r>
  <r>
    <x v="5"/>
    <n v="11"/>
    <x v="44"/>
    <n v="3.01"/>
    <n v="6.47"/>
    <n v="3"/>
    <x v="47"/>
    <x v="0"/>
  </r>
  <r>
    <x v="5"/>
    <n v="11"/>
    <x v="45"/>
    <n v="3.59"/>
    <n v="7.55"/>
    <n v="3.6"/>
    <x v="48"/>
    <x v="0"/>
  </r>
  <r>
    <x v="6"/>
    <n v="4"/>
    <x v="46"/>
    <n v="1.5"/>
    <n v="5.82"/>
    <n v="2.6"/>
    <x v="49"/>
    <x v="0"/>
  </r>
  <r>
    <x v="6"/>
    <n v="5"/>
    <x v="47"/>
    <n v="1.08"/>
    <n v="4.41"/>
    <n v="2.9"/>
    <x v="50"/>
    <x v="0"/>
  </r>
  <r>
    <x v="6"/>
    <n v="6"/>
    <x v="48"/>
    <n v="2.54"/>
    <n v="9.0399999999999991"/>
    <n v="4.4000000000000004"/>
    <x v="51"/>
    <x v="0"/>
  </r>
  <r>
    <x v="6"/>
    <n v="6"/>
    <x v="49"/>
    <n v="4.53"/>
    <n v="6.27"/>
    <n v="2.6"/>
    <x v="52"/>
    <x v="0"/>
  </r>
  <r>
    <x v="6"/>
    <n v="6"/>
    <x v="4"/>
    <n v="0.75"/>
    <n v="9.23"/>
    <n v="4.2"/>
    <x v="53"/>
    <x v="0"/>
  </r>
  <r>
    <x v="6"/>
    <n v="6"/>
    <x v="50"/>
    <n v="2.1800000000000002"/>
    <n v="8.3000000000000007"/>
    <n v="5"/>
    <x v="54"/>
    <x v="0"/>
  </r>
  <r>
    <x v="6"/>
    <n v="7"/>
    <x v="51"/>
    <n v="8.16"/>
    <n v="8.15"/>
    <n v="4"/>
    <x v="55"/>
    <x v="1"/>
  </r>
  <r>
    <x v="6"/>
    <n v="8"/>
    <x v="39"/>
    <n v="1.8"/>
    <n v="7.36"/>
    <n v="4"/>
    <x v="56"/>
    <x v="0"/>
  </r>
  <r>
    <x v="6"/>
    <n v="8"/>
    <x v="52"/>
    <n v="22.23"/>
    <n v="7.82"/>
    <n v="4"/>
    <x v="57"/>
    <x v="1"/>
  </r>
  <r>
    <x v="6"/>
    <n v="9"/>
    <x v="53"/>
    <n v="2.4500000000000002"/>
    <n v="8.02"/>
    <n v="4.4000000000000004"/>
    <x v="58"/>
    <x v="0"/>
  </r>
  <r>
    <x v="6"/>
    <n v="9"/>
    <x v="54"/>
    <n v="0.74"/>
    <n v="12.64"/>
    <n v="5.4"/>
    <x v="59"/>
    <x v="1"/>
  </r>
  <r>
    <x v="6"/>
    <n v="10"/>
    <x v="55"/>
    <n v="4.16"/>
    <n v="7.5"/>
    <n v="3.4"/>
    <x v="60"/>
    <x v="0"/>
  </r>
  <r>
    <x v="6"/>
    <n v="10"/>
    <x v="56"/>
    <n v="1.55"/>
    <n v="8.41"/>
    <n v="4.2"/>
    <x v="61"/>
    <x v="0"/>
  </r>
  <r>
    <x v="6"/>
    <n v="10"/>
    <x v="57"/>
    <n v="0.14000000000000001"/>
    <n v="11.58"/>
    <n v="5.5"/>
    <x v="62"/>
    <x v="0"/>
  </r>
  <r>
    <x v="6"/>
    <n v="11"/>
    <x v="58"/>
    <n v="3.94"/>
    <n v="8.7899999999999991"/>
    <n v="4.3"/>
    <x v="63"/>
    <x v="0"/>
  </r>
  <r>
    <x v="0"/>
    <n v="5"/>
    <x v="59"/>
    <n v="0.19"/>
    <n v="9"/>
    <n v="4.5"/>
    <x v="64"/>
    <x v="0"/>
  </r>
  <r>
    <x v="0"/>
    <n v="6"/>
    <x v="60"/>
    <n v="3.29"/>
    <n v="5.72"/>
    <n v="3.2"/>
    <x v="65"/>
    <x v="0"/>
  </r>
  <r>
    <x v="0"/>
    <n v="6"/>
    <x v="61"/>
    <n v="0.92"/>
    <n v="9.7799999999999994"/>
    <n v="4.9000000000000004"/>
    <x v="66"/>
    <x v="0"/>
  </r>
  <r>
    <x v="0"/>
    <n v="7"/>
    <x v="62"/>
    <n v="0.27"/>
    <n v="9.06"/>
    <n v="4.4000000000000004"/>
    <x v="67"/>
    <x v="0"/>
  </r>
  <r>
    <x v="0"/>
    <n v="7"/>
    <x v="63"/>
    <n v="2.1800000000000002"/>
    <n v="8.0399999999999991"/>
    <n v="3.8"/>
    <x v="42"/>
    <x v="0"/>
  </r>
  <r>
    <x v="0"/>
    <n v="9"/>
    <x v="64"/>
    <n v="3.43"/>
    <n v="6.87"/>
    <n v="3.1"/>
    <x v="30"/>
    <x v="0"/>
  </r>
  <r>
    <x v="0"/>
    <n v="10"/>
    <x v="10"/>
    <n v="0.2"/>
    <n v="7.15"/>
    <n v="3.5"/>
    <x v="68"/>
    <x v="0"/>
  </r>
  <r>
    <x v="0"/>
    <n v="10"/>
    <x v="65"/>
    <n v="0.87"/>
    <n v="7.76"/>
    <n v="4.2"/>
    <x v="69"/>
    <x v="0"/>
  </r>
  <r>
    <x v="1"/>
    <n v="10"/>
    <x v="66"/>
    <n v="1.9"/>
    <n v="10.44"/>
    <n v="5.9"/>
    <x v="70"/>
    <x v="0"/>
  </r>
  <r>
    <x v="1"/>
    <n v="10"/>
    <x v="67"/>
    <n v="0.19"/>
    <n v="7.31"/>
    <n v="3.5"/>
    <x v="23"/>
    <x v="0"/>
  </r>
  <r>
    <x v="1"/>
    <n v="10"/>
    <x v="68"/>
    <n v="4.16"/>
    <n v="8.5299999999999994"/>
    <n v="4.5999999999999996"/>
    <x v="71"/>
    <x v="0"/>
  </r>
  <r>
    <x v="2"/>
    <n v="6"/>
    <x v="69"/>
    <n v="0.57999999999999996"/>
    <n v="7.66"/>
    <n v="3.8"/>
    <x v="72"/>
    <x v="0"/>
  </r>
  <r>
    <x v="2"/>
    <n v="7"/>
    <x v="32"/>
    <n v="13.04"/>
    <n v="4.83"/>
    <n v="2.1"/>
    <x v="73"/>
    <x v="1"/>
  </r>
  <r>
    <x v="2"/>
    <n v="9"/>
    <x v="70"/>
    <n v="1.1200000000000001"/>
    <n v="8.51"/>
    <n v="4.5"/>
    <x v="3"/>
    <x v="0"/>
  </r>
  <r>
    <x v="2"/>
    <n v="10"/>
    <x v="71"/>
    <n v="0.02"/>
    <n v="6.97"/>
    <n v="3.1"/>
    <x v="74"/>
    <x v="0"/>
  </r>
  <r>
    <x v="2"/>
    <n v="10"/>
    <x v="72"/>
    <n v="1.03"/>
    <n v="8.32"/>
    <n v="3.7"/>
    <x v="75"/>
    <x v="0"/>
  </r>
  <r>
    <x v="2"/>
    <n v="11"/>
    <x v="25"/>
    <n v="0.16"/>
    <n v="8.66"/>
    <n v="3.7"/>
    <x v="67"/>
    <x v="0"/>
  </r>
  <r>
    <x v="3"/>
    <n v="6"/>
    <x v="3"/>
    <n v="2.4300000000000002"/>
    <n v="8.94"/>
    <n v="4.7"/>
    <x v="76"/>
    <x v="0"/>
  </r>
  <r>
    <x v="3"/>
    <n v="7"/>
    <x v="73"/>
    <n v="4.93"/>
    <n v="7.73"/>
    <n v="4"/>
    <x v="77"/>
    <x v="0"/>
  </r>
  <r>
    <x v="3"/>
    <n v="9"/>
    <x v="74"/>
    <n v="1.25"/>
    <n v="7.29"/>
    <n v="3.9"/>
    <x v="78"/>
    <x v="0"/>
  </r>
  <r>
    <x v="3"/>
    <n v="11"/>
    <x v="75"/>
    <n v="1.22"/>
    <n v="9.68"/>
    <n v="4.5999999999999996"/>
    <x v="79"/>
    <x v="0"/>
  </r>
  <r>
    <x v="4"/>
    <n v="4"/>
    <x v="76"/>
    <n v="1.18"/>
    <n v="8.08"/>
    <n v="4.9000000000000004"/>
    <x v="80"/>
    <x v="0"/>
  </r>
  <r>
    <x v="4"/>
    <n v="6"/>
    <x v="77"/>
    <n v="0.83"/>
    <n v="9.91"/>
    <n v="5"/>
    <x v="81"/>
    <x v="0"/>
  </r>
  <r>
    <x v="4"/>
    <n v="6"/>
    <x v="78"/>
    <n v="0.84"/>
    <n v="10.02"/>
    <n v="5"/>
    <x v="82"/>
    <x v="0"/>
  </r>
  <r>
    <x v="4"/>
    <n v="8"/>
    <x v="79"/>
    <n v="0.71"/>
    <n v="7.75"/>
    <n v="4"/>
    <x v="83"/>
    <x v="0"/>
  </r>
  <r>
    <x v="4"/>
    <n v="8"/>
    <x v="80"/>
    <n v="1.46"/>
    <n v="8.06"/>
    <n v="3.7"/>
    <x v="84"/>
    <x v="0"/>
  </r>
  <r>
    <x v="4"/>
    <n v="8"/>
    <x v="81"/>
    <n v="0.51"/>
    <n v="4.5999999999999996"/>
    <n v="3.1"/>
    <x v="85"/>
    <x v="0"/>
  </r>
  <r>
    <x v="4"/>
    <n v="9"/>
    <x v="82"/>
    <n v="0.31"/>
    <n v="6.07"/>
    <n v="3.3"/>
    <x v="86"/>
    <x v="0"/>
  </r>
  <r>
    <x v="4"/>
    <n v="9"/>
    <x v="83"/>
    <n v="1.33"/>
    <n v="8.19"/>
    <n v="4.7"/>
    <x v="87"/>
    <x v="0"/>
  </r>
  <r>
    <x v="4"/>
    <n v="9"/>
    <x v="84"/>
    <n v="1.29"/>
    <n v="8.34"/>
    <n v="4.9000000000000004"/>
    <x v="88"/>
    <x v="0"/>
  </r>
  <r>
    <x v="4"/>
    <n v="10"/>
    <x v="85"/>
    <n v="0.19"/>
    <n v="8.5"/>
    <n v="3.8"/>
    <x v="89"/>
    <x v="0"/>
  </r>
  <r>
    <x v="4"/>
    <n v="11"/>
    <x v="86"/>
    <n v="0.39"/>
    <n v="10.7"/>
    <n v="5.2"/>
    <x v="90"/>
    <x v="0"/>
  </r>
  <r>
    <x v="5"/>
    <n v="4"/>
    <x v="87"/>
    <n v="0.69"/>
    <n v="6.2"/>
    <n v="3.3"/>
    <x v="91"/>
    <x v="0"/>
  </r>
  <r>
    <x v="5"/>
    <n v="5"/>
    <x v="88"/>
    <n v="1.72"/>
    <n v="7.98"/>
    <n v="3.8"/>
    <x v="92"/>
    <x v="0"/>
  </r>
  <r>
    <x v="5"/>
    <n v="6"/>
    <x v="89"/>
    <n v="1.02"/>
    <n v="10.89"/>
    <n v="6"/>
    <x v="93"/>
    <x v="0"/>
  </r>
  <r>
    <x v="5"/>
    <n v="6"/>
    <x v="43"/>
    <n v="1.9"/>
    <n v="10.66"/>
    <n v="5.8"/>
    <x v="94"/>
    <x v="0"/>
  </r>
  <r>
    <x v="5"/>
    <n v="7"/>
    <x v="31"/>
    <n v="2.95"/>
    <n v="7.57"/>
    <n v="4.4000000000000004"/>
    <x v="95"/>
    <x v="0"/>
  </r>
  <r>
    <x v="5"/>
    <n v="7"/>
    <x v="90"/>
    <n v="2.13"/>
    <n v="5.85"/>
    <n v="2.6"/>
    <x v="96"/>
    <x v="0"/>
  </r>
  <r>
    <x v="5"/>
    <n v="7"/>
    <x v="91"/>
    <n v="8.08"/>
    <n v="9.33"/>
    <n v="5.0999999999999996"/>
    <x v="97"/>
    <x v="1"/>
  </r>
  <r>
    <x v="5"/>
    <n v="8"/>
    <x v="92"/>
    <n v="0.52"/>
    <n v="8.44"/>
    <n v="4.2"/>
    <x v="20"/>
    <x v="0"/>
  </r>
  <r>
    <x v="5"/>
    <n v="8"/>
    <x v="93"/>
    <n v="3.66"/>
    <n v="8.52"/>
    <n v="4.3"/>
    <x v="98"/>
    <x v="0"/>
  </r>
  <r>
    <x v="5"/>
    <n v="8"/>
    <x v="94"/>
    <n v="1.61"/>
    <n v="10.28"/>
    <n v="4.8"/>
    <x v="99"/>
    <x v="0"/>
  </r>
  <r>
    <x v="5"/>
    <n v="9"/>
    <x v="95"/>
    <n v="2.76"/>
    <n v="7.4"/>
    <n v="3.6"/>
    <x v="100"/>
    <x v="0"/>
  </r>
  <r>
    <x v="5"/>
    <n v="9"/>
    <x v="96"/>
    <n v="2.85"/>
    <n v="6.97"/>
    <n v="3.5"/>
    <x v="101"/>
    <x v="0"/>
  </r>
  <r>
    <x v="5"/>
    <n v="9"/>
    <x v="97"/>
    <n v="1.77"/>
    <n v="6.63"/>
    <n v="3"/>
    <x v="102"/>
    <x v="0"/>
  </r>
  <r>
    <x v="5"/>
    <n v="9"/>
    <x v="98"/>
    <n v="1.76"/>
    <n v="6.73"/>
    <n v="3"/>
    <x v="103"/>
    <x v="0"/>
  </r>
  <r>
    <x v="5"/>
    <n v="9"/>
    <x v="97"/>
    <n v="3.43"/>
    <n v="7.9"/>
    <n v="3.7"/>
    <x v="104"/>
    <x v="0"/>
  </r>
  <r>
    <x v="5"/>
    <n v="10"/>
    <x v="99"/>
    <n v="1.5"/>
    <n v="10"/>
    <n v="4.8"/>
    <x v="105"/>
    <x v="0"/>
  </r>
  <r>
    <x v="5"/>
    <n v="10"/>
    <x v="100"/>
    <n v="4.76"/>
    <n v="10.93"/>
    <n v="5.5"/>
    <x v="106"/>
    <x v="1"/>
  </r>
  <r>
    <x v="5"/>
    <n v="11"/>
    <x v="101"/>
    <n v="3.11"/>
    <n v="6.25"/>
    <n v="2.8"/>
    <x v="107"/>
    <x v="0"/>
  </r>
  <r>
    <x v="5"/>
    <n v="11"/>
    <x v="102"/>
    <n v="3.69"/>
    <n v="7.28"/>
    <n v="3.6"/>
    <x v="10"/>
    <x v="0"/>
  </r>
  <r>
    <x v="6"/>
    <n v="5"/>
    <x v="62"/>
    <n v="8.65"/>
    <n v="6"/>
    <n v="3"/>
    <x v="108"/>
    <x v="1"/>
  </r>
  <r>
    <x v="6"/>
    <n v="5"/>
    <x v="103"/>
    <n v="1.1299999999999999"/>
    <n v="4.67"/>
    <n v="2.9"/>
    <x v="109"/>
    <x v="0"/>
  </r>
  <r>
    <x v="6"/>
    <n v="6"/>
    <x v="89"/>
    <n v="0.76"/>
    <n v="9.33"/>
    <n v="4.3"/>
    <x v="110"/>
    <x v="0"/>
  </r>
  <r>
    <x v="6"/>
    <n v="6"/>
    <x v="23"/>
    <n v="2.15"/>
    <n v="8.84"/>
    <n v="4.9000000000000004"/>
    <x v="111"/>
    <x v="0"/>
  </r>
  <r>
    <x v="6"/>
    <n v="7"/>
    <x v="104"/>
    <n v="4.4000000000000004"/>
    <n v="7.05"/>
    <n v="3.7"/>
    <x v="112"/>
    <x v="0"/>
  </r>
  <r>
    <x v="6"/>
    <n v="7"/>
    <x v="105"/>
    <n v="2.8"/>
    <n v="8.3000000000000007"/>
    <n v="4.3"/>
    <x v="113"/>
    <x v="0"/>
  </r>
  <r>
    <x v="6"/>
    <n v="7"/>
    <x v="106"/>
    <n v="8.5"/>
    <n v="7.99"/>
    <n v="4"/>
    <x v="114"/>
    <x v="1"/>
  </r>
  <r>
    <x v="6"/>
    <n v="8"/>
    <x v="107"/>
    <n v="21.93"/>
    <n v="7.45"/>
    <n v="4"/>
    <x v="115"/>
    <x v="1"/>
  </r>
  <r>
    <x v="6"/>
    <n v="9"/>
    <x v="108"/>
    <n v="2.52"/>
    <n v="7.9"/>
    <n v="4.4000000000000004"/>
    <x v="116"/>
    <x v="0"/>
  </r>
  <r>
    <x v="6"/>
    <n v="9"/>
    <x v="109"/>
    <n v="15.16"/>
    <n v="9.48"/>
    <n v="5.2"/>
    <x v="117"/>
    <x v="1"/>
  </r>
  <r>
    <x v="6"/>
    <n v="10"/>
    <x v="110"/>
    <n v="0.13"/>
    <n v="11.15"/>
    <n v="5.6"/>
    <x v="118"/>
    <x v="0"/>
  </r>
  <r>
    <x v="6"/>
    <n v="10"/>
    <x v="54"/>
    <n v="2.08"/>
    <n v="6.25"/>
    <n v="2.7"/>
    <x v="119"/>
    <x v="0"/>
  </r>
  <r>
    <x v="6"/>
    <n v="11"/>
    <x v="71"/>
    <n v="4.3600000000000003"/>
    <n v="11.5"/>
    <n v="5.4"/>
    <x v="120"/>
    <x v="1"/>
  </r>
  <r>
    <x v="6"/>
    <n v="11"/>
    <x v="111"/>
    <n v="4.03"/>
    <n v="8.77"/>
    <n v="4"/>
    <x v="121"/>
    <x v="0"/>
  </r>
  <r>
    <x v="0"/>
    <n v="6"/>
    <x v="112"/>
    <n v="3.27"/>
    <n v="5.72"/>
    <n v="3.1"/>
    <x v="122"/>
    <x v="0"/>
  </r>
  <r>
    <x v="0"/>
    <n v="6"/>
    <x v="113"/>
    <n v="0.92"/>
    <n v="9.5"/>
    <n v="5"/>
    <x v="42"/>
    <x v="0"/>
  </r>
  <r>
    <x v="0"/>
    <n v="6"/>
    <x v="5"/>
    <n v="0.91"/>
    <n v="9.91"/>
    <n v="4.8"/>
    <x v="123"/>
    <x v="0"/>
  </r>
  <r>
    <x v="0"/>
    <n v="6"/>
    <x v="80"/>
    <n v="2.33"/>
    <n v="4.84"/>
    <n v="2.6"/>
    <x v="124"/>
    <x v="0"/>
  </r>
  <r>
    <x v="0"/>
    <n v="7"/>
    <x v="114"/>
    <n v="2.06"/>
    <n v="8.19"/>
    <n v="3.7"/>
    <x v="2"/>
    <x v="0"/>
  </r>
  <r>
    <x v="0"/>
    <n v="8"/>
    <x v="115"/>
    <n v="1.24"/>
    <n v="5.08"/>
    <n v="2"/>
    <x v="125"/>
    <x v="0"/>
  </r>
  <r>
    <x v="0"/>
    <n v="10"/>
    <x v="116"/>
    <n v="0.49"/>
    <n v="4.8499999999999996"/>
    <n v="3.1"/>
    <x v="126"/>
    <x v="0"/>
  </r>
  <r>
    <x v="0"/>
    <n v="11"/>
    <x v="117"/>
    <n v="1"/>
    <n v="10.26"/>
    <n v="5.0999999999999996"/>
    <x v="127"/>
    <x v="0"/>
  </r>
  <r>
    <x v="1"/>
    <n v="10"/>
    <x v="118"/>
    <n v="1.91"/>
    <n v="10.61"/>
    <n v="6.1"/>
    <x v="56"/>
    <x v="0"/>
  </r>
  <r>
    <x v="1"/>
    <n v="11"/>
    <x v="119"/>
    <n v="0.3"/>
    <n v="6.75"/>
    <n v="3.2"/>
    <x v="68"/>
    <x v="0"/>
  </r>
  <r>
    <x v="2"/>
    <n v="5"/>
    <x v="120"/>
    <n v="6.81"/>
    <n v="6.26"/>
    <n v="2.7"/>
    <x v="128"/>
    <x v="0"/>
  </r>
  <r>
    <x v="2"/>
    <n v="5"/>
    <x v="121"/>
    <n v="0.95"/>
    <n v="9.94"/>
    <n v="5.2"/>
    <x v="129"/>
    <x v="0"/>
  </r>
  <r>
    <x v="2"/>
    <n v="8"/>
    <x v="122"/>
    <n v="1.34"/>
    <n v="8.92"/>
    <n v="4.8"/>
    <x v="130"/>
    <x v="0"/>
  </r>
  <r>
    <x v="2"/>
    <n v="8"/>
    <x v="123"/>
    <n v="0.99"/>
    <n v="6.1"/>
    <n v="3.1"/>
    <x v="84"/>
    <x v="0"/>
  </r>
  <r>
    <x v="2"/>
    <n v="10"/>
    <x v="115"/>
    <n v="1.01"/>
    <n v="8.4600000000000009"/>
    <n v="3.8"/>
    <x v="131"/>
    <x v="0"/>
  </r>
  <r>
    <x v="3"/>
    <n v="4"/>
    <x v="124"/>
    <n v="0.69"/>
    <n v="4.8"/>
    <n v="2.5"/>
    <x v="132"/>
    <x v="0"/>
  </r>
  <r>
    <x v="3"/>
    <n v="6"/>
    <x v="49"/>
    <n v="0.55000000000000004"/>
    <n v="8.14"/>
    <n v="4.0999999999999996"/>
    <x v="133"/>
    <x v="0"/>
  </r>
  <r>
    <x v="3"/>
    <n v="6"/>
    <x v="90"/>
    <n v="1.43"/>
    <n v="6.61"/>
    <n v="3.3"/>
    <x v="134"/>
    <x v="0"/>
  </r>
  <r>
    <x v="3"/>
    <n v="7"/>
    <x v="125"/>
    <n v="7.0000000000000007E-2"/>
    <n v="8.84"/>
    <n v="4.5"/>
    <x v="135"/>
    <x v="0"/>
  </r>
  <r>
    <x v="3"/>
    <n v="9"/>
    <x v="126"/>
    <n v="0.14000000000000001"/>
    <n v="4.29"/>
    <n v="2.2999999999999998"/>
    <x v="136"/>
    <x v="0"/>
  </r>
  <r>
    <x v="4"/>
    <n v="4"/>
    <x v="127"/>
    <n v="0.21"/>
    <n v="9.92"/>
    <n v="4.8"/>
    <x v="137"/>
    <x v="0"/>
  </r>
  <r>
    <x v="4"/>
    <n v="4"/>
    <x v="128"/>
    <n v="1.77"/>
    <n v="6.34"/>
    <n v="3.3"/>
    <x v="138"/>
    <x v="0"/>
  </r>
  <r>
    <x v="4"/>
    <n v="5"/>
    <x v="129"/>
    <n v="0.82"/>
    <n v="7.52"/>
    <n v="4.4000000000000004"/>
    <x v="139"/>
    <x v="0"/>
  </r>
  <r>
    <x v="4"/>
    <n v="6"/>
    <x v="130"/>
    <n v="0.85"/>
    <n v="9.85"/>
    <n v="5.2"/>
    <x v="140"/>
    <x v="0"/>
  </r>
  <r>
    <x v="4"/>
    <n v="6"/>
    <x v="131"/>
    <n v="0.85"/>
    <n v="9.84"/>
    <n v="5.0999999999999996"/>
    <x v="141"/>
    <x v="0"/>
  </r>
  <r>
    <x v="4"/>
    <n v="8"/>
    <x v="132"/>
    <n v="0.71"/>
    <n v="7.78"/>
    <n v="4"/>
    <x v="142"/>
    <x v="0"/>
  </r>
  <r>
    <x v="4"/>
    <n v="9"/>
    <x v="133"/>
    <n v="0.32"/>
    <n v="6.09"/>
    <n v="3.3"/>
    <x v="143"/>
    <x v="0"/>
  </r>
  <r>
    <x v="4"/>
    <n v="9"/>
    <x v="134"/>
    <n v="0.6"/>
    <n v="9.4600000000000009"/>
    <n v="5.5"/>
    <x v="144"/>
    <x v="0"/>
  </r>
  <r>
    <x v="4"/>
    <n v="9"/>
    <x v="135"/>
    <n v="7.0000000000000007E-2"/>
    <n v="8.5"/>
    <n v="4.5"/>
    <x v="49"/>
    <x v="0"/>
  </r>
  <r>
    <x v="4"/>
    <n v="9"/>
    <x v="121"/>
    <n v="1.33"/>
    <n v="8.0500000000000007"/>
    <n v="4.9000000000000004"/>
    <x v="145"/>
    <x v="0"/>
  </r>
  <r>
    <x v="4"/>
    <n v="10"/>
    <x v="95"/>
    <n v="0.19"/>
    <n v="8.4600000000000009"/>
    <n v="3.9"/>
    <x v="146"/>
    <x v="0"/>
  </r>
  <r>
    <x v="5"/>
    <n v="4"/>
    <x v="136"/>
    <n v="4.05"/>
    <n v="10.44"/>
    <n v="5.0999999999999996"/>
    <x v="147"/>
    <x v="0"/>
  </r>
  <r>
    <x v="5"/>
    <n v="5"/>
    <x v="137"/>
    <n v="2.2000000000000002"/>
    <n v="8.24"/>
    <n v="4.0999999999999996"/>
    <x v="148"/>
    <x v="0"/>
  </r>
  <r>
    <x v="5"/>
    <n v="6"/>
    <x v="138"/>
    <n v="3.48"/>
    <n v="4.3099999999999996"/>
    <n v="2.1"/>
    <x v="149"/>
    <x v="0"/>
  </r>
  <r>
    <x v="5"/>
    <n v="6"/>
    <x v="74"/>
    <n v="1.04"/>
    <n v="11.18"/>
    <n v="6.2"/>
    <x v="150"/>
    <x v="0"/>
  </r>
  <r>
    <x v="5"/>
    <n v="6"/>
    <x v="139"/>
    <n v="0.99"/>
    <n v="11.42"/>
    <n v="6"/>
    <x v="151"/>
    <x v="0"/>
  </r>
  <r>
    <x v="5"/>
    <n v="7"/>
    <x v="4"/>
    <n v="2.14"/>
    <n v="6.32"/>
    <n v="2.6"/>
    <x v="152"/>
    <x v="0"/>
  </r>
  <r>
    <x v="5"/>
    <n v="7"/>
    <x v="140"/>
    <n v="0.62"/>
    <n v="5.18"/>
    <n v="2.7"/>
    <x v="153"/>
    <x v="0"/>
  </r>
  <r>
    <x v="5"/>
    <n v="7"/>
    <x v="141"/>
    <n v="8.4499999999999993"/>
    <n v="9.65"/>
    <n v="5.2"/>
    <x v="154"/>
    <x v="1"/>
  </r>
  <r>
    <x v="5"/>
    <n v="8"/>
    <x v="43"/>
    <n v="0.38"/>
    <n v="7.32"/>
    <n v="3.9"/>
    <x v="155"/>
    <x v="0"/>
  </r>
  <r>
    <x v="5"/>
    <n v="8"/>
    <x v="142"/>
    <n v="0.52"/>
    <n v="8.11"/>
    <n v="4.3"/>
    <x v="156"/>
    <x v="0"/>
  </r>
  <r>
    <x v="5"/>
    <n v="8"/>
    <x v="143"/>
    <n v="3.7"/>
    <n v="8.3699999999999992"/>
    <n v="4.2"/>
    <x v="157"/>
    <x v="0"/>
  </r>
  <r>
    <x v="5"/>
    <n v="8"/>
    <x v="23"/>
    <n v="1.59"/>
    <n v="10.49"/>
    <n v="5.0999999999999996"/>
    <x v="158"/>
    <x v="0"/>
  </r>
  <r>
    <x v="5"/>
    <n v="9"/>
    <x v="144"/>
    <n v="2.69"/>
    <n v="6.85"/>
    <n v="3.5"/>
    <x v="159"/>
    <x v="0"/>
  </r>
  <r>
    <x v="5"/>
    <n v="9"/>
    <x v="94"/>
    <n v="2.77"/>
    <n v="7.19"/>
    <n v="3.4"/>
    <x v="160"/>
    <x v="0"/>
  </r>
  <r>
    <x v="5"/>
    <n v="9"/>
    <x v="56"/>
    <n v="1.71"/>
    <n v="6.54"/>
    <n v="3"/>
    <x v="161"/>
    <x v="0"/>
  </r>
  <r>
    <x v="5"/>
    <n v="9"/>
    <x v="61"/>
    <n v="3.46"/>
    <n v="7.76"/>
    <n v="3.7"/>
    <x v="82"/>
    <x v="0"/>
  </r>
  <r>
    <x v="5"/>
    <n v="10"/>
    <x v="35"/>
    <n v="1.59"/>
    <n v="9.77"/>
    <n v="4.8"/>
    <x v="162"/>
    <x v="0"/>
  </r>
  <r>
    <x v="5"/>
    <n v="10"/>
    <x v="145"/>
    <n v="8.81"/>
    <n v="9.81"/>
    <n v="5"/>
    <x v="163"/>
    <x v="1"/>
  </r>
  <r>
    <x v="5"/>
    <n v="10"/>
    <x v="146"/>
    <n v="5.08"/>
    <n v="10.72"/>
    <n v="5.5"/>
    <x v="164"/>
    <x v="1"/>
  </r>
  <r>
    <x v="6"/>
    <n v="4"/>
    <x v="147"/>
    <n v="4.07"/>
    <n v="5.86"/>
    <n v="3"/>
    <x v="102"/>
    <x v="0"/>
  </r>
  <r>
    <x v="6"/>
    <n v="4"/>
    <x v="148"/>
    <n v="6.13"/>
    <n v="6.66"/>
    <n v="3"/>
    <x v="165"/>
    <x v="0"/>
  </r>
  <r>
    <x v="6"/>
    <n v="6"/>
    <x v="76"/>
    <n v="4.7300000000000004"/>
    <n v="6.5"/>
    <n v="2.6"/>
    <x v="166"/>
    <x v="0"/>
  </r>
  <r>
    <x v="6"/>
    <n v="6"/>
    <x v="149"/>
    <n v="0.76"/>
    <n v="9.15"/>
    <n v="4.3"/>
    <x v="167"/>
    <x v="0"/>
  </r>
  <r>
    <x v="6"/>
    <n v="6"/>
    <x v="150"/>
    <n v="2.13"/>
    <n v="8.41"/>
    <n v="4.8"/>
    <x v="168"/>
    <x v="0"/>
  </r>
  <r>
    <x v="6"/>
    <n v="6"/>
    <x v="151"/>
    <n v="2.12"/>
    <n v="8.5500000000000007"/>
    <n v="4.8"/>
    <x v="169"/>
    <x v="0"/>
  </r>
  <r>
    <x v="6"/>
    <n v="7"/>
    <x v="117"/>
    <n v="4.45"/>
    <n v="6.89"/>
    <n v="3.8"/>
    <x v="170"/>
    <x v="0"/>
  </r>
  <r>
    <x v="6"/>
    <n v="7"/>
    <x v="71"/>
    <n v="8.23"/>
    <n v="8.14"/>
    <n v="3.9"/>
    <x v="171"/>
    <x v="1"/>
  </r>
  <r>
    <x v="6"/>
    <n v="8"/>
    <x v="152"/>
    <n v="22.52"/>
    <n v="7.47"/>
    <n v="4.0999999999999996"/>
    <x v="172"/>
    <x v="1"/>
  </r>
  <r>
    <x v="6"/>
    <n v="9"/>
    <x v="153"/>
    <n v="2.41"/>
    <n v="7.73"/>
    <n v="4.4000000000000004"/>
    <x v="173"/>
    <x v="0"/>
  </r>
  <r>
    <x v="6"/>
    <n v="9"/>
    <x v="154"/>
    <n v="12.96"/>
    <n v="6.99"/>
    <n v="3.3"/>
    <x v="174"/>
    <x v="1"/>
  </r>
  <r>
    <x v="6"/>
    <n v="9"/>
    <x v="74"/>
    <n v="14.88"/>
    <n v="9.3699999999999992"/>
    <n v="5.5"/>
    <x v="175"/>
    <x v="1"/>
  </r>
  <r>
    <x v="6"/>
    <n v="10"/>
    <x v="155"/>
    <n v="2.04"/>
    <n v="5.85"/>
    <n v="2.7"/>
    <x v="176"/>
    <x v="0"/>
  </r>
  <r>
    <x v="6"/>
    <n v="11"/>
    <x v="156"/>
    <n v="3.93"/>
    <n v="8.9"/>
    <n v="4.3"/>
    <x v="177"/>
    <x v="1"/>
  </r>
  <r>
    <x v="6"/>
    <n v="11"/>
    <x v="157"/>
    <n v="11.41"/>
    <n v="10.25"/>
    <n v="5.9"/>
    <x v="178"/>
    <x v="1"/>
  </r>
  <r>
    <x v="0"/>
    <n v="6"/>
    <x v="106"/>
    <n v="0.88"/>
    <n v="10"/>
    <n v="4.8"/>
    <x v="179"/>
    <x v="0"/>
  </r>
  <r>
    <x v="0"/>
    <n v="6"/>
    <x v="47"/>
    <n v="2.39"/>
    <n v="4.99"/>
    <n v="2.4"/>
    <x v="180"/>
    <x v="0"/>
  </r>
  <r>
    <x v="0"/>
    <n v="7"/>
    <x v="158"/>
    <n v="2.2200000000000002"/>
    <n v="8.5299999999999994"/>
    <n v="3.8"/>
    <x v="181"/>
    <x v="0"/>
  </r>
  <r>
    <x v="0"/>
    <n v="8"/>
    <x v="159"/>
    <n v="1.23"/>
    <n v="5.25"/>
    <n v="2.1"/>
    <x v="182"/>
    <x v="0"/>
  </r>
  <r>
    <x v="0"/>
    <n v="9"/>
    <x v="160"/>
    <n v="1.32"/>
    <n v="8.41"/>
    <n v="3.9"/>
    <x v="183"/>
    <x v="0"/>
  </r>
  <r>
    <x v="0"/>
    <n v="9"/>
    <x v="161"/>
    <n v="1.1399999999999999"/>
    <n v="6.04"/>
    <n v="2.9"/>
    <x v="184"/>
    <x v="0"/>
  </r>
  <r>
    <x v="0"/>
    <n v="10"/>
    <x v="157"/>
    <n v="0.48"/>
    <n v="4.84"/>
    <n v="2.9"/>
    <x v="185"/>
    <x v="0"/>
  </r>
  <r>
    <x v="1"/>
    <n v="6"/>
    <x v="162"/>
    <n v="11.49"/>
    <n v="4.1100000000000003"/>
    <n v="1.2"/>
    <x v="186"/>
    <x v="1"/>
  </r>
  <r>
    <x v="2"/>
    <n v="4"/>
    <x v="12"/>
    <n v="0.04"/>
    <n v="8.9700000000000006"/>
    <n v="4.4000000000000004"/>
    <x v="103"/>
    <x v="0"/>
  </r>
  <r>
    <x v="2"/>
    <n v="5"/>
    <x v="163"/>
    <n v="1.55"/>
    <n v="7.13"/>
    <n v="3.7"/>
    <x v="187"/>
    <x v="0"/>
  </r>
  <r>
    <x v="2"/>
    <n v="5"/>
    <x v="164"/>
    <n v="1.01"/>
    <n v="9.66"/>
    <n v="5.3"/>
    <x v="188"/>
    <x v="0"/>
  </r>
  <r>
    <x v="2"/>
    <n v="6"/>
    <x v="165"/>
    <n v="1.35"/>
    <n v="11.08"/>
    <n v="5.4"/>
    <x v="119"/>
    <x v="0"/>
  </r>
  <r>
    <x v="2"/>
    <n v="8"/>
    <x v="16"/>
    <n v="1.38"/>
    <n v="8.93"/>
    <n v="4.8"/>
    <x v="189"/>
    <x v="0"/>
  </r>
  <r>
    <x v="2"/>
    <n v="8"/>
    <x v="22"/>
    <n v="1.01"/>
    <n v="6.11"/>
    <n v="3.2"/>
    <x v="103"/>
    <x v="0"/>
  </r>
  <r>
    <x v="2"/>
    <n v="10"/>
    <x v="19"/>
    <n v="1.07"/>
    <n v="8.31"/>
    <n v="3.7"/>
    <x v="190"/>
    <x v="0"/>
  </r>
  <r>
    <x v="3"/>
    <n v="5"/>
    <x v="166"/>
    <n v="0.97"/>
    <n v="11.39"/>
    <n v="6.2"/>
    <x v="191"/>
    <x v="1"/>
  </r>
  <r>
    <x v="3"/>
    <n v="6"/>
    <x v="167"/>
    <n v="0.56999999999999995"/>
    <n v="8.15"/>
    <n v="4.3"/>
    <x v="133"/>
    <x v="0"/>
  </r>
  <r>
    <x v="3"/>
    <n v="6"/>
    <x v="168"/>
    <n v="1.46"/>
    <n v="6.51"/>
    <n v="3.1"/>
    <x v="192"/>
    <x v="0"/>
  </r>
  <r>
    <x v="3"/>
    <n v="9"/>
    <x v="148"/>
    <n v="0.46"/>
    <n v="10.31"/>
    <n v="5.2"/>
    <x v="193"/>
    <x v="0"/>
  </r>
  <r>
    <x v="3"/>
    <n v="10"/>
    <x v="147"/>
    <n v="0.72"/>
    <n v="9.0299999999999994"/>
    <n v="4.5"/>
    <x v="152"/>
    <x v="0"/>
  </r>
  <r>
    <x v="4"/>
    <n v="4"/>
    <x v="169"/>
    <n v="1.71"/>
    <n v="6.59"/>
    <n v="3.2"/>
    <x v="194"/>
    <x v="0"/>
  </r>
  <r>
    <x v="4"/>
    <n v="6"/>
    <x v="170"/>
    <n v="0.1"/>
    <n v="6.97"/>
    <n v="4"/>
    <x v="182"/>
    <x v="0"/>
  </r>
  <r>
    <x v="4"/>
    <n v="6"/>
    <x v="51"/>
    <n v="0.04"/>
    <n v="8.07"/>
    <n v="4.5999999999999996"/>
    <x v="44"/>
    <x v="0"/>
  </r>
  <r>
    <x v="4"/>
    <n v="6"/>
    <x v="171"/>
    <n v="0.85"/>
    <n v="9.91"/>
    <n v="5.0999999999999996"/>
    <x v="195"/>
    <x v="0"/>
  </r>
  <r>
    <x v="4"/>
    <n v="7"/>
    <x v="80"/>
    <n v="0.56999999999999995"/>
    <n v="5.96"/>
    <n v="2.5"/>
    <x v="196"/>
    <x v="0"/>
  </r>
  <r>
    <x v="4"/>
    <n v="8"/>
    <x v="172"/>
    <n v="0.72"/>
    <n v="8.1"/>
    <n v="4.0999999999999996"/>
    <x v="197"/>
    <x v="0"/>
  </r>
  <r>
    <x v="4"/>
    <n v="9"/>
    <x v="31"/>
    <n v="0.59"/>
    <n v="9.2799999999999994"/>
    <n v="5.5"/>
    <x v="146"/>
    <x v="0"/>
  </r>
  <r>
    <x v="4"/>
    <n v="9"/>
    <x v="173"/>
    <n v="1.32"/>
    <n v="8.11"/>
    <n v="4.8"/>
    <x v="198"/>
    <x v="0"/>
  </r>
  <r>
    <x v="4"/>
    <n v="10"/>
    <x v="174"/>
    <n v="2.2799999999999998"/>
    <n v="5.99"/>
    <n v="2.8"/>
    <x v="199"/>
    <x v="0"/>
  </r>
  <r>
    <x v="4"/>
    <n v="10"/>
    <x v="175"/>
    <n v="0.62"/>
    <n v="8.9700000000000006"/>
    <n v="4.8"/>
    <x v="200"/>
    <x v="0"/>
  </r>
  <r>
    <x v="5"/>
    <n v="4"/>
    <x v="176"/>
    <n v="11.39"/>
    <n v="7.8"/>
    <n v="3.9"/>
    <x v="201"/>
    <x v="1"/>
  </r>
  <r>
    <x v="5"/>
    <n v="6"/>
    <x v="177"/>
    <n v="1.06"/>
    <n v="10.93"/>
    <n v="5.7"/>
    <x v="123"/>
    <x v="0"/>
  </r>
  <r>
    <x v="5"/>
    <n v="6"/>
    <x v="85"/>
    <n v="0.99"/>
    <n v="11.28"/>
    <n v="5.8"/>
    <x v="202"/>
    <x v="0"/>
  </r>
  <r>
    <x v="5"/>
    <n v="6"/>
    <x v="72"/>
    <n v="1.86"/>
    <n v="10.19"/>
    <n v="5.9"/>
    <x v="203"/>
    <x v="0"/>
  </r>
  <r>
    <x v="5"/>
    <n v="6"/>
    <x v="113"/>
    <n v="2.2400000000000002"/>
    <n v="12.22"/>
    <n v="6.5"/>
    <x v="19"/>
    <x v="1"/>
  </r>
  <r>
    <x v="5"/>
    <n v="7"/>
    <x v="104"/>
    <n v="3.05"/>
    <n v="8"/>
    <n v="4.4000000000000004"/>
    <x v="168"/>
    <x v="0"/>
  </r>
  <r>
    <x v="5"/>
    <n v="7"/>
    <x v="4"/>
    <n v="2.0699999999999998"/>
    <n v="6.11"/>
    <n v="2.6"/>
    <x v="204"/>
    <x v="0"/>
  </r>
  <r>
    <x v="5"/>
    <n v="7"/>
    <x v="164"/>
    <n v="0.63"/>
    <n v="5.05"/>
    <n v="2.7"/>
    <x v="205"/>
    <x v="0"/>
  </r>
  <r>
    <x v="5"/>
    <n v="7"/>
    <x v="117"/>
    <n v="8.23"/>
    <n v="9.93"/>
    <n v="4.9000000000000004"/>
    <x v="206"/>
    <x v="1"/>
  </r>
  <r>
    <x v="5"/>
    <n v="8"/>
    <x v="178"/>
    <n v="0.37"/>
    <n v="7.04"/>
    <n v="3.8"/>
    <x v="207"/>
    <x v="0"/>
  </r>
  <r>
    <x v="5"/>
    <n v="8"/>
    <x v="98"/>
    <n v="0.51"/>
    <n v="8.09"/>
    <n v="4.3"/>
    <x v="208"/>
    <x v="0"/>
  </r>
  <r>
    <x v="5"/>
    <n v="8"/>
    <x v="179"/>
    <n v="1.61"/>
    <n v="10.43"/>
    <n v="5"/>
    <x v="209"/>
    <x v="0"/>
  </r>
  <r>
    <x v="5"/>
    <n v="9"/>
    <x v="180"/>
    <n v="2.72"/>
    <n v="7.24"/>
    <n v="3.5"/>
    <x v="52"/>
    <x v="0"/>
  </r>
  <r>
    <x v="5"/>
    <n v="9"/>
    <x v="181"/>
    <n v="1.78"/>
    <n v="6.54"/>
    <n v="3"/>
    <x v="210"/>
    <x v="0"/>
  </r>
  <r>
    <x v="5"/>
    <n v="9"/>
    <x v="182"/>
    <n v="0.96"/>
    <n v="6.7"/>
    <n v="3.4"/>
    <x v="211"/>
    <x v="0"/>
  </r>
  <r>
    <x v="5"/>
    <n v="10"/>
    <x v="183"/>
    <n v="1.52"/>
    <n v="10.07"/>
    <n v="4.5999999999999996"/>
    <x v="212"/>
    <x v="0"/>
  </r>
  <r>
    <x v="5"/>
    <n v="10"/>
    <x v="184"/>
    <n v="1.57"/>
    <n v="9.67"/>
    <n v="4.8"/>
    <x v="46"/>
    <x v="0"/>
  </r>
  <r>
    <x v="5"/>
    <n v="10"/>
    <x v="185"/>
    <n v="7.32"/>
    <n v="7.87"/>
    <n v="4.0999999999999996"/>
    <x v="213"/>
    <x v="1"/>
  </r>
  <r>
    <x v="5"/>
    <n v="11"/>
    <x v="31"/>
    <n v="8.25"/>
    <n v="6.65"/>
    <n v="3.7"/>
    <x v="214"/>
    <x v="1"/>
  </r>
  <r>
    <x v="6"/>
    <n v="4"/>
    <x v="186"/>
    <n v="4.12"/>
    <n v="5.78"/>
    <n v="3.1"/>
    <x v="10"/>
    <x v="0"/>
  </r>
  <r>
    <x v="6"/>
    <n v="5"/>
    <x v="1"/>
    <n v="1.0900000000000001"/>
    <n v="4.63"/>
    <n v="2.9"/>
    <x v="215"/>
    <x v="0"/>
  </r>
  <r>
    <x v="6"/>
    <n v="6"/>
    <x v="187"/>
    <n v="4.62"/>
    <n v="6.55"/>
    <n v="2.6"/>
    <x v="216"/>
    <x v="0"/>
  </r>
  <r>
    <x v="6"/>
    <n v="6"/>
    <x v="88"/>
    <n v="0.74"/>
    <n v="9.27"/>
    <n v="4.3"/>
    <x v="217"/>
    <x v="0"/>
  </r>
  <r>
    <x v="6"/>
    <n v="6"/>
    <x v="63"/>
    <n v="0.72"/>
    <n v="9.19"/>
    <n v="4.4000000000000004"/>
    <x v="62"/>
    <x v="0"/>
  </r>
  <r>
    <x v="6"/>
    <n v="6"/>
    <x v="188"/>
    <n v="2.14"/>
    <n v="8.3699999999999992"/>
    <n v="5"/>
    <x v="160"/>
    <x v="0"/>
  </r>
  <r>
    <x v="6"/>
    <n v="7"/>
    <x v="189"/>
    <n v="8.5500000000000007"/>
    <n v="9.01"/>
    <n v="5"/>
    <x v="218"/>
    <x v="1"/>
  </r>
  <r>
    <x v="6"/>
    <n v="8"/>
    <x v="85"/>
    <n v="0.28000000000000003"/>
    <n v="5.54"/>
    <n v="2.8"/>
    <x v="9"/>
    <x v="0"/>
  </r>
  <r>
    <x v="6"/>
    <n v="8"/>
    <x v="139"/>
    <n v="1.77"/>
    <n v="7.44"/>
    <n v="4.0999999999999996"/>
    <x v="219"/>
    <x v="0"/>
  </r>
  <r>
    <x v="6"/>
    <n v="9"/>
    <x v="190"/>
    <n v="2.4300000000000002"/>
    <n v="7.88"/>
    <n v="4.5"/>
    <x v="220"/>
    <x v="0"/>
  </r>
  <r>
    <x v="6"/>
    <n v="9"/>
    <x v="191"/>
    <n v="13.64"/>
    <n v="7.06"/>
    <n v="3.5"/>
    <x v="221"/>
    <x v="1"/>
  </r>
  <r>
    <x v="6"/>
    <n v="9"/>
    <x v="133"/>
    <n v="14.75"/>
    <n v="9.2100000000000009"/>
    <n v="5.2"/>
    <x v="222"/>
    <x v="1"/>
  </r>
  <r>
    <x v="6"/>
    <n v="9"/>
    <x v="60"/>
    <n v="0.7"/>
    <n v="12.54"/>
    <n v="5.4"/>
    <x v="223"/>
    <x v="1"/>
  </r>
  <r>
    <x v="6"/>
    <n v="11"/>
    <x v="192"/>
    <n v="3.97"/>
    <n v="8.84"/>
    <n v="4.3"/>
    <x v="224"/>
    <x v="0"/>
  </r>
  <r>
    <x v="6"/>
    <n v="11"/>
    <x v="193"/>
    <n v="11.32"/>
    <n v="10.82"/>
    <n v="5.9"/>
    <x v="225"/>
    <x v="1"/>
  </r>
  <r>
    <x v="6"/>
    <n v="11"/>
    <x v="194"/>
    <n v="5.31"/>
    <n v="7.64"/>
    <n v="3.9"/>
    <x v="226"/>
    <x v="0"/>
  </r>
  <r>
    <x v="0"/>
    <n v="6"/>
    <x v="54"/>
    <n v="0.95"/>
    <n v="9.7100000000000009"/>
    <n v="5.0999999999999996"/>
    <x v="94"/>
    <x v="0"/>
  </r>
  <r>
    <x v="0"/>
    <n v="6"/>
    <x v="195"/>
    <n v="2.2599999999999998"/>
    <n v="4.7699999999999996"/>
    <n v="2.6"/>
    <x v="227"/>
    <x v="0"/>
  </r>
  <r>
    <x v="0"/>
    <n v="8"/>
    <x v="196"/>
    <n v="0.18"/>
    <n v="9.4600000000000009"/>
    <n v="3.9"/>
    <x v="75"/>
    <x v="0"/>
  </r>
  <r>
    <x v="0"/>
    <n v="9"/>
    <x v="197"/>
    <n v="1.33"/>
    <n v="8.2200000000000006"/>
    <n v="3.8"/>
    <x v="228"/>
    <x v="0"/>
  </r>
  <r>
    <x v="0"/>
    <n v="9"/>
    <x v="36"/>
    <n v="1.42"/>
    <n v="9.02"/>
    <n v="4.7"/>
    <x v="229"/>
    <x v="0"/>
  </r>
  <r>
    <x v="0"/>
    <n v="10"/>
    <x v="147"/>
    <n v="0.69"/>
    <n v="6.56"/>
    <n v="3.2"/>
    <x v="125"/>
    <x v="0"/>
  </r>
  <r>
    <x v="1"/>
    <n v="6"/>
    <x v="198"/>
    <n v="11.31"/>
    <n v="4.08"/>
    <n v="1.2"/>
    <x v="230"/>
    <x v="1"/>
  </r>
  <r>
    <x v="1"/>
    <n v="6"/>
    <x v="199"/>
    <n v="4.7300000000000004"/>
    <n v="9.4600000000000009"/>
    <n v="4.8"/>
    <x v="93"/>
    <x v="0"/>
  </r>
  <r>
    <x v="2"/>
    <n v="4"/>
    <x v="14"/>
    <n v="0.04"/>
    <n v="9.0299999999999994"/>
    <n v="4.4000000000000004"/>
    <x v="231"/>
    <x v="0"/>
  </r>
  <r>
    <x v="2"/>
    <n v="6"/>
    <x v="84"/>
    <n v="0.56999999999999995"/>
    <n v="7.69"/>
    <n v="3.9"/>
    <x v="232"/>
    <x v="0"/>
  </r>
  <r>
    <x v="2"/>
    <n v="6"/>
    <x v="200"/>
    <n v="1.33"/>
    <n v="10.53"/>
    <n v="5.6"/>
    <x v="167"/>
    <x v="0"/>
  </r>
  <r>
    <x v="2"/>
    <n v="6"/>
    <x v="201"/>
    <n v="8.7100000000000009"/>
    <n v="8.52"/>
    <n v="4.2"/>
    <x v="233"/>
    <x v="1"/>
  </r>
  <r>
    <x v="2"/>
    <n v="8"/>
    <x v="65"/>
    <n v="1"/>
    <n v="6.06"/>
    <n v="3.2"/>
    <x v="234"/>
    <x v="0"/>
  </r>
  <r>
    <x v="2"/>
    <n v="9"/>
    <x v="101"/>
    <n v="3.53"/>
    <n v="8.61"/>
    <n v="4.4000000000000004"/>
    <x v="235"/>
    <x v="0"/>
  </r>
  <r>
    <x v="2"/>
    <n v="11"/>
    <x v="202"/>
    <n v="0.03"/>
    <n v="5.93"/>
    <n v="2.7"/>
    <x v="236"/>
    <x v="0"/>
  </r>
  <r>
    <x v="3"/>
    <n v="5"/>
    <x v="191"/>
    <n v="0.96"/>
    <n v="11.02"/>
    <n v="5.9"/>
    <x v="237"/>
    <x v="0"/>
  </r>
  <r>
    <x v="3"/>
    <n v="6"/>
    <x v="203"/>
    <n v="0.52"/>
    <n v="8.2899999999999991"/>
    <n v="4.2"/>
    <x v="238"/>
    <x v="0"/>
  </r>
  <r>
    <x v="3"/>
    <n v="6"/>
    <x v="204"/>
    <n v="1.42"/>
    <n v="6.34"/>
    <n v="3.1"/>
    <x v="239"/>
    <x v="0"/>
  </r>
  <r>
    <x v="3"/>
    <n v="10"/>
    <x v="129"/>
    <n v="0.7"/>
    <n v="8.92"/>
    <n v="4.5"/>
    <x v="240"/>
    <x v="0"/>
  </r>
  <r>
    <x v="4"/>
    <n v="4"/>
    <x v="34"/>
    <n v="0.28000000000000003"/>
    <n v="7.52"/>
    <n v="4.0999999999999996"/>
    <x v="241"/>
    <x v="0"/>
  </r>
  <r>
    <x v="4"/>
    <n v="6"/>
    <x v="133"/>
    <n v="0.04"/>
    <n v="8.42"/>
    <n v="4.7"/>
    <x v="242"/>
    <x v="0"/>
  </r>
  <r>
    <x v="4"/>
    <n v="6"/>
    <x v="162"/>
    <n v="0.86"/>
    <n v="9.9499999999999993"/>
    <n v="5.0999999999999996"/>
    <x v="243"/>
    <x v="0"/>
  </r>
  <r>
    <x v="4"/>
    <n v="6"/>
    <x v="205"/>
    <n v="0.69"/>
    <n v="5.26"/>
    <n v="2.5"/>
    <x v="244"/>
    <x v="0"/>
  </r>
  <r>
    <x v="4"/>
    <n v="7"/>
    <x v="68"/>
    <n v="1.24"/>
    <n v="6.08"/>
    <n v="3"/>
    <x v="245"/>
    <x v="0"/>
  </r>
  <r>
    <x v="4"/>
    <n v="8"/>
    <x v="206"/>
    <n v="0.52"/>
    <n v="4.49"/>
    <n v="3.1"/>
    <x v="246"/>
    <x v="0"/>
  </r>
  <r>
    <x v="4"/>
    <n v="9"/>
    <x v="207"/>
    <n v="0.32"/>
    <n v="5.92"/>
    <n v="3.2"/>
    <x v="247"/>
    <x v="0"/>
  </r>
  <r>
    <x v="4"/>
    <n v="9"/>
    <x v="208"/>
    <n v="1.3"/>
    <n v="8.07"/>
    <n v="4.4000000000000004"/>
    <x v="220"/>
    <x v="0"/>
  </r>
  <r>
    <x v="4"/>
    <n v="10"/>
    <x v="8"/>
    <n v="2.13"/>
    <n v="5.77"/>
    <n v="2.7"/>
    <x v="248"/>
    <x v="0"/>
  </r>
  <r>
    <x v="4"/>
    <n v="10"/>
    <x v="26"/>
    <n v="0.19"/>
    <n v="8.7100000000000009"/>
    <n v="3.8"/>
    <x v="146"/>
    <x v="0"/>
  </r>
  <r>
    <x v="4"/>
    <n v="10"/>
    <x v="209"/>
    <n v="0.62"/>
    <n v="9.18"/>
    <n v="4.9000000000000004"/>
    <x v="51"/>
    <x v="0"/>
  </r>
  <r>
    <x v="5"/>
    <n v="4"/>
    <x v="210"/>
    <n v="11.11"/>
    <n v="7.54"/>
    <n v="3.9"/>
    <x v="249"/>
    <x v="1"/>
  </r>
  <r>
    <x v="5"/>
    <n v="6"/>
    <x v="95"/>
    <n v="1.02"/>
    <n v="11.2"/>
    <n v="5.9"/>
    <x v="250"/>
    <x v="0"/>
  </r>
  <r>
    <x v="5"/>
    <n v="6"/>
    <x v="211"/>
    <n v="0.99"/>
    <n v="10.98"/>
    <n v="5.9"/>
    <x v="203"/>
    <x v="0"/>
  </r>
  <r>
    <x v="5"/>
    <n v="6"/>
    <x v="212"/>
    <n v="1.83"/>
    <n v="10.81"/>
    <n v="5.8"/>
    <x v="251"/>
    <x v="0"/>
  </r>
  <r>
    <x v="5"/>
    <n v="6"/>
    <x v="13"/>
    <n v="2.2000000000000002"/>
    <n v="12.72"/>
    <n v="6.4"/>
    <x v="252"/>
    <x v="1"/>
  </r>
  <r>
    <x v="5"/>
    <n v="7"/>
    <x v="141"/>
    <n v="2.92"/>
    <n v="7.88"/>
    <n v="4.2"/>
    <x v="253"/>
    <x v="0"/>
  </r>
  <r>
    <x v="5"/>
    <n v="7"/>
    <x v="115"/>
    <n v="2.1800000000000002"/>
    <n v="6.11"/>
    <n v="2.6"/>
    <x v="254"/>
    <x v="0"/>
  </r>
  <r>
    <x v="5"/>
    <n v="7"/>
    <x v="42"/>
    <n v="8.44"/>
    <n v="9.82"/>
    <n v="5.3"/>
    <x v="255"/>
    <x v="1"/>
  </r>
  <r>
    <x v="5"/>
    <n v="8"/>
    <x v="207"/>
    <n v="0.5"/>
    <n v="8.3699999999999992"/>
    <n v="4.3"/>
    <x v="238"/>
    <x v="0"/>
  </r>
  <r>
    <x v="5"/>
    <n v="8"/>
    <x v="127"/>
    <n v="3.49"/>
    <n v="8.5299999999999994"/>
    <n v="4.2"/>
    <x v="256"/>
    <x v="0"/>
  </r>
  <r>
    <x v="5"/>
    <n v="9"/>
    <x v="32"/>
    <n v="2.87"/>
    <n v="7.16"/>
    <n v="3.5"/>
    <x v="257"/>
    <x v="0"/>
  </r>
  <r>
    <x v="5"/>
    <n v="9"/>
    <x v="213"/>
    <n v="2.68"/>
    <n v="7.31"/>
    <n v="3.4"/>
    <x v="258"/>
    <x v="0"/>
  </r>
  <r>
    <x v="5"/>
    <n v="9"/>
    <x v="214"/>
    <n v="1.82"/>
    <n v="6.73"/>
    <n v="3"/>
    <x v="259"/>
    <x v="0"/>
  </r>
  <r>
    <x v="5"/>
    <n v="9"/>
    <x v="116"/>
    <n v="0.99"/>
    <n v="7.08"/>
    <n v="3.4"/>
    <x v="173"/>
    <x v="0"/>
  </r>
  <r>
    <x v="5"/>
    <n v="9"/>
    <x v="215"/>
    <n v="3.35"/>
    <n v="7.68"/>
    <n v="3.8"/>
    <x v="260"/>
    <x v="0"/>
  </r>
  <r>
    <x v="5"/>
    <n v="10"/>
    <x v="178"/>
    <n v="1.44"/>
    <n v="9.8699999999999992"/>
    <n v="4.7"/>
    <x v="261"/>
    <x v="0"/>
  </r>
  <r>
    <x v="5"/>
    <n v="10"/>
    <x v="216"/>
    <n v="1.49"/>
    <n v="9.73"/>
    <n v="4.7"/>
    <x v="262"/>
    <x v="0"/>
  </r>
  <r>
    <x v="5"/>
    <n v="11"/>
    <x v="217"/>
    <n v="3.57"/>
    <n v="7.35"/>
    <n v="3.5"/>
    <x v="263"/>
    <x v="0"/>
  </r>
  <r>
    <x v="6"/>
    <n v="4"/>
    <x v="83"/>
    <n v="4.12"/>
    <n v="5.89"/>
    <n v="2.9"/>
    <x v="64"/>
    <x v="0"/>
  </r>
  <r>
    <x v="6"/>
    <n v="4"/>
    <x v="218"/>
    <n v="1.52"/>
    <n v="5.89"/>
    <n v="2.6"/>
    <x v="264"/>
    <x v="0"/>
  </r>
  <r>
    <x v="6"/>
    <n v="5"/>
    <x v="219"/>
    <n v="1.08"/>
    <n v="4.6399999999999997"/>
    <n v="2.9"/>
    <x v="265"/>
    <x v="0"/>
  </r>
  <r>
    <x v="6"/>
    <n v="6"/>
    <x v="220"/>
    <n v="4.63"/>
    <n v="6.53"/>
    <n v="2.6"/>
    <x v="266"/>
    <x v="0"/>
  </r>
  <r>
    <x v="6"/>
    <n v="6"/>
    <x v="28"/>
    <n v="0.72"/>
    <n v="9.2100000000000009"/>
    <n v="4.3"/>
    <x v="267"/>
    <x v="0"/>
  </r>
  <r>
    <x v="6"/>
    <n v="6"/>
    <x v="188"/>
    <n v="2.16"/>
    <n v="8.34"/>
    <n v="4.9000000000000004"/>
    <x v="268"/>
    <x v="0"/>
  </r>
  <r>
    <x v="6"/>
    <n v="7"/>
    <x v="111"/>
    <n v="8.3699999999999992"/>
    <n v="8.25"/>
    <n v="4.0999999999999996"/>
    <x v="269"/>
    <x v="1"/>
  </r>
  <r>
    <x v="6"/>
    <n v="7"/>
    <x v="221"/>
    <n v="8.3000000000000007"/>
    <n v="8.94"/>
    <n v="5"/>
    <x v="59"/>
    <x v="1"/>
  </r>
  <r>
    <x v="6"/>
    <n v="8"/>
    <x v="222"/>
    <n v="1.75"/>
    <n v="7.71"/>
    <n v="4.0999999999999996"/>
    <x v="270"/>
    <x v="0"/>
  </r>
  <r>
    <x v="6"/>
    <n v="9"/>
    <x v="223"/>
    <n v="2.4900000000000002"/>
    <n v="7.93"/>
    <n v="4.5"/>
    <x v="271"/>
    <x v="0"/>
  </r>
  <r>
    <x v="6"/>
    <n v="9"/>
    <x v="139"/>
    <n v="0.74"/>
    <n v="12.61"/>
    <n v="5.2"/>
    <x v="272"/>
    <x v="1"/>
  </r>
  <r>
    <x v="6"/>
    <n v="10"/>
    <x v="14"/>
    <n v="4.1900000000000004"/>
    <n v="7.5"/>
    <n v="3.5"/>
    <x v="273"/>
    <x v="0"/>
  </r>
  <r>
    <x v="6"/>
    <n v="10"/>
    <x v="128"/>
    <n v="1.48"/>
    <n v="8.6199999999999992"/>
    <n v="4.2"/>
    <x v="92"/>
    <x v="0"/>
  </r>
  <r>
    <x v="6"/>
    <n v="10"/>
    <x v="14"/>
    <n v="0.14000000000000001"/>
    <n v="11.5"/>
    <n v="5.5"/>
    <x v="274"/>
    <x v="0"/>
  </r>
  <r>
    <x v="6"/>
    <n v="11"/>
    <x v="224"/>
    <n v="3.86"/>
    <n v="8.82"/>
    <n v="4.2"/>
    <x v="275"/>
    <x v="0"/>
  </r>
  <r>
    <x v="6"/>
    <n v="11"/>
    <x v="159"/>
    <n v="11.38"/>
    <n v="10.78"/>
    <n v="5.9"/>
    <x v="27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6CDAC-2F29-4EE4-9C23-0F4C720817D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s">
  <location ref="J39:N47" firstHeaderRow="0" firstDataRow="1" firstDataCol="1"/>
  <pivotFields count="8"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numFmtId="2" showAll="0"/>
    <pivotField dataField="1" numFmtId="2" showAll="0"/>
    <pivotField dataField="1" numFmtId="2" showAll="0"/>
    <pivotField numFmtId="164" showAll="0"/>
    <pivotField dataField="1"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repTime" fld="2" subtotal="average" baseField="0" baseItem="0"/>
    <dataField name="Average of WaitTime" fld="3" subtotal="average" baseField="0" baseItem="0"/>
    <dataField name="Average of TravelTime" fld="4" subtotal="average" baseField="0" baseItem="0"/>
    <dataField name="Average of TotalTime" fld="6" subtotal="average" baseField="0" baseItem="0"/>
  </dataFields>
  <formats count="7">
    <format dxfId="37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96FC0-D7CC-46B8-B8C6-2FEA5ADB6C6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s" colHeaderCaption="">
  <location ref="J26:M35" firstHeaderRow="1" firstDataRow="2" firstDataCol="1"/>
  <pivotFields count="8"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numFmtId="2" showAll="0"/>
    <pivotField numFmtId="2" showAll="0"/>
    <pivotField numFmtId="2" showAll="0"/>
    <pivotField numFmtId="164" showAll="0"/>
    <pivotField numFmtId="2" showAll="0">
      <items count="278">
        <item x="136"/>
        <item x="153"/>
        <item x="205"/>
        <item x="185"/>
        <item x="244"/>
        <item x="126"/>
        <item x="68"/>
        <item x="50"/>
        <item x="109"/>
        <item x="132"/>
        <item x="184"/>
        <item x="85"/>
        <item x="215"/>
        <item x="265"/>
        <item x="182"/>
        <item x="149"/>
        <item x="25"/>
        <item x="196"/>
        <item x="125"/>
        <item x="246"/>
        <item x="72"/>
        <item x="199"/>
        <item x="11"/>
        <item x="236"/>
        <item x="9"/>
        <item x="248"/>
        <item x="227"/>
        <item x="232"/>
        <item x="124"/>
        <item x="247"/>
        <item x="143"/>
        <item x="27"/>
        <item x="91"/>
        <item x="29"/>
        <item x="180"/>
        <item x="142"/>
        <item x="86"/>
        <item x="13"/>
        <item x="83"/>
        <item x="239"/>
        <item x="139"/>
        <item x="241"/>
        <item x="155"/>
        <item x="197"/>
        <item x="28"/>
        <item x="187"/>
        <item x="207"/>
        <item x="145"/>
        <item x="211"/>
        <item x="220"/>
        <item x="21"/>
        <item x="192"/>
        <item x="198"/>
        <item x="23"/>
        <item x="37"/>
        <item x="173"/>
        <item x="96"/>
        <item x="245"/>
        <item x="134"/>
        <item x="135"/>
        <item x="58"/>
        <item x="88"/>
        <item x="74"/>
        <item x="38"/>
        <item x="254"/>
        <item x="231"/>
        <item x="87"/>
        <item x="234"/>
        <item x="116"/>
        <item x="271"/>
        <item x="161"/>
        <item x="204"/>
        <item x="24"/>
        <item x="103"/>
        <item x="107"/>
        <item x="138"/>
        <item x="208"/>
        <item x="44"/>
        <item x="152"/>
        <item x="210"/>
        <item x="240"/>
        <item x="64"/>
        <item x="78"/>
        <item x="156"/>
        <item x="14"/>
        <item x="102"/>
        <item x="49"/>
        <item x="242"/>
        <item x="10"/>
        <item x="20"/>
        <item x="190"/>
        <item x="194"/>
        <item x="200"/>
        <item x="84"/>
        <item x="47"/>
        <item x="263"/>
        <item x="3"/>
        <item x="129"/>
        <item x="133"/>
        <item x="31"/>
        <item x="131"/>
        <item x="264"/>
        <item x="48"/>
        <item x="89"/>
        <item x="238"/>
        <item x="176"/>
        <item x="67"/>
        <item x="259"/>
        <item x="30"/>
        <item x="146"/>
        <item x="188"/>
        <item x="75"/>
        <item x="193"/>
        <item x="6"/>
        <item x="26"/>
        <item x="40"/>
        <item x="144"/>
        <item x="0"/>
        <item x="4"/>
        <item x="113"/>
        <item x="69"/>
        <item x="118"/>
        <item x="130"/>
        <item x="119"/>
        <item x="51"/>
        <item x="189"/>
        <item x="61"/>
        <item x="32"/>
        <item x="70"/>
        <item x="53"/>
        <item x="95"/>
        <item x="79"/>
        <item x="17"/>
        <item x="56"/>
        <item x="15"/>
        <item x="167"/>
        <item x="229"/>
        <item x="219"/>
        <item x="80"/>
        <item x="36"/>
        <item x="92"/>
        <item x="12"/>
        <item x="16"/>
        <item x="148"/>
        <item x="159"/>
        <item x="270"/>
        <item x="65"/>
        <item x="253"/>
        <item x="268"/>
        <item x="160"/>
        <item x="122"/>
        <item x="217"/>
        <item x="274"/>
        <item x="267"/>
        <item x="273"/>
        <item x="76"/>
        <item x="101"/>
        <item x="60"/>
        <item x="168"/>
        <item x="127"/>
        <item x="100"/>
        <item x="110"/>
        <item x="170"/>
        <item x="46"/>
        <item x="62"/>
        <item x="262"/>
        <item x="5"/>
        <item x="235"/>
        <item x="43"/>
        <item x="66"/>
        <item x="52"/>
        <item x="258"/>
        <item x="112"/>
        <item x="162"/>
        <item x="257"/>
        <item x="169"/>
        <item x="42"/>
        <item x="45"/>
        <item x="183"/>
        <item x="111"/>
        <item x="261"/>
        <item x="228"/>
        <item x="137"/>
        <item x="54"/>
        <item x="165"/>
        <item x="266"/>
        <item x="2"/>
        <item x="212"/>
        <item x="104"/>
        <item x="105"/>
        <item x="77"/>
        <item x="82"/>
        <item x="18"/>
        <item x="216"/>
        <item x="34"/>
        <item x="22"/>
        <item x="260"/>
        <item x="141"/>
        <item x="179"/>
        <item x="226"/>
        <item x="195"/>
        <item x="251"/>
        <item x="181"/>
        <item x="203"/>
        <item x="94"/>
        <item x="166"/>
        <item x="150"/>
        <item x="147"/>
        <item x="158"/>
        <item x="123"/>
        <item x="99"/>
        <item x="33"/>
        <item x="243"/>
        <item x="90"/>
        <item x="41"/>
        <item x="93"/>
        <item x="209"/>
        <item x="8"/>
        <item x="81"/>
        <item x="202"/>
        <item x="250"/>
        <item x="140"/>
        <item x="71"/>
        <item x="224"/>
        <item x="256"/>
        <item x="275"/>
        <item x="151"/>
        <item x="157"/>
        <item x="98"/>
        <item x="237"/>
        <item x="121"/>
        <item x="63"/>
        <item x="7"/>
        <item x="128"/>
        <item x="177"/>
        <item x="191"/>
        <item x="272"/>
        <item x="214"/>
        <item x="108"/>
        <item x="223"/>
        <item x="218"/>
        <item x="213"/>
        <item x="59"/>
        <item x="233"/>
        <item x="164"/>
        <item x="19"/>
        <item x="106"/>
        <item x="35"/>
        <item x="252"/>
        <item x="1"/>
        <item x="55"/>
        <item x="120"/>
        <item x="163"/>
        <item x="171"/>
        <item x="186"/>
        <item x="269"/>
        <item x="114"/>
        <item x="39"/>
        <item x="97"/>
        <item x="206"/>
        <item x="230"/>
        <item x="154"/>
        <item x="249"/>
        <item x="255"/>
        <item x="201"/>
        <item x="73"/>
        <item x="178"/>
        <item x="225"/>
        <item x="276"/>
        <item x="174"/>
        <item x="221"/>
        <item x="222"/>
        <item x="175"/>
        <item x="117"/>
        <item x="115"/>
        <item x="57"/>
        <item x="17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Late and On time deliveries by day" fld="7" subtotal="count" baseField="0" baseItem="0"/>
  </dataFields>
  <formats count="17">
    <format dxfId="54">
      <pivotArea collapsedLevelsAreSubtotals="1" fieldPosition="0">
        <references count="1">
          <reference field="0" count="1">
            <x v="4"/>
          </reference>
        </references>
      </pivotArea>
    </format>
    <format dxfId="53">
      <pivotArea collapsedLevelsAreSubtotals="1" fieldPosition="0">
        <references count="1">
          <reference field="0" count="1">
            <x v="4"/>
          </reference>
        </references>
      </pivotArea>
    </format>
    <format dxfId="52">
      <pivotArea collapsedLevelsAreSubtotals="1" fieldPosition="0">
        <references count="1">
          <reference field="0" count="1">
            <x v="4"/>
          </reference>
        </references>
      </pivotArea>
    </format>
    <format dxfId="51">
      <pivotArea dataOnly="0" fieldPosition="0">
        <references count="1">
          <reference field="0" count="1">
            <x v="4"/>
          </reference>
        </references>
      </pivotArea>
    </format>
    <format dxfId="50">
      <pivotArea dataOnly="0" fieldPosition="0">
        <references count="1">
          <reference field="0" count="1">
            <x v="5"/>
          </reference>
        </references>
      </pivotArea>
    </format>
    <format dxfId="49">
      <pivotArea collapsedLevelsAreSubtotals="1" fieldPosition="0">
        <references count="2">
          <reference field="0" count="2">
            <x v="4"/>
            <x v="5"/>
          </reference>
          <reference field="7" count="1" selected="0">
            <x v="1"/>
          </reference>
        </references>
      </pivotArea>
    </format>
    <format dxfId="48">
      <pivotArea field="0" grandCol="1" collapsedLevelsAreSubtotals="1" axis="axisRow" fieldPosition="0">
        <references count="1">
          <reference field="0" count="2">
            <x v="4"/>
            <x v="5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7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7" count="0"/>
        </references>
      </pivotArea>
    </format>
    <format dxfId="3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CAE81-2DF0-43DA-AF5E-73BD63B465A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J7:L10" firstHeaderRow="0" firstDataRow="1" firstDataCol="1"/>
  <pivotFields count="8">
    <pivotField showAll="0">
      <items count="8">
        <item x="0"/>
        <item x="1"/>
        <item x="2"/>
        <item x="3"/>
        <item x="5"/>
        <item x="6"/>
        <item x="4"/>
        <item t="default"/>
      </items>
    </pivotField>
    <pivotField showAll="0"/>
    <pivotField numFmtId="2" showAll="0"/>
    <pivotField numFmtId="2" showAll="0"/>
    <pivotField numFmtId="2" showAll="0"/>
    <pivotField numFmtId="164" showAll="0"/>
    <pivotField numFmtId="2" showAll="0"/>
    <pivotField axis="axisRow" dataField="1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deliveries" fld="7" subtotal="count" baseField="7" baseItem="0"/>
    <dataField name="Percentage of deliveries" fld="7" subtotal="count" showDataAs="percentOfTotal" baseField="7" baseItem="0" numFmtId="10"/>
  </dataFields>
  <formats count="8">
    <format dxfId="62">
      <pivotArea collapsedLevelsAreSubtotals="1" fieldPosition="0">
        <references count="1">
          <reference field="7" count="1">
            <x v="0"/>
          </reference>
        </references>
      </pivotArea>
    </format>
    <format dxfId="61">
      <pivotArea outline="0" fieldPosition="0">
        <references count="1">
          <reference field="4294967294" count="1">
            <x v="1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7" type="button" dataOnly="0" labelOnly="1" outline="0" axis="axisRow" fieldPosition="0"/>
    </format>
    <format dxfId="57">
      <pivotArea dataOnly="0" labelOnly="1" fieldPosition="0">
        <references count="1">
          <reference field="7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32395E-9AC9-4E35-A7C5-D633C7DB7FCD}" name="Table8" displayName="Table8" ref="J4:K5" totalsRowShown="0" headerRowDxfId="30" dataDxfId="28" headerRowBorderDxfId="29" tableBorderDxfId="27" totalsRowBorderDxfId="26">
  <autoFilter ref="J4:K5" xr:uid="{DC32395E-9AC9-4E35-A7C5-D633C7DB7FCD}"/>
  <tableColumns count="2">
    <tableColumn id="1" xr3:uid="{32236861-6D60-43A1-9D6A-95E40BADAC97}" name="Average delivery time (Mean in minutes)" dataDxfId="25">
      <calculatedColumnFormula>AVERAGE(G:G)</calculatedColumnFormula>
    </tableColumn>
    <tableColumn id="2" xr3:uid="{D5E2F3A0-6CB9-44F7-9AC3-05AE71A15F8D}" name="Standard deviation" dataDxfId="24">
      <calculatedColumnFormula>_xlfn.STDEV.S(G:G)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040DC-8FB5-4573-A6C2-9BB5C9B9D8A7}" name="Deliveries" displayName="Deliveries" ref="A1:H325" totalsRowShown="0" headerRowDxfId="23" dataDxfId="22">
  <autoFilter ref="A1:H325" xr:uid="{AAD040DC-8FB5-4573-A6C2-9BB5C9B9D8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2:H325">
    <sortCondition descending="1" ref="H2:H325"/>
  </sortState>
  <tableColumns count="8">
    <tableColumn id="1" xr3:uid="{10A819E3-A74C-4DB0-A6EC-3CB6B6F6082C}" name="Day" dataDxfId="21"/>
    <tableColumn id="2" xr3:uid="{9983DCE4-B12C-4666-B780-B60F6194971E}" name="Hour" dataDxfId="20"/>
    <tableColumn id="3" xr3:uid="{43A7574A-C1F3-4AE9-A282-849DA91FC566}" name="PrepTime" dataDxfId="19"/>
    <tableColumn id="4" xr3:uid="{D6B5ECE3-DF98-4377-A76D-E251C0CFC43C}" name="WaitTime" dataDxfId="18"/>
    <tableColumn id="5" xr3:uid="{767A805C-43E5-4117-B769-C622103D6D9E}" name="TravelTime" dataDxfId="17"/>
    <tableColumn id="6" xr3:uid="{810C12BB-1D9E-4304-8EE6-3BA7027BF430}" name="Distance" dataDxfId="16"/>
    <tableColumn id="7" xr3:uid="{221368D7-372C-44CC-A328-09748F533A25}" name="TotalTime" dataDxfId="15"/>
    <tableColumn id="8" xr3:uid="{836E3B1D-BB98-48AC-A9C6-B6C81E505DF0}" name="Status" dataDxfId="14">
      <calculatedColumnFormula>IF(G2&gt;29, "Late", "On time")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09CDBB-B412-4F8D-98BC-9704C1C7B209}" name="Table10" displayName="Table10" ref="J13:K15" headerRowCount="0" headerRowDxfId="13" dataDxfId="12" totalsRowDxfId="11">
  <tableColumns count="2">
    <tableColumn id="1" xr3:uid="{AB0E89AC-5987-4D4D-8A03-88DF32F78821}" name="Column1" totalsRowLabel="Total" headerRowDxfId="10" dataDxfId="9" totalsRowDxfId="8"/>
    <tableColumn id="2" xr3:uid="{D570ADAA-1F6E-4188-A5C4-E6428A95DCDC}" name="Column2" totalsRowFunction="count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E4C18D-9865-49EE-85E4-62E9DC4D9453}" name="Table11" displayName="Table11" ref="J17:L23" headerRowCount="0" totalsRowShown="0" dataDxfId="6">
  <tableColumns count="3">
    <tableColumn id="1" xr3:uid="{6C6D86D6-F5EB-45D9-A7EE-E1A85710BFB8}" name="Column1" headerRowDxfId="5" dataDxfId="4"/>
    <tableColumn id="2" xr3:uid="{642CDF2B-3668-409D-9EA4-A1CE70C84FD2}" name="Column2" headerRowDxfId="3" dataDxfId="2"/>
    <tableColumn id="3" xr3:uid="{63196A54-9B89-41E4-9CB2-042F7D8FE930}" name="Column3" headerRowDxfId="1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457C-9F4B-4300-AF08-C343E5B4C0FF}">
  <dimension ref="A1:R325"/>
  <sheetViews>
    <sheetView tabSelected="1" workbookViewId="0">
      <selection activeCell="O62" sqref="O62"/>
    </sheetView>
  </sheetViews>
  <sheetFormatPr defaultColWidth="8.85546875" defaultRowHeight="18.75" x14ac:dyDescent="0.3"/>
  <cols>
    <col min="1" max="1" width="16.85546875" style="7" customWidth="1"/>
    <col min="2" max="2" width="9.42578125" style="7" customWidth="1"/>
    <col min="3" max="3" width="12.140625" style="8" customWidth="1"/>
    <col min="4" max="4" width="11.85546875" style="8" customWidth="1"/>
    <col min="5" max="5" width="13" style="8" customWidth="1"/>
    <col min="6" max="6" width="10.7109375" style="9" customWidth="1"/>
    <col min="7" max="7" width="12.140625" style="8" customWidth="1"/>
    <col min="8" max="9" width="8.85546875" style="10"/>
    <col min="10" max="10" width="45.85546875" style="10" customWidth="1"/>
    <col min="11" max="11" width="19.85546875" style="10" bestFit="1" customWidth="1"/>
    <col min="12" max="12" width="28.140625" style="10" customWidth="1"/>
    <col min="13" max="13" width="21.140625" style="10" bestFit="1" customWidth="1"/>
    <col min="14" max="14" width="20.140625" style="10" bestFit="1" customWidth="1"/>
    <col min="15" max="16" width="21.140625" style="10" bestFit="1" customWidth="1"/>
    <col min="17" max="53" width="5.5703125" style="10" bestFit="1" customWidth="1"/>
    <col min="54" max="54" width="9.5703125" style="10" bestFit="1" customWidth="1"/>
    <col min="55" max="55" width="10" style="10" bestFit="1" customWidth="1"/>
    <col min="56" max="288" width="5.5703125" style="10" bestFit="1" customWidth="1"/>
    <col min="289" max="289" width="13.140625" style="10" bestFit="1" customWidth="1"/>
    <col min="290" max="290" width="11.28515625" style="10" bestFit="1" customWidth="1"/>
    <col min="291" max="16384" width="8.85546875" style="10"/>
  </cols>
  <sheetData>
    <row r="1" spans="1:18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14</v>
      </c>
    </row>
    <row r="2" spans="1:18" x14ac:dyDescent="0.3">
      <c r="A2" s="7" t="s">
        <v>7</v>
      </c>
      <c r="B2" s="7">
        <v>4</v>
      </c>
      <c r="C2" s="8">
        <v>15.74</v>
      </c>
      <c r="D2" s="8">
        <v>0.78</v>
      </c>
      <c r="E2" s="8">
        <v>8.27</v>
      </c>
      <c r="F2" s="9">
        <v>3.7</v>
      </c>
      <c r="G2" s="8">
        <v>24.79</v>
      </c>
      <c r="H2" s="10" t="str">
        <f t="shared" ref="H2:H65" si="0">IF(G2&gt;29, "Late", "On time")</f>
        <v>On time</v>
      </c>
    </row>
    <row r="3" spans="1:18" x14ac:dyDescent="0.3">
      <c r="A3" s="7" t="s">
        <v>7</v>
      </c>
      <c r="B3" s="7">
        <v>6</v>
      </c>
      <c r="C3" s="8">
        <v>15.97</v>
      </c>
      <c r="D3" s="8">
        <v>0.91</v>
      </c>
      <c r="E3" s="8">
        <v>9.8699999999999992</v>
      </c>
      <c r="F3" s="9">
        <v>4.7</v>
      </c>
      <c r="G3" s="8">
        <v>26.75</v>
      </c>
      <c r="H3" s="10" t="str">
        <f t="shared" si="0"/>
        <v>On time</v>
      </c>
    </row>
    <row r="4" spans="1:18" x14ac:dyDescent="0.3">
      <c r="A4" s="7" t="s">
        <v>7</v>
      </c>
      <c r="B4" s="7">
        <v>7</v>
      </c>
      <c r="C4" s="8">
        <v>14.56</v>
      </c>
      <c r="D4" s="8">
        <v>0.27</v>
      </c>
      <c r="E4" s="8">
        <v>9.35</v>
      </c>
      <c r="F4" s="9">
        <v>4.8</v>
      </c>
      <c r="G4" s="8">
        <v>24.18</v>
      </c>
      <c r="H4" s="10" t="str">
        <f t="shared" si="0"/>
        <v>On time</v>
      </c>
      <c r="J4" s="11" t="s">
        <v>27</v>
      </c>
      <c r="K4" s="12" t="s">
        <v>28</v>
      </c>
    </row>
    <row r="5" spans="1:18" x14ac:dyDescent="0.3">
      <c r="A5" s="7" t="s">
        <v>7</v>
      </c>
      <c r="B5" s="7">
        <v>8</v>
      </c>
      <c r="C5" s="8">
        <v>15.21</v>
      </c>
      <c r="D5" s="8">
        <v>0.18</v>
      </c>
      <c r="E5" s="8">
        <v>9.4499999999999993</v>
      </c>
      <c r="F5" s="9">
        <v>4</v>
      </c>
      <c r="G5" s="8">
        <v>24.84</v>
      </c>
      <c r="H5" s="10" t="str">
        <f t="shared" si="0"/>
        <v>On time</v>
      </c>
      <c r="J5" s="13">
        <f>AVERAGE(G:G)</f>
        <v>25.898518518518514</v>
      </c>
      <c r="K5" s="14">
        <f>_xlfn.STDEV.S(G:G)</f>
        <v>4.0808729598221207</v>
      </c>
    </row>
    <row r="6" spans="1:18" x14ac:dyDescent="0.3">
      <c r="A6" s="7" t="s">
        <v>7</v>
      </c>
      <c r="B6" s="7">
        <v>9</v>
      </c>
      <c r="C6" s="8">
        <v>16.89</v>
      </c>
      <c r="D6" s="8">
        <v>1.38</v>
      </c>
      <c r="E6" s="8">
        <v>8.0299999999999994</v>
      </c>
      <c r="F6" s="9">
        <v>3.7</v>
      </c>
      <c r="G6" s="8">
        <v>26.3</v>
      </c>
      <c r="H6" s="10" t="str">
        <f t="shared" si="0"/>
        <v>On time</v>
      </c>
    </row>
    <row r="7" spans="1:18" x14ac:dyDescent="0.3">
      <c r="A7" s="7" t="s">
        <v>7</v>
      </c>
      <c r="B7" s="7">
        <v>10</v>
      </c>
      <c r="C7" s="8">
        <v>16.010000000000002</v>
      </c>
      <c r="D7" s="8">
        <v>0.84</v>
      </c>
      <c r="E7" s="8">
        <v>7.82</v>
      </c>
      <c r="F7" s="9">
        <v>4.2</v>
      </c>
      <c r="G7" s="8">
        <v>24.67</v>
      </c>
      <c r="H7" s="10" t="str">
        <f t="shared" si="0"/>
        <v>On time</v>
      </c>
      <c r="J7" s="15" t="s">
        <v>14</v>
      </c>
      <c r="K7" s="10" t="s">
        <v>19</v>
      </c>
      <c r="L7" s="10" t="s">
        <v>18</v>
      </c>
    </row>
    <row r="8" spans="1:18" x14ac:dyDescent="0.3">
      <c r="A8" s="7" t="s">
        <v>8</v>
      </c>
      <c r="B8" s="7">
        <v>5</v>
      </c>
      <c r="C8" s="8">
        <v>15.64</v>
      </c>
      <c r="D8" s="8">
        <v>6.92</v>
      </c>
      <c r="E8" s="8">
        <v>6.36</v>
      </c>
      <c r="F8" s="9">
        <v>3.3</v>
      </c>
      <c r="G8" s="8">
        <v>28.92</v>
      </c>
      <c r="H8" s="10" t="str">
        <f t="shared" si="0"/>
        <v>On time</v>
      </c>
      <c r="J8" s="16" t="s">
        <v>15</v>
      </c>
      <c r="K8" s="17">
        <v>45</v>
      </c>
      <c r="L8" s="18">
        <v>0.1388888888888889</v>
      </c>
    </row>
    <row r="9" spans="1:18" x14ac:dyDescent="0.3">
      <c r="A9" s="7" t="s">
        <v>8</v>
      </c>
      <c r="B9" s="7">
        <v>6</v>
      </c>
      <c r="C9" s="8">
        <v>13.75</v>
      </c>
      <c r="D9" s="8">
        <v>4.67</v>
      </c>
      <c r="E9" s="8">
        <v>9.6</v>
      </c>
      <c r="F9" s="9">
        <v>5.2</v>
      </c>
      <c r="G9" s="8">
        <v>28.02</v>
      </c>
      <c r="H9" s="10" t="str">
        <f t="shared" si="0"/>
        <v>On time</v>
      </c>
      <c r="J9" s="16" t="s">
        <v>16</v>
      </c>
      <c r="K9" s="10">
        <v>279</v>
      </c>
      <c r="L9" s="19">
        <v>0.86111111111111116</v>
      </c>
      <c r="P9"/>
      <c r="Q9"/>
      <c r="R9"/>
    </row>
    <row r="10" spans="1:18" x14ac:dyDescent="0.3">
      <c r="A10" s="7" t="s">
        <v>8</v>
      </c>
      <c r="B10" s="7">
        <v>9</v>
      </c>
      <c r="C10" s="8">
        <v>13.85</v>
      </c>
      <c r="D10" s="8">
        <v>1.98</v>
      </c>
      <c r="E10" s="8">
        <v>5.77</v>
      </c>
      <c r="F10" s="9">
        <v>2.6</v>
      </c>
      <c r="G10" s="8">
        <v>21.6</v>
      </c>
      <c r="H10" s="10" t="str">
        <f t="shared" si="0"/>
        <v>On time</v>
      </c>
      <c r="J10" s="16" t="s">
        <v>17</v>
      </c>
      <c r="K10" s="10">
        <v>324</v>
      </c>
      <c r="L10" s="19">
        <v>1</v>
      </c>
      <c r="P10"/>
      <c r="Q10"/>
      <c r="R10"/>
    </row>
    <row r="11" spans="1:18" x14ac:dyDescent="0.3">
      <c r="A11" s="7" t="s">
        <v>9</v>
      </c>
      <c r="B11" s="7">
        <v>6</v>
      </c>
      <c r="C11" s="8">
        <v>12.83</v>
      </c>
      <c r="D11" s="8">
        <v>0.66</v>
      </c>
      <c r="E11" s="8">
        <v>10.47</v>
      </c>
      <c r="F11" s="9">
        <v>4.8</v>
      </c>
      <c r="G11" s="8">
        <v>23.96</v>
      </c>
      <c r="H11" s="10" t="str">
        <f t="shared" si="0"/>
        <v>On time</v>
      </c>
      <c r="P11"/>
      <c r="Q11"/>
      <c r="R11"/>
    </row>
    <row r="12" spans="1:18" x14ac:dyDescent="0.3">
      <c r="A12" s="7" t="s">
        <v>9</v>
      </c>
      <c r="B12" s="7">
        <v>6</v>
      </c>
      <c r="C12" s="8">
        <v>13.21</v>
      </c>
      <c r="D12" s="8">
        <v>0.56999999999999995</v>
      </c>
      <c r="E12" s="8">
        <v>7.66</v>
      </c>
      <c r="F12" s="9">
        <v>3.8</v>
      </c>
      <c r="G12" s="8">
        <v>21.44</v>
      </c>
      <c r="H12" s="10" t="str">
        <f t="shared" si="0"/>
        <v>On time</v>
      </c>
      <c r="P12"/>
      <c r="Q12"/>
      <c r="R12"/>
    </row>
    <row r="13" spans="1:18" x14ac:dyDescent="0.3">
      <c r="A13" s="7" t="s">
        <v>9</v>
      </c>
      <c r="B13" s="7">
        <v>7</v>
      </c>
      <c r="C13" s="8">
        <v>14.47</v>
      </c>
      <c r="D13" s="8">
        <v>2.4</v>
      </c>
      <c r="E13" s="8">
        <v>8.76</v>
      </c>
      <c r="F13" s="9">
        <v>3.6</v>
      </c>
      <c r="G13" s="8">
        <v>25.63</v>
      </c>
      <c r="H13" s="10" t="str">
        <f t="shared" si="0"/>
        <v>On time</v>
      </c>
      <c r="J13" s="16"/>
      <c r="K13" s="10" t="s">
        <v>30</v>
      </c>
      <c r="P13"/>
      <c r="Q13"/>
      <c r="R13"/>
    </row>
    <row r="14" spans="1:18" ht="20.25" x14ac:dyDescent="0.35">
      <c r="A14" s="7" t="s">
        <v>9</v>
      </c>
      <c r="B14" s="7">
        <v>9</v>
      </c>
      <c r="C14" s="8">
        <v>16.309999999999999</v>
      </c>
      <c r="D14" s="8">
        <v>0.16</v>
      </c>
      <c r="E14" s="8">
        <v>5.72</v>
      </c>
      <c r="F14" s="9">
        <v>3</v>
      </c>
      <c r="G14" s="8">
        <v>22.19</v>
      </c>
      <c r="H14" s="10" t="str">
        <f t="shared" si="0"/>
        <v>On time</v>
      </c>
      <c r="J14" s="5" t="s">
        <v>34</v>
      </c>
      <c r="K14" s="6" t="s">
        <v>35</v>
      </c>
      <c r="P14"/>
      <c r="Q14"/>
      <c r="R14"/>
    </row>
    <row r="15" spans="1:18" ht="20.25" x14ac:dyDescent="0.35">
      <c r="A15" s="7" t="s">
        <v>9</v>
      </c>
      <c r="B15" s="7">
        <v>9</v>
      </c>
      <c r="C15" s="8">
        <v>14.22</v>
      </c>
      <c r="D15" s="8">
        <v>1.1299999999999999</v>
      </c>
      <c r="E15" s="8">
        <v>8.49</v>
      </c>
      <c r="F15" s="9">
        <v>4.5999999999999996</v>
      </c>
      <c r="G15" s="8">
        <v>23.84</v>
      </c>
      <c r="H15" s="10" t="str">
        <f t="shared" si="0"/>
        <v>On time</v>
      </c>
      <c r="J15" s="5" t="s">
        <v>36</v>
      </c>
      <c r="K15" s="6" t="s">
        <v>37</v>
      </c>
      <c r="P15"/>
      <c r="Q15"/>
      <c r="R15"/>
    </row>
    <row r="16" spans="1:18" x14ac:dyDescent="0.3">
      <c r="A16" s="7" t="s">
        <v>9</v>
      </c>
      <c r="B16" s="7">
        <v>10</v>
      </c>
      <c r="C16" s="8">
        <v>16.8</v>
      </c>
      <c r="D16" s="8">
        <v>2.3199999999999998</v>
      </c>
      <c r="E16" s="8">
        <v>6.21</v>
      </c>
      <c r="F16" s="9">
        <v>3.3</v>
      </c>
      <c r="G16" s="8">
        <v>25.33</v>
      </c>
      <c r="H16" s="10" t="str">
        <f t="shared" si="0"/>
        <v>On time</v>
      </c>
      <c r="P16"/>
      <c r="Q16"/>
      <c r="R16"/>
    </row>
    <row r="17" spans="1:18" x14ac:dyDescent="0.3">
      <c r="A17" s="7" t="s">
        <v>10</v>
      </c>
      <c r="B17" s="7">
        <v>6</v>
      </c>
      <c r="C17" s="8">
        <v>14.75</v>
      </c>
      <c r="D17" s="8">
        <v>2.35</v>
      </c>
      <c r="E17" s="8">
        <v>8.5399999999999991</v>
      </c>
      <c r="F17" s="9">
        <v>4.5</v>
      </c>
      <c r="G17" s="8">
        <v>25.64</v>
      </c>
      <c r="H17" s="10" t="str">
        <f t="shared" si="0"/>
        <v>On time</v>
      </c>
      <c r="L17" s="20"/>
      <c r="P17"/>
      <c r="Q17"/>
      <c r="R17"/>
    </row>
    <row r="18" spans="1:18" ht="21" x14ac:dyDescent="0.3">
      <c r="A18" s="7" t="s">
        <v>10</v>
      </c>
      <c r="B18" s="7">
        <v>7</v>
      </c>
      <c r="C18" s="8">
        <v>15.1</v>
      </c>
      <c r="D18" s="8">
        <v>2.54</v>
      </c>
      <c r="E18" s="8">
        <v>7.59</v>
      </c>
      <c r="F18" s="9">
        <v>3.7</v>
      </c>
      <c r="G18" s="8">
        <v>25.23</v>
      </c>
      <c r="H18" s="10" t="str">
        <f t="shared" si="0"/>
        <v>On time</v>
      </c>
      <c r="J18" s="6" t="s">
        <v>38</v>
      </c>
      <c r="K18" s="10">
        <f>45/324</f>
        <v>0.1388888888888889</v>
      </c>
      <c r="P18"/>
      <c r="Q18"/>
      <c r="R18"/>
    </row>
    <row r="19" spans="1:18" ht="20.25" x14ac:dyDescent="0.35">
      <c r="A19" s="7" t="s">
        <v>10</v>
      </c>
      <c r="B19" s="7">
        <v>7</v>
      </c>
      <c r="C19" s="8">
        <v>14.16</v>
      </c>
      <c r="D19" s="8">
        <v>4.87</v>
      </c>
      <c r="E19" s="8">
        <v>7.88</v>
      </c>
      <c r="F19" s="9">
        <v>3.9</v>
      </c>
      <c r="G19" s="8">
        <v>26.91</v>
      </c>
      <c r="H19" s="10" t="str">
        <f t="shared" si="0"/>
        <v>On time</v>
      </c>
      <c r="J19" s="6" t="s">
        <v>39</v>
      </c>
      <c r="K19" s="10">
        <v>0.05</v>
      </c>
      <c r="P19"/>
      <c r="Q19"/>
      <c r="R19"/>
    </row>
    <row r="20" spans="1:18" x14ac:dyDescent="0.3">
      <c r="A20" s="7" t="s">
        <v>10</v>
      </c>
      <c r="B20" s="7">
        <v>10</v>
      </c>
      <c r="C20" s="8">
        <v>14.51</v>
      </c>
      <c r="D20" s="8">
        <v>0.72</v>
      </c>
      <c r="E20" s="8">
        <v>8.74</v>
      </c>
      <c r="F20" s="9">
        <v>4.5999999999999996</v>
      </c>
      <c r="G20" s="8">
        <v>23.97</v>
      </c>
      <c r="H20" s="10" t="str">
        <f t="shared" si="0"/>
        <v>On time</v>
      </c>
      <c r="J20" s="10" t="s">
        <v>29</v>
      </c>
      <c r="K20" s="10">
        <v>324</v>
      </c>
      <c r="P20"/>
      <c r="Q20"/>
      <c r="R20"/>
    </row>
    <row r="21" spans="1:18" x14ac:dyDescent="0.3">
      <c r="A21" s="7" t="s">
        <v>11</v>
      </c>
      <c r="B21" s="7">
        <v>4</v>
      </c>
      <c r="C21" s="8">
        <v>14.74</v>
      </c>
      <c r="D21" s="8">
        <v>0.28000000000000003</v>
      </c>
      <c r="E21" s="8">
        <v>7.73</v>
      </c>
      <c r="F21" s="9">
        <v>3.9</v>
      </c>
      <c r="G21" s="8">
        <v>22.75</v>
      </c>
      <c r="H21" s="10" t="str">
        <f t="shared" si="0"/>
        <v>On time</v>
      </c>
      <c r="J21" s="10" t="s">
        <v>31</v>
      </c>
      <c r="K21" s="10">
        <f>(K18-K19)/SQRT((K19*(1-K19))/K20)</f>
        <v>7.3413034838579776</v>
      </c>
      <c r="P21"/>
      <c r="Q21"/>
      <c r="R21"/>
    </row>
    <row r="22" spans="1:18" x14ac:dyDescent="0.3">
      <c r="A22" s="7" t="s">
        <v>11</v>
      </c>
      <c r="B22" s="7">
        <v>6</v>
      </c>
      <c r="C22" s="8">
        <v>16.36</v>
      </c>
      <c r="D22" s="8">
        <v>0.85</v>
      </c>
      <c r="E22" s="8">
        <v>9.83</v>
      </c>
      <c r="F22" s="9">
        <v>5.3</v>
      </c>
      <c r="G22" s="8">
        <v>27.04</v>
      </c>
      <c r="H22" s="10" t="str">
        <f t="shared" si="0"/>
        <v>On time</v>
      </c>
      <c r="J22" s="10" t="s">
        <v>32</v>
      </c>
      <c r="K22" s="10">
        <f>1-_xlfn.NORM.S.DIST(K21, TRUE)</f>
        <v>1.0580425424677742E-13</v>
      </c>
      <c r="P22"/>
      <c r="Q22"/>
      <c r="R22"/>
    </row>
    <row r="23" spans="1:18" ht="20.25" x14ac:dyDescent="0.35">
      <c r="A23" s="7" t="s">
        <v>11</v>
      </c>
      <c r="B23" s="7">
        <v>7</v>
      </c>
      <c r="C23" s="8">
        <v>15.54</v>
      </c>
      <c r="D23" s="8">
        <v>1.24</v>
      </c>
      <c r="E23" s="8">
        <v>6.06</v>
      </c>
      <c r="F23" s="9">
        <v>3.2</v>
      </c>
      <c r="G23" s="8">
        <v>22.84</v>
      </c>
      <c r="H23" s="10" t="str">
        <f t="shared" si="0"/>
        <v>On time</v>
      </c>
      <c r="J23" s="21" t="s">
        <v>33</v>
      </c>
      <c r="K23" s="10" t="s">
        <v>40</v>
      </c>
      <c r="P23"/>
      <c r="Q23"/>
      <c r="R23"/>
    </row>
    <row r="24" spans="1:18" x14ac:dyDescent="0.3">
      <c r="A24" s="7" t="s">
        <v>11</v>
      </c>
      <c r="B24" s="7">
        <v>8</v>
      </c>
      <c r="C24" s="8">
        <v>13.79</v>
      </c>
      <c r="D24" s="8">
        <v>1.46</v>
      </c>
      <c r="E24" s="8">
        <v>8.2100000000000009</v>
      </c>
      <c r="F24" s="9">
        <v>3.7</v>
      </c>
      <c r="G24" s="8">
        <v>23.46</v>
      </c>
      <c r="H24" s="10" t="str">
        <f t="shared" si="0"/>
        <v>On time</v>
      </c>
      <c r="P24"/>
      <c r="Q24"/>
      <c r="R24"/>
    </row>
    <row r="25" spans="1:18" x14ac:dyDescent="0.3">
      <c r="A25" s="7" t="s">
        <v>11</v>
      </c>
      <c r="B25" s="7">
        <v>8</v>
      </c>
      <c r="C25" s="8">
        <v>15.7</v>
      </c>
      <c r="D25" s="8">
        <v>0.52</v>
      </c>
      <c r="E25" s="8">
        <v>4.82</v>
      </c>
      <c r="F25" s="9">
        <v>3.1</v>
      </c>
      <c r="G25" s="8">
        <v>21.04</v>
      </c>
      <c r="H25" s="10" t="str">
        <f t="shared" si="0"/>
        <v>On time</v>
      </c>
      <c r="P25"/>
      <c r="Q25"/>
      <c r="R25"/>
    </row>
    <row r="26" spans="1:18" x14ac:dyDescent="0.3">
      <c r="A26" s="7" t="s">
        <v>11</v>
      </c>
      <c r="B26" s="7">
        <v>8</v>
      </c>
      <c r="C26" s="8">
        <v>16.010000000000002</v>
      </c>
      <c r="D26" s="8">
        <v>1.69</v>
      </c>
      <c r="E26" s="8">
        <v>7.01</v>
      </c>
      <c r="F26" s="9">
        <v>2.8</v>
      </c>
      <c r="G26" s="8">
        <v>24.71</v>
      </c>
      <c r="H26" s="10" t="str">
        <f t="shared" si="0"/>
        <v>On time</v>
      </c>
      <c r="J26" s="15" t="s">
        <v>22</v>
      </c>
      <c r="K26" s="15" t="s">
        <v>21</v>
      </c>
      <c r="P26"/>
      <c r="Q26"/>
      <c r="R26"/>
    </row>
    <row r="27" spans="1:18" x14ac:dyDescent="0.3">
      <c r="A27" s="7" t="s">
        <v>11</v>
      </c>
      <c r="B27" s="7">
        <v>9</v>
      </c>
      <c r="C27" s="8">
        <v>15.65</v>
      </c>
      <c r="D27" s="8">
        <v>0.32</v>
      </c>
      <c r="E27" s="8">
        <v>5.98</v>
      </c>
      <c r="F27" s="9">
        <v>3.3</v>
      </c>
      <c r="G27" s="8">
        <v>21.95</v>
      </c>
      <c r="H27" s="10" t="str">
        <f t="shared" si="0"/>
        <v>On time</v>
      </c>
      <c r="J27" s="15" t="s">
        <v>20</v>
      </c>
      <c r="K27" s="10" t="s">
        <v>15</v>
      </c>
      <c r="L27" s="10" t="s">
        <v>16</v>
      </c>
      <c r="M27" s="10" t="s">
        <v>17</v>
      </c>
    </row>
    <row r="28" spans="1:18" x14ac:dyDescent="0.3">
      <c r="A28" s="7" t="s">
        <v>11</v>
      </c>
      <c r="B28" s="7">
        <v>9</v>
      </c>
      <c r="C28" s="8">
        <v>13.14</v>
      </c>
      <c r="D28" s="8">
        <v>1.33</v>
      </c>
      <c r="E28" s="8">
        <v>8.14</v>
      </c>
      <c r="F28" s="9">
        <v>4.5</v>
      </c>
      <c r="G28" s="8">
        <v>22.61</v>
      </c>
      <c r="H28" s="10" t="str">
        <f t="shared" si="0"/>
        <v>On time</v>
      </c>
      <c r="J28" s="16" t="s">
        <v>8</v>
      </c>
      <c r="K28" s="10">
        <v>2</v>
      </c>
      <c r="L28" s="10">
        <v>9</v>
      </c>
      <c r="M28" s="10">
        <v>11</v>
      </c>
    </row>
    <row r="29" spans="1:18" x14ac:dyDescent="0.3">
      <c r="A29" s="7" t="s">
        <v>11</v>
      </c>
      <c r="B29" s="7">
        <v>10</v>
      </c>
      <c r="C29" s="8">
        <v>14.16</v>
      </c>
      <c r="D29" s="8">
        <v>2.17</v>
      </c>
      <c r="E29" s="8">
        <v>5.74</v>
      </c>
      <c r="F29" s="9">
        <v>2.7</v>
      </c>
      <c r="G29" s="8">
        <v>22.07</v>
      </c>
      <c r="H29" s="10" t="str">
        <f t="shared" si="0"/>
        <v>On time</v>
      </c>
      <c r="J29" s="16" t="s">
        <v>9</v>
      </c>
      <c r="K29" s="10">
        <v>2</v>
      </c>
      <c r="L29" s="10">
        <v>29</v>
      </c>
      <c r="M29" s="10">
        <v>31</v>
      </c>
    </row>
    <row r="30" spans="1:18" x14ac:dyDescent="0.3">
      <c r="A30" s="7" t="s">
        <v>11</v>
      </c>
      <c r="B30" s="7">
        <v>10</v>
      </c>
      <c r="C30" s="8">
        <v>15.96</v>
      </c>
      <c r="D30" s="8">
        <v>0.19</v>
      </c>
      <c r="E30" s="8">
        <v>8.39</v>
      </c>
      <c r="F30" s="9">
        <v>3.8</v>
      </c>
      <c r="G30" s="8">
        <v>24.54</v>
      </c>
      <c r="H30" s="10" t="str">
        <f t="shared" si="0"/>
        <v>On time</v>
      </c>
      <c r="J30" s="16" t="s">
        <v>10</v>
      </c>
      <c r="K30" s="10">
        <v>2</v>
      </c>
      <c r="L30" s="10">
        <v>21</v>
      </c>
      <c r="M30" s="10">
        <v>23</v>
      </c>
    </row>
    <row r="31" spans="1:18" x14ac:dyDescent="0.3">
      <c r="A31" s="7" t="s">
        <v>11</v>
      </c>
      <c r="B31" s="7">
        <v>10</v>
      </c>
      <c r="C31" s="8">
        <v>14.84</v>
      </c>
      <c r="D31" s="8">
        <v>0.63</v>
      </c>
      <c r="E31" s="8">
        <v>8.83</v>
      </c>
      <c r="F31" s="9">
        <v>4.9000000000000004</v>
      </c>
      <c r="G31" s="8">
        <v>24.3</v>
      </c>
      <c r="H31" s="10" t="str">
        <f t="shared" si="0"/>
        <v>On time</v>
      </c>
      <c r="J31" s="16" t="s">
        <v>11</v>
      </c>
      <c r="L31" s="10">
        <v>54</v>
      </c>
      <c r="M31" s="10">
        <v>54</v>
      </c>
    </row>
    <row r="32" spans="1:18" x14ac:dyDescent="0.3">
      <c r="A32" s="7" t="s">
        <v>12</v>
      </c>
      <c r="B32" s="7">
        <v>5</v>
      </c>
      <c r="C32" s="8">
        <v>15.38</v>
      </c>
      <c r="D32" s="8">
        <v>1.7</v>
      </c>
      <c r="E32" s="8">
        <v>8.0299999999999994</v>
      </c>
      <c r="F32" s="9">
        <v>3.8</v>
      </c>
      <c r="G32" s="8">
        <v>25.11</v>
      </c>
      <c r="H32" s="10" t="str">
        <f t="shared" si="0"/>
        <v>On time</v>
      </c>
      <c r="J32" s="22" t="s">
        <v>12</v>
      </c>
      <c r="K32" s="23">
        <v>15</v>
      </c>
      <c r="L32" s="24">
        <v>78</v>
      </c>
      <c r="M32" s="24">
        <v>93</v>
      </c>
    </row>
    <row r="33" spans="1:16" x14ac:dyDescent="0.3">
      <c r="A33" s="7" t="s">
        <v>12</v>
      </c>
      <c r="B33" s="7">
        <v>6</v>
      </c>
      <c r="C33" s="8">
        <v>15.54</v>
      </c>
      <c r="D33" s="8">
        <v>1.04</v>
      </c>
      <c r="E33" s="8">
        <v>11.16</v>
      </c>
      <c r="F33" s="9">
        <v>6</v>
      </c>
      <c r="G33" s="8">
        <v>27.74</v>
      </c>
      <c r="H33" s="10" t="str">
        <f t="shared" si="0"/>
        <v>On time</v>
      </c>
      <c r="J33" s="22" t="s">
        <v>13</v>
      </c>
      <c r="K33" s="17">
        <v>23</v>
      </c>
      <c r="L33" s="25">
        <v>53</v>
      </c>
      <c r="M33" s="25">
        <v>76</v>
      </c>
    </row>
    <row r="34" spans="1:16" x14ac:dyDescent="0.3">
      <c r="A34" s="7" t="s">
        <v>12</v>
      </c>
      <c r="B34" s="7">
        <v>6</v>
      </c>
      <c r="C34" s="8">
        <v>14.68</v>
      </c>
      <c r="D34" s="8">
        <v>1.85</v>
      </c>
      <c r="E34" s="8">
        <v>10.49</v>
      </c>
      <c r="F34" s="9">
        <v>5.9</v>
      </c>
      <c r="G34" s="8">
        <v>27.02</v>
      </c>
      <c r="H34" s="10" t="str">
        <f t="shared" si="0"/>
        <v>On time</v>
      </c>
      <c r="J34" s="16" t="s">
        <v>7</v>
      </c>
      <c r="K34" s="10">
        <v>1</v>
      </c>
      <c r="L34" s="10">
        <v>35</v>
      </c>
      <c r="M34" s="10">
        <v>36</v>
      </c>
    </row>
    <row r="35" spans="1:16" x14ac:dyDescent="0.3">
      <c r="A35" s="7" t="s">
        <v>12</v>
      </c>
      <c r="B35" s="7">
        <v>7</v>
      </c>
      <c r="C35" s="8">
        <v>14.62</v>
      </c>
      <c r="D35" s="8">
        <v>2.99</v>
      </c>
      <c r="E35" s="8">
        <v>7.92</v>
      </c>
      <c r="F35" s="9">
        <v>4.4000000000000004</v>
      </c>
      <c r="G35" s="8">
        <v>25.53</v>
      </c>
      <c r="H35" s="10" t="str">
        <f t="shared" si="0"/>
        <v>On time</v>
      </c>
      <c r="J35" s="16" t="s">
        <v>17</v>
      </c>
      <c r="K35" s="10">
        <v>45</v>
      </c>
      <c r="L35" s="10">
        <v>279</v>
      </c>
      <c r="M35" s="10">
        <v>324</v>
      </c>
    </row>
    <row r="36" spans="1:16" x14ac:dyDescent="0.3">
      <c r="A36" s="7" t="s">
        <v>12</v>
      </c>
      <c r="B36" s="7">
        <v>7</v>
      </c>
      <c r="C36" s="8">
        <v>14.69</v>
      </c>
      <c r="D36" s="8">
        <v>2.14</v>
      </c>
      <c r="E36" s="8">
        <v>6.05</v>
      </c>
      <c r="F36" s="9">
        <v>2.6</v>
      </c>
      <c r="G36" s="8">
        <v>22.88</v>
      </c>
      <c r="H36" s="10" t="str">
        <f t="shared" si="0"/>
        <v>On time</v>
      </c>
    </row>
    <row r="37" spans="1:16" x14ac:dyDescent="0.3">
      <c r="A37" s="7" t="s">
        <v>12</v>
      </c>
      <c r="B37" s="7">
        <v>7</v>
      </c>
      <c r="C37" s="8">
        <v>15.08</v>
      </c>
      <c r="D37" s="8">
        <v>2.13</v>
      </c>
      <c r="E37" s="8">
        <v>5.9</v>
      </c>
      <c r="F37" s="9">
        <v>2.6</v>
      </c>
      <c r="G37" s="8">
        <v>23.11</v>
      </c>
      <c r="H37" s="10" t="str">
        <f t="shared" si="0"/>
        <v>On time</v>
      </c>
      <c r="J37"/>
      <c r="K37"/>
    </row>
    <row r="38" spans="1:16" x14ac:dyDescent="0.3">
      <c r="A38" s="7" t="s">
        <v>12</v>
      </c>
      <c r="B38" s="7">
        <v>8</v>
      </c>
      <c r="C38" s="8">
        <v>16.07</v>
      </c>
      <c r="D38" s="8">
        <v>0.52</v>
      </c>
      <c r="E38" s="8">
        <v>8.15</v>
      </c>
      <c r="F38" s="9">
        <v>4.2</v>
      </c>
      <c r="G38" s="8">
        <v>24.74</v>
      </c>
      <c r="H38" s="10" t="str">
        <f t="shared" si="0"/>
        <v>On time</v>
      </c>
    </row>
    <row r="39" spans="1:16" x14ac:dyDescent="0.3">
      <c r="A39" s="7" t="s">
        <v>12</v>
      </c>
      <c r="B39" s="7">
        <v>8</v>
      </c>
      <c r="C39" s="8">
        <v>16.03</v>
      </c>
      <c r="D39" s="8">
        <v>3.6</v>
      </c>
      <c r="E39" s="8">
        <v>8.25</v>
      </c>
      <c r="F39" s="9">
        <v>4.0999999999999996</v>
      </c>
      <c r="G39" s="8">
        <v>27.88</v>
      </c>
      <c r="H39" s="10" t="str">
        <f t="shared" si="0"/>
        <v>On time</v>
      </c>
      <c r="J39" s="1" t="s">
        <v>20</v>
      </c>
      <c r="K39" t="s">
        <v>24</v>
      </c>
      <c r="L39" t="s">
        <v>25</v>
      </c>
      <c r="M39" t="s">
        <v>26</v>
      </c>
      <c r="N39" t="s">
        <v>23</v>
      </c>
      <c r="O39"/>
      <c r="P39"/>
    </row>
    <row r="40" spans="1:16" x14ac:dyDescent="0.3">
      <c r="A40" s="7" t="s">
        <v>12</v>
      </c>
      <c r="B40" s="7">
        <v>9</v>
      </c>
      <c r="C40" s="8">
        <v>16.100000000000001</v>
      </c>
      <c r="D40" s="8">
        <v>2.72</v>
      </c>
      <c r="E40" s="8">
        <v>7.66</v>
      </c>
      <c r="F40" s="9">
        <v>3.4</v>
      </c>
      <c r="G40" s="8">
        <v>26.48</v>
      </c>
      <c r="H40" s="10" t="str">
        <f t="shared" si="0"/>
        <v>On time</v>
      </c>
      <c r="J40" s="2" t="s">
        <v>8</v>
      </c>
      <c r="K40">
        <v>14.648181818181818</v>
      </c>
      <c r="L40" s="3">
        <v>4.5054545454545458</v>
      </c>
      <c r="M40" s="4">
        <v>7.5472727272727278</v>
      </c>
      <c r="N40">
        <v>26.700909090909089</v>
      </c>
      <c r="O40"/>
      <c r="P40"/>
    </row>
    <row r="41" spans="1:16" x14ac:dyDescent="0.3">
      <c r="A41" s="7" t="s">
        <v>12</v>
      </c>
      <c r="B41" s="7">
        <v>9</v>
      </c>
      <c r="C41" s="8">
        <v>16.16</v>
      </c>
      <c r="D41" s="8">
        <v>2.8</v>
      </c>
      <c r="E41" s="8">
        <v>7.4</v>
      </c>
      <c r="F41" s="9">
        <v>3.5</v>
      </c>
      <c r="G41" s="8">
        <v>26.36</v>
      </c>
      <c r="H41" s="10" t="str">
        <f t="shared" si="0"/>
        <v>On time</v>
      </c>
      <c r="J41" s="2" t="s">
        <v>9</v>
      </c>
      <c r="K41">
        <v>14.687741935483873</v>
      </c>
      <c r="L41">
        <v>1.8358064516129031</v>
      </c>
      <c r="M41" s="4">
        <v>8.0161290322580658</v>
      </c>
      <c r="N41">
        <v>24.539677419354842</v>
      </c>
      <c r="O41"/>
      <c r="P41"/>
    </row>
    <row r="42" spans="1:16" x14ac:dyDescent="0.3">
      <c r="A42" s="7" t="s">
        <v>12</v>
      </c>
      <c r="B42" s="7">
        <v>9</v>
      </c>
      <c r="C42" s="8">
        <v>15.54</v>
      </c>
      <c r="D42" s="8">
        <v>1.73</v>
      </c>
      <c r="E42" s="8">
        <v>6.39</v>
      </c>
      <c r="F42" s="9">
        <v>3</v>
      </c>
      <c r="G42" s="8">
        <v>23.66</v>
      </c>
      <c r="H42" s="10" t="str">
        <f t="shared" si="0"/>
        <v>On time</v>
      </c>
      <c r="J42" s="2" t="s">
        <v>10</v>
      </c>
      <c r="K42">
        <v>14.761739130434782</v>
      </c>
      <c r="L42">
        <v>1.6139130434782614</v>
      </c>
      <c r="M42" s="4">
        <v>8.2082608695652173</v>
      </c>
      <c r="N42">
        <v>24.583913043478265</v>
      </c>
      <c r="O42"/>
      <c r="P42"/>
    </row>
    <row r="43" spans="1:16" x14ac:dyDescent="0.3">
      <c r="A43" s="7" t="s">
        <v>12</v>
      </c>
      <c r="B43" s="7">
        <v>9</v>
      </c>
      <c r="C43" s="8">
        <v>14.79</v>
      </c>
      <c r="D43" s="8">
        <v>0.96</v>
      </c>
      <c r="E43" s="8">
        <v>7.09</v>
      </c>
      <c r="F43" s="9">
        <v>3.5</v>
      </c>
      <c r="G43" s="8">
        <v>22.84</v>
      </c>
      <c r="H43" s="10" t="str">
        <f t="shared" si="0"/>
        <v>On time</v>
      </c>
      <c r="J43" s="2" t="s">
        <v>11</v>
      </c>
      <c r="K43">
        <v>15.099814814814815</v>
      </c>
      <c r="L43">
        <v>0.82277777777777794</v>
      </c>
      <c r="M43">
        <v>7.7794444444444437</v>
      </c>
      <c r="N43">
        <v>23.702037037037034</v>
      </c>
      <c r="O43"/>
      <c r="P43"/>
    </row>
    <row r="44" spans="1:16" x14ac:dyDescent="0.3">
      <c r="A44" s="7" t="s">
        <v>12</v>
      </c>
      <c r="B44" s="7">
        <v>9</v>
      </c>
      <c r="C44" s="8">
        <v>15.23</v>
      </c>
      <c r="D44" s="8">
        <v>3.56</v>
      </c>
      <c r="E44" s="8">
        <v>7.71</v>
      </c>
      <c r="F44" s="9">
        <v>3.8</v>
      </c>
      <c r="G44" s="8">
        <v>26.5</v>
      </c>
      <c r="H44" s="10" t="str">
        <f t="shared" si="0"/>
        <v>On time</v>
      </c>
      <c r="J44" s="2" t="s">
        <v>12</v>
      </c>
      <c r="K44">
        <v>15.201720430107526</v>
      </c>
      <c r="L44">
        <v>2.8217204301075283</v>
      </c>
      <c r="M44" s="4">
        <v>8.408924731182795</v>
      </c>
      <c r="N44">
        <v>26.432365591397843</v>
      </c>
      <c r="O44"/>
      <c r="P44"/>
    </row>
    <row r="45" spans="1:16" x14ac:dyDescent="0.3">
      <c r="A45" s="7" t="s">
        <v>12</v>
      </c>
      <c r="B45" s="7">
        <v>10</v>
      </c>
      <c r="C45" s="8">
        <v>14.8</v>
      </c>
      <c r="D45" s="8">
        <v>1.47</v>
      </c>
      <c r="E45" s="8">
        <v>9.86</v>
      </c>
      <c r="F45" s="9">
        <v>4.8</v>
      </c>
      <c r="G45" s="8">
        <v>26.13</v>
      </c>
      <c r="H45" s="10" t="str">
        <f t="shared" si="0"/>
        <v>On time</v>
      </c>
      <c r="J45" s="2" t="s">
        <v>13</v>
      </c>
      <c r="K45">
        <v>15.218026315789473</v>
      </c>
      <c r="L45" s="3">
        <v>4.8973684210526311</v>
      </c>
      <c r="M45" s="4">
        <v>8.1272368421052636</v>
      </c>
      <c r="N45">
        <v>28.242631578947368</v>
      </c>
      <c r="O45"/>
      <c r="P45"/>
    </row>
    <row r="46" spans="1:16" x14ac:dyDescent="0.3">
      <c r="A46" s="7" t="s">
        <v>12</v>
      </c>
      <c r="B46" s="7">
        <v>11</v>
      </c>
      <c r="C46" s="8">
        <v>14.65</v>
      </c>
      <c r="D46" s="8">
        <v>3.01</v>
      </c>
      <c r="E46" s="8">
        <v>6.47</v>
      </c>
      <c r="F46" s="9">
        <v>3</v>
      </c>
      <c r="G46" s="8">
        <v>24.13</v>
      </c>
      <c r="H46" s="10" t="str">
        <f t="shared" si="0"/>
        <v>On time</v>
      </c>
      <c r="J46" s="2" t="s">
        <v>7</v>
      </c>
      <c r="K46">
        <v>15.426388888888887</v>
      </c>
      <c r="L46">
        <v>1.5208333333333333</v>
      </c>
      <c r="M46">
        <v>7.6830555555555566</v>
      </c>
      <c r="N46">
        <v>24.630277777777774</v>
      </c>
      <c r="O46"/>
      <c r="P46"/>
    </row>
    <row r="47" spans="1:16" x14ac:dyDescent="0.3">
      <c r="A47" s="7" t="s">
        <v>12</v>
      </c>
      <c r="B47" s="7">
        <v>11</v>
      </c>
      <c r="C47" s="8">
        <v>13.25</v>
      </c>
      <c r="D47" s="8">
        <v>3.59</v>
      </c>
      <c r="E47" s="8">
        <v>7.55</v>
      </c>
      <c r="F47" s="9">
        <v>3.6</v>
      </c>
      <c r="G47" s="8">
        <v>24.39</v>
      </c>
      <c r="H47" s="10" t="str">
        <f t="shared" si="0"/>
        <v>On time</v>
      </c>
      <c r="J47" s="2" t="s">
        <v>17</v>
      </c>
      <c r="K47">
        <v>15.114320987654326</v>
      </c>
      <c r="L47">
        <v>2.7079938271604931</v>
      </c>
      <c r="M47">
        <v>8.0762037037037082</v>
      </c>
      <c r="N47">
        <v>25.898518518518522</v>
      </c>
      <c r="O47"/>
      <c r="P47"/>
    </row>
    <row r="48" spans="1:16" x14ac:dyDescent="0.3">
      <c r="A48" s="7" t="s">
        <v>13</v>
      </c>
      <c r="B48" s="7">
        <v>4</v>
      </c>
      <c r="C48" s="8">
        <v>16.559999999999999</v>
      </c>
      <c r="D48" s="8">
        <v>1.5</v>
      </c>
      <c r="E48" s="8">
        <v>5.82</v>
      </c>
      <c r="F48" s="9">
        <v>2.6</v>
      </c>
      <c r="G48" s="8">
        <v>23.88</v>
      </c>
      <c r="H48" s="10" t="str">
        <f t="shared" si="0"/>
        <v>On time</v>
      </c>
      <c r="J48"/>
      <c r="K48"/>
      <c r="L48"/>
    </row>
    <row r="49" spans="1:12" x14ac:dyDescent="0.3">
      <c r="A49" s="7" t="s">
        <v>13</v>
      </c>
      <c r="B49" s="7">
        <v>5</v>
      </c>
      <c r="C49" s="8">
        <v>14.76</v>
      </c>
      <c r="D49" s="8">
        <v>1.08</v>
      </c>
      <c r="E49" s="8">
        <v>4.41</v>
      </c>
      <c r="F49" s="9">
        <v>2.9</v>
      </c>
      <c r="G49" s="8">
        <v>20.25</v>
      </c>
      <c r="H49" s="10" t="str">
        <f t="shared" si="0"/>
        <v>On time</v>
      </c>
      <c r="J49"/>
      <c r="K49"/>
      <c r="L49"/>
    </row>
    <row r="50" spans="1:12" x14ac:dyDescent="0.3">
      <c r="A50" s="7" t="s">
        <v>13</v>
      </c>
      <c r="B50" s="7">
        <v>6</v>
      </c>
      <c r="C50" s="8">
        <v>13.46</v>
      </c>
      <c r="D50" s="8">
        <v>2.54</v>
      </c>
      <c r="E50" s="8">
        <v>9.0399999999999991</v>
      </c>
      <c r="F50" s="9">
        <v>4.4000000000000004</v>
      </c>
      <c r="G50" s="8">
        <v>25.04</v>
      </c>
      <c r="H50" s="10" t="str">
        <f t="shared" si="0"/>
        <v>On time</v>
      </c>
      <c r="J50"/>
      <c r="K50"/>
      <c r="L50"/>
    </row>
    <row r="51" spans="1:12" x14ac:dyDescent="0.3">
      <c r="A51" s="7" t="s">
        <v>13</v>
      </c>
      <c r="B51" s="7">
        <v>6</v>
      </c>
      <c r="C51" s="8">
        <v>15.59</v>
      </c>
      <c r="D51" s="8">
        <v>4.53</v>
      </c>
      <c r="E51" s="8">
        <v>6.27</v>
      </c>
      <c r="F51" s="9">
        <v>2.6</v>
      </c>
      <c r="G51" s="8">
        <v>26.39</v>
      </c>
      <c r="H51" s="10" t="str">
        <f t="shared" si="0"/>
        <v>On time</v>
      </c>
      <c r="J51"/>
      <c r="K51"/>
      <c r="L51"/>
    </row>
    <row r="52" spans="1:12" x14ac:dyDescent="0.3">
      <c r="A52" s="7" t="s">
        <v>13</v>
      </c>
      <c r="B52" s="7">
        <v>6</v>
      </c>
      <c r="C52" s="8">
        <v>15.21</v>
      </c>
      <c r="D52" s="8">
        <v>0.75</v>
      </c>
      <c r="E52" s="8">
        <v>9.23</v>
      </c>
      <c r="F52" s="9">
        <v>4.2</v>
      </c>
      <c r="G52" s="8">
        <v>25.19</v>
      </c>
      <c r="H52" s="10" t="str">
        <f t="shared" si="0"/>
        <v>On time</v>
      </c>
      <c r="J52"/>
      <c r="K52"/>
      <c r="L52"/>
    </row>
    <row r="53" spans="1:12" x14ac:dyDescent="0.3">
      <c r="A53" s="7" t="s">
        <v>13</v>
      </c>
      <c r="B53" s="7">
        <v>6</v>
      </c>
      <c r="C53" s="8">
        <v>16.11</v>
      </c>
      <c r="D53" s="8">
        <v>2.1800000000000002</v>
      </c>
      <c r="E53" s="8">
        <v>8.3000000000000007</v>
      </c>
      <c r="F53" s="9">
        <v>5</v>
      </c>
      <c r="G53" s="8">
        <v>26.59</v>
      </c>
      <c r="H53" s="10" t="str">
        <f t="shared" si="0"/>
        <v>On time</v>
      </c>
      <c r="J53"/>
      <c r="K53"/>
      <c r="L53"/>
    </row>
    <row r="54" spans="1:12" x14ac:dyDescent="0.3">
      <c r="A54" s="7" t="s">
        <v>13</v>
      </c>
      <c r="B54" s="7">
        <v>8</v>
      </c>
      <c r="C54" s="8">
        <v>16.100000000000001</v>
      </c>
      <c r="D54" s="8">
        <v>1.8</v>
      </c>
      <c r="E54" s="8">
        <v>7.36</v>
      </c>
      <c r="F54" s="9">
        <v>4</v>
      </c>
      <c r="G54" s="8">
        <v>25.26</v>
      </c>
      <c r="H54" s="10" t="str">
        <f t="shared" si="0"/>
        <v>On time</v>
      </c>
      <c r="J54"/>
      <c r="K54"/>
      <c r="L54"/>
    </row>
    <row r="55" spans="1:12" x14ac:dyDescent="0.3">
      <c r="A55" s="7" t="s">
        <v>13</v>
      </c>
      <c r="B55" s="7">
        <v>9</v>
      </c>
      <c r="C55" s="8">
        <v>12.58</v>
      </c>
      <c r="D55" s="8">
        <v>2.4500000000000002</v>
      </c>
      <c r="E55" s="8">
        <v>8.02</v>
      </c>
      <c r="F55" s="9">
        <v>4.4000000000000004</v>
      </c>
      <c r="G55" s="8">
        <v>23.05</v>
      </c>
      <c r="H55" s="10" t="str">
        <f t="shared" si="0"/>
        <v>On time</v>
      </c>
      <c r="J55"/>
      <c r="K55"/>
      <c r="L55"/>
    </row>
    <row r="56" spans="1:12" x14ac:dyDescent="0.3">
      <c r="A56" s="7" t="s">
        <v>13</v>
      </c>
      <c r="B56" s="7">
        <v>10</v>
      </c>
      <c r="C56" s="8">
        <v>14.35</v>
      </c>
      <c r="D56" s="8">
        <v>4.16</v>
      </c>
      <c r="E56" s="8">
        <v>7.5</v>
      </c>
      <c r="F56" s="9">
        <v>3.4</v>
      </c>
      <c r="G56" s="8">
        <v>26.01</v>
      </c>
      <c r="H56" s="10" t="str">
        <f t="shared" si="0"/>
        <v>On time</v>
      </c>
      <c r="J56"/>
      <c r="K56"/>
      <c r="L56"/>
    </row>
    <row r="57" spans="1:12" x14ac:dyDescent="0.3">
      <c r="A57" s="7" t="s">
        <v>13</v>
      </c>
      <c r="B57" s="7">
        <v>10</v>
      </c>
      <c r="C57" s="8">
        <v>15.13</v>
      </c>
      <c r="D57" s="8">
        <v>1.55</v>
      </c>
      <c r="E57" s="8">
        <v>8.41</v>
      </c>
      <c r="F57" s="9">
        <v>4.2</v>
      </c>
      <c r="G57" s="8">
        <v>25.09</v>
      </c>
      <c r="H57" s="10" t="str">
        <f t="shared" si="0"/>
        <v>On time</v>
      </c>
    </row>
    <row r="58" spans="1:12" x14ac:dyDescent="0.3">
      <c r="A58" s="7" t="s">
        <v>13</v>
      </c>
      <c r="B58" s="7">
        <v>10</v>
      </c>
      <c r="C58" s="8">
        <v>14.45</v>
      </c>
      <c r="D58" s="8">
        <v>0.14000000000000001</v>
      </c>
      <c r="E58" s="8">
        <v>11.58</v>
      </c>
      <c r="F58" s="9">
        <v>5.5</v>
      </c>
      <c r="G58" s="8">
        <v>26.17</v>
      </c>
      <c r="H58" s="10" t="str">
        <f t="shared" si="0"/>
        <v>On time</v>
      </c>
    </row>
    <row r="59" spans="1:12" x14ac:dyDescent="0.3">
      <c r="A59" s="7" t="s">
        <v>13</v>
      </c>
      <c r="B59" s="7">
        <v>11</v>
      </c>
      <c r="C59" s="8">
        <v>16.18</v>
      </c>
      <c r="D59" s="8">
        <v>3.94</v>
      </c>
      <c r="E59" s="8">
        <v>8.7899999999999991</v>
      </c>
      <c r="F59" s="9">
        <v>4.3</v>
      </c>
      <c r="G59" s="8">
        <v>28.91</v>
      </c>
      <c r="H59" s="10" t="str">
        <f t="shared" si="0"/>
        <v>On time</v>
      </c>
    </row>
    <row r="60" spans="1:12" x14ac:dyDescent="0.3">
      <c r="A60" s="7" t="s">
        <v>7</v>
      </c>
      <c r="B60" s="7">
        <v>5</v>
      </c>
      <c r="C60" s="8">
        <v>14.6</v>
      </c>
      <c r="D60" s="8">
        <v>0.19</v>
      </c>
      <c r="E60" s="8">
        <v>9</v>
      </c>
      <c r="F60" s="9">
        <v>4.5</v>
      </c>
      <c r="G60" s="8">
        <v>23.79</v>
      </c>
      <c r="H60" s="10" t="str">
        <f t="shared" si="0"/>
        <v>On time</v>
      </c>
    </row>
    <row r="61" spans="1:12" x14ac:dyDescent="0.3">
      <c r="A61" s="7" t="s">
        <v>7</v>
      </c>
      <c r="B61" s="7">
        <v>6</v>
      </c>
      <c r="C61" s="8">
        <v>16.68</v>
      </c>
      <c r="D61" s="8">
        <v>3.29</v>
      </c>
      <c r="E61" s="8">
        <v>5.72</v>
      </c>
      <c r="F61" s="9">
        <v>3.2</v>
      </c>
      <c r="G61" s="8">
        <v>25.69</v>
      </c>
      <c r="H61" s="10" t="str">
        <f t="shared" si="0"/>
        <v>On time</v>
      </c>
    </row>
    <row r="62" spans="1:12" x14ac:dyDescent="0.3">
      <c r="A62" s="7" t="s">
        <v>7</v>
      </c>
      <c r="B62" s="7">
        <v>6</v>
      </c>
      <c r="C62" s="8">
        <v>15.68</v>
      </c>
      <c r="D62" s="8">
        <v>0.92</v>
      </c>
      <c r="E62" s="8">
        <v>9.7799999999999994</v>
      </c>
      <c r="F62" s="9">
        <v>4.9000000000000004</v>
      </c>
      <c r="G62" s="8">
        <v>26.38</v>
      </c>
      <c r="H62" s="10" t="str">
        <f t="shared" si="0"/>
        <v>On time</v>
      </c>
    </row>
    <row r="63" spans="1:12" x14ac:dyDescent="0.3">
      <c r="A63" s="7" t="s">
        <v>7</v>
      </c>
      <c r="B63" s="7">
        <v>7</v>
      </c>
      <c r="C63" s="8">
        <v>15.19</v>
      </c>
      <c r="D63" s="8">
        <v>0.27</v>
      </c>
      <c r="E63" s="8">
        <v>9.06</v>
      </c>
      <c r="F63" s="9">
        <v>4.4000000000000004</v>
      </c>
      <c r="G63" s="8">
        <v>24.52</v>
      </c>
      <c r="H63" s="10" t="str">
        <f t="shared" si="0"/>
        <v>On time</v>
      </c>
    </row>
    <row r="64" spans="1:12" x14ac:dyDescent="0.3">
      <c r="A64" s="7" t="s">
        <v>7</v>
      </c>
      <c r="B64" s="7">
        <v>7</v>
      </c>
      <c r="C64" s="8">
        <v>16.260000000000002</v>
      </c>
      <c r="D64" s="8">
        <v>2.1800000000000002</v>
      </c>
      <c r="E64" s="8">
        <v>8.0399999999999991</v>
      </c>
      <c r="F64" s="9">
        <v>3.8</v>
      </c>
      <c r="G64" s="8">
        <v>26.48</v>
      </c>
      <c r="H64" s="10" t="str">
        <f t="shared" si="0"/>
        <v>On time</v>
      </c>
    </row>
    <row r="65" spans="1:8" x14ac:dyDescent="0.3">
      <c r="A65" s="7" t="s">
        <v>7</v>
      </c>
      <c r="B65" s="7">
        <v>9</v>
      </c>
      <c r="C65" s="8">
        <v>14.24</v>
      </c>
      <c r="D65" s="8">
        <v>3.43</v>
      </c>
      <c r="E65" s="8">
        <v>6.87</v>
      </c>
      <c r="F65" s="9">
        <v>3.1</v>
      </c>
      <c r="G65" s="8">
        <v>24.54</v>
      </c>
      <c r="H65" s="10" t="str">
        <f t="shared" si="0"/>
        <v>On time</v>
      </c>
    </row>
    <row r="66" spans="1:8" x14ac:dyDescent="0.3">
      <c r="A66" s="7" t="s">
        <v>7</v>
      </c>
      <c r="B66" s="7">
        <v>10</v>
      </c>
      <c r="C66" s="8">
        <v>12.83</v>
      </c>
      <c r="D66" s="8">
        <v>0.2</v>
      </c>
      <c r="E66" s="8">
        <v>7.15</v>
      </c>
      <c r="F66" s="9">
        <v>3.5</v>
      </c>
      <c r="G66" s="8">
        <v>20.18</v>
      </c>
      <c r="H66" s="10" t="str">
        <f t="shared" ref="H66:H129" si="1">IF(G66&gt;29, "Late", "On time")</f>
        <v>On time</v>
      </c>
    </row>
    <row r="67" spans="1:8" x14ac:dyDescent="0.3">
      <c r="A67" s="7" t="s">
        <v>7</v>
      </c>
      <c r="B67" s="7">
        <v>10</v>
      </c>
      <c r="C67" s="8">
        <v>16.27</v>
      </c>
      <c r="D67" s="8">
        <v>0.87</v>
      </c>
      <c r="E67" s="8">
        <v>7.76</v>
      </c>
      <c r="F67" s="9">
        <v>4.2</v>
      </c>
      <c r="G67" s="8">
        <v>24.9</v>
      </c>
      <c r="H67" s="10" t="str">
        <f t="shared" si="1"/>
        <v>On time</v>
      </c>
    </row>
    <row r="68" spans="1:8" x14ac:dyDescent="0.3">
      <c r="A68" s="7" t="s">
        <v>8</v>
      </c>
      <c r="B68" s="7">
        <v>10</v>
      </c>
      <c r="C68" s="8">
        <v>12.79</v>
      </c>
      <c r="D68" s="8">
        <v>1.9</v>
      </c>
      <c r="E68" s="8">
        <v>10.44</v>
      </c>
      <c r="F68" s="9">
        <v>5.9</v>
      </c>
      <c r="G68" s="8">
        <v>25.13</v>
      </c>
      <c r="H68" s="10" t="str">
        <f t="shared" si="1"/>
        <v>On time</v>
      </c>
    </row>
    <row r="69" spans="1:8" x14ac:dyDescent="0.3">
      <c r="A69" s="7" t="s">
        <v>8</v>
      </c>
      <c r="B69" s="7">
        <v>10</v>
      </c>
      <c r="C69" s="8">
        <v>15.34</v>
      </c>
      <c r="D69" s="8">
        <v>0.19</v>
      </c>
      <c r="E69" s="8">
        <v>7.31</v>
      </c>
      <c r="F69" s="9">
        <v>3.5</v>
      </c>
      <c r="G69" s="8">
        <v>22.84</v>
      </c>
      <c r="H69" s="10" t="str">
        <f t="shared" si="1"/>
        <v>On time</v>
      </c>
    </row>
    <row r="70" spans="1:8" x14ac:dyDescent="0.3">
      <c r="A70" s="7" t="s">
        <v>8</v>
      </c>
      <c r="B70" s="7">
        <v>10</v>
      </c>
      <c r="C70" s="8">
        <v>15.63</v>
      </c>
      <c r="D70" s="8">
        <v>4.16</v>
      </c>
      <c r="E70" s="8">
        <v>8.5299999999999994</v>
      </c>
      <c r="F70" s="9">
        <v>4.5999999999999996</v>
      </c>
      <c r="G70" s="8">
        <v>28.32</v>
      </c>
      <c r="H70" s="10" t="str">
        <f t="shared" si="1"/>
        <v>On time</v>
      </c>
    </row>
    <row r="71" spans="1:8" x14ac:dyDescent="0.3">
      <c r="A71" s="7" t="s">
        <v>9</v>
      </c>
      <c r="B71" s="7">
        <v>6</v>
      </c>
      <c r="C71" s="8">
        <v>13.06</v>
      </c>
      <c r="D71" s="8">
        <v>0.57999999999999996</v>
      </c>
      <c r="E71" s="8">
        <v>7.66</v>
      </c>
      <c r="F71" s="9">
        <v>3.8</v>
      </c>
      <c r="G71" s="8">
        <v>21.3</v>
      </c>
      <c r="H71" s="10" t="str">
        <f t="shared" si="1"/>
        <v>On time</v>
      </c>
    </row>
    <row r="72" spans="1:8" x14ac:dyDescent="0.3">
      <c r="A72" s="7" t="s">
        <v>9</v>
      </c>
      <c r="B72" s="7">
        <v>9</v>
      </c>
      <c r="C72" s="8">
        <v>14.55</v>
      </c>
      <c r="D72" s="8">
        <v>1.1200000000000001</v>
      </c>
      <c r="E72" s="8">
        <v>8.51</v>
      </c>
      <c r="F72" s="9">
        <v>4.5</v>
      </c>
      <c r="G72" s="8">
        <v>24.18</v>
      </c>
      <c r="H72" s="10" t="str">
        <f t="shared" si="1"/>
        <v>On time</v>
      </c>
    </row>
    <row r="73" spans="1:8" x14ac:dyDescent="0.3">
      <c r="A73" s="7" t="s">
        <v>9</v>
      </c>
      <c r="B73" s="7">
        <v>10</v>
      </c>
      <c r="C73" s="8">
        <v>16.079999999999998</v>
      </c>
      <c r="D73" s="8">
        <v>0.02</v>
      </c>
      <c r="E73" s="8">
        <v>6.97</v>
      </c>
      <c r="F73" s="9">
        <v>3.1</v>
      </c>
      <c r="G73" s="8">
        <v>23.07</v>
      </c>
      <c r="H73" s="10" t="str">
        <f t="shared" si="1"/>
        <v>On time</v>
      </c>
    </row>
    <row r="74" spans="1:8" x14ac:dyDescent="0.3">
      <c r="A74" s="7" t="s">
        <v>9</v>
      </c>
      <c r="B74" s="7">
        <v>10</v>
      </c>
      <c r="C74" s="8">
        <v>15.27</v>
      </c>
      <c r="D74" s="8">
        <v>1.03</v>
      </c>
      <c r="E74" s="8">
        <v>8.32</v>
      </c>
      <c r="F74" s="9">
        <v>3.7</v>
      </c>
      <c r="G74" s="8">
        <v>24.62</v>
      </c>
      <c r="H74" s="10" t="str">
        <f t="shared" si="1"/>
        <v>On time</v>
      </c>
    </row>
    <row r="75" spans="1:8" x14ac:dyDescent="0.3">
      <c r="A75" s="7" t="s">
        <v>9</v>
      </c>
      <c r="B75" s="7">
        <v>11</v>
      </c>
      <c r="C75" s="8">
        <v>15.7</v>
      </c>
      <c r="D75" s="8">
        <v>0.16</v>
      </c>
      <c r="E75" s="8">
        <v>8.66</v>
      </c>
      <c r="F75" s="9">
        <v>3.7</v>
      </c>
      <c r="G75" s="8">
        <v>24.52</v>
      </c>
      <c r="H75" s="10" t="str">
        <f t="shared" si="1"/>
        <v>On time</v>
      </c>
    </row>
    <row r="76" spans="1:8" x14ac:dyDescent="0.3">
      <c r="A76" s="7" t="s">
        <v>10</v>
      </c>
      <c r="B76" s="7">
        <v>6</v>
      </c>
      <c r="C76" s="8">
        <v>14.56</v>
      </c>
      <c r="D76" s="8">
        <v>2.4300000000000002</v>
      </c>
      <c r="E76" s="8">
        <v>8.94</v>
      </c>
      <c r="F76" s="9">
        <v>4.7</v>
      </c>
      <c r="G76" s="8">
        <v>25.93</v>
      </c>
      <c r="H76" s="10" t="str">
        <f t="shared" si="1"/>
        <v>On time</v>
      </c>
    </row>
    <row r="77" spans="1:8" x14ac:dyDescent="0.3">
      <c r="A77" s="7" t="s">
        <v>10</v>
      </c>
      <c r="B77" s="7">
        <v>7</v>
      </c>
      <c r="C77" s="8">
        <v>14.19</v>
      </c>
      <c r="D77" s="8">
        <v>4.93</v>
      </c>
      <c r="E77" s="8">
        <v>7.73</v>
      </c>
      <c r="F77" s="9">
        <v>4</v>
      </c>
      <c r="G77" s="8">
        <v>26.85</v>
      </c>
      <c r="H77" s="10" t="str">
        <f t="shared" si="1"/>
        <v>On time</v>
      </c>
    </row>
    <row r="78" spans="1:8" x14ac:dyDescent="0.3">
      <c r="A78" s="7" t="s">
        <v>10</v>
      </c>
      <c r="B78" s="7">
        <v>9</v>
      </c>
      <c r="C78" s="8">
        <v>15.26</v>
      </c>
      <c r="D78" s="8">
        <v>1.25</v>
      </c>
      <c r="E78" s="8">
        <v>7.29</v>
      </c>
      <c r="F78" s="9">
        <v>3.9</v>
      </c>
      <c r="G78" s="8">
        <v>23.8</v>
      </c>
      <c r="H78" s="10" t="str">
        <f t="shared" si="1"/>
        <v>On time</v>
      </c>
    </row>
    <row r="79" spans="1:8" x14ac:dyDescent="0.3">
      <c r="A79" s="7" t="s">
        <v>10</v>
      </c>
      <c r="B79" s="7">
        <v>11</v>
      </c>
      <c r="C79" s="8">
        <v>14.32</v>
      </c>
      <c r="D79" s="8">
        <v>1.22</v>
      </c>
      <c r="E79" s="8">
        <v>9.68</v>
      </c>
      <c r="F79" s="9">
        <v>4.5999999999999996</v>
      </c>
      <c r="G79" s="8">
        <v>25.22</v>
      </c>
      <c r="H79" s="10" t="str">
        <f t="shared" si="1"/>
        <v>On time</v>
      </c>
    </row>
    <row r="80" spans="1:8" x14ac:dyDescent="0.3">
      <c r="A80" s="7" t="s">
        <v>11</v>
      </c>
      <c r="B80" s="7">
        <v>4</v>
      </c>
      <c r="C80" s="8">
        <v>16.190000000000001</v>
      </c>
      <c r="D80" s="8">
        <v>1.18</v>
      </c>
      <c r="E80" s="8">
        <v>8.08</v>
      </c>
      <c r="F80" s="9">
        <v>4.9000000000000004</v>
      </c>
      <c r="G80" s="8">
        <v>25.45</v>
      </c>
      <c r="H80" s="10" t="str">
        <f t="shared" si="1"/>
        <v>On time</v>
      </c>
    </row>
    <row r="81" spans="1:8" x14ac:dyDescent="0.3">
      <c r="A81" s="7" t="s">
        <v>11</v>
      </c>
      <c r="B81" s="7">
        <v>6</v>
      </c>
      <c r="C81" s="8">
        <v>17.29</v>
      </c>
      <c r="D81" s="8">
        <v>0.83</v>
      </c>
      <c r="E81" s="8">
        <v>9.91</v>
      </c>
      <c r="F81" s="9">
        <v>5</v>
      </c>
      <c r="G81" s="8">
        <v>28.03</v>
      </c>
      <c r="H81" s="10" t="str">
        <f t="shared" si="1"/>
        <v>On time</v>
      </c>
    </row>
    <row r="82" spans="1:8" x14ac:dyDescent="0.3">
      <c r="A82" s="7" t="s">
        <v>11</v>
      </c>
      <c r="B82" s="7">
        <v>6</v>
      </c>
      <c r="C82" s="8">
        <v>16.04</v>
      </c>
      <c r="D82" s="8">
        <v>0.84</v>
      </c>
      <c r="E82" s="8">
        <v>10.02</v>
      </c>
      <c r="F82" s="9">
        <v>5</v>
      </c>
      <c r="G82" s="8">
        <v>26.9</v>
      </c>
      <c r="H82" s="10" t="str">
        <f t="shared" si="1"/>
        <v>On time</v>
      </c>
    </row>
    <row r="83" spans="1:8" x14ac:dyDescent="0.3">
      <c r="A83" s="7" t="s">
        <v>11</v>
      </c>
      <c r="B83" s="7">
        <v>8</v>
      </c>
      <c r="C83" s="8">
        <v>13.86</v>
      </c>
      <c r="D83" s="8">
        <v>0.71</v>
      </c>
      <c r="E83" s="8">
        <v>7.75</v>
      </c>
      <c r="F83" s="9">
        <v>4</v>
      </c>
      <c r="G83" s="8">
        <v>22.32</v>
      </c>
      <c r="H83" s="10" t="str">
        <f t="shared" si="1"/>
        <v>On time</v>
      </c>
    </row>
    <row r="84" spans="1:8" x14ac:dyDescent="0.3">
      <c r="A84" s="7" t="s">
        <v>11</v>
      </c>
      <c r="B84" s="7">
        <v>8</v>
      </c>
      <c r="C84" s="8">
        <v>14.54</v>
      </c>
      <c r="D84" s="8">
        <v>1.46</v>
      </c>
      <c r="E84" s="8">
        <v>8.06</v>
      </c>
      <c r="F84" s="9">
        <v>3.7</v>
      </c>
      <c r="G84" s="8">
        <v>24.06</v>
      </c>
      <c r="H84" s="10" t="str">
        <f t="shared" si="1"/>
        <v>On time</v>
      </c>
    </row>
    <row r="85" spans="1:8" x14ac:dyDescent="0.3">
      <c r="A85" s="7" t="s">
        <v>11</v>
      </c>
      <c r="B85" s="7">
        <v>8</v>
      </c>
      <c r="C85" s="8">
        <v>15.66</v>
      </c>
      <c r="D85" s="8">
        <v>0.51</v>
      </c>
      <c r="E85" s="8">
        <v>4.5999999999999996</v>
      </c>
      <c r="F85" s="9">
        <v>3.1</v>
      </c>
      <c r="G85" s="8">
        <v>20.77</v>
      </c>
      <c r="H85" s="10" t="str">
        <f t="shared" si="1"/>
        <v>On time</v>
      </c>
    </row>
    <row r="86" spans="1:8" x14ac:dyDescent="0.3">
      <c r="A86" s="7" t="s">
        <v>11</v>
      </c>
      <c r="B86" s="7">
        <v>9</v>
      </c>
      <c r="C86" s="8">
        <v>15.79</v>
      </c>
      <c r="D86" s="8">
        <v>0.31</v>
      </c>
      <c r="E86" s="8">
        <v>6.07</v>
      </c>
      <c r="F86" s="9">
        <v>3.3</v>
      </c>
      <c r="G86" s="8">
        <v>22.17</v>
      </c>
      <c r="H86" s="10" t="str">
        <f t="shared" si="1"/>
        <v>On time</v>
      </c>
    </row>
    <row r="87" spans="1:8" x14ac:dyDescent="0.3">
      <c r="A87" s="7" t="s">
        <v>11</v>
      </c>
      <c r="B87" s="7">
        <v>9</v>
      </c>
      <c r="C87" s="8">
        <v>13.78</v>
      </c>
      <c r="D87" s="8">
        <v>1.33</v>
      </c>
      <c r="E87" s="8">
        <v>8.19</v>
      </c>
      <c r="F87" s="9">
        <v>4.7</v>
      </c>
      <c r="G87" s="8">
        <v>23.3</v>
      </c>
      <c r="H87" s="10" t="str">
        <f t="shared" si="1"/>
        <v>On time</v>
      </c>
    </row>
    <row r="88" spans="1:8" x14ac:dyDescent="0.3">
      <c r="A88" s="7" t="s">
        <v>11</v>
      </c>
      <c r="B88" s="7">
        <v>9</v>
      </c>
      <c r="C88" s="8">
        <v>13.43</v>
      </c>
      <c r="D88" s="8">
        <v>1.29</v>
      </c>
      <c r="E88" s="8">
        <v>8.34</v>
      </c>
      <c r="F88" s="9">
        <v>4.9000000000000004</v>
      </c>
      <c r="G88" s="8">
        <v>23.06</v>
      </c>
      <c r="H88" s="10" t="str">
        <f t="shared" si="1"/>
        <v>On time</v>
      </c>
    </row>
    <row r="89" spans="1:8" x14ac:dyDescent="0.3">
      <c r="A89" s="7" t="s">
        <v>11</v>
      </c>
      <c r="B89" s="7">
        <v>10</v>
      </c>
      <c r="C89" s="8">
        <v>15.78</v>
      </c>
      <c r="D89" s="8">
        <v>0.19</v>
      </c>
      <c r="E89" s="8">
        <v>8.5</v>
      </c>
      <c r="F89" s="9">
        <v>3.8</v>
      </c>
      <c r="G89" s="8">
        <v>24.47</v>
      </c>
      <c r="H89" s="10" t="str">
        <f t="shared" si="1"/>
        <v>On time</v>
      </c>
    </row>
    <row r="90" spans="1:8" x14ac:dyDescent="0.3">
      <c r="A90" s="7" t="s">
        <v>11</v>
      </c>
      <c r="B90" s="7">
        <v>11</v>
      </c>
      <c r="C90" s="8">
        <v>16.760000000000002</v>
      </c>
      <c r="D90" s="8">
        <v>0.39</v>
      </c>
      <c r="E90" s="8">
        <v>10.7</v>
      </c>
      <c r="F90" s="9">
        <v>5.2</v>
      </c>
      <c r="G90" s="8">
        <v>27.85</v>
      </c>
      <c r="H90" s="10" t="str">
        <f t="shared" si="1"/>
        <v>On time</v>
      </c>
    </row>
    <row r="91" spans="1:8" x14ac:dyDescent="0.3">
      <c r="A91" s="7" t="s">
        <v>12</v>
      </c>
      <c r="B91" s="7">
        <v>4</v>
      </c>
      <c r="C91" s="8">
        <v>15.17</v>
      </c>
      <c r="D91" s="8">
        <v>0.69</v>
      </c>
      <c r="E91" s="8">
        <v>6.2</v>
      </c>
      <c r="F91" s="9">
        <v>3.3</v>
      </c>
      <c r="G91" s="8">
        <v>22.06</v>
      </c>
      <c r="H91" s="10" t="str">
        <f t="shared" si="1"/>
        <v>On time</v>
      </c>
    </row>
    <row r="92" spans="1:8" x14ac:dyDescent="0.3">
      <c r="A92" s="7" t="s">
        <v>12</v>
      </c>
      <c r="B92" s="7">
        <v>5</v>
      </c>
      <c r="C92" s="8">
        <v>15.84</v>
      </c>
      <c r="D92" s="8">
        <v>1.72</v>
      </c>
      <c r="E92" s="8">
        <v>7.98</v>
      </c>
      <c r="F92" s="9">
        <v>3.8</v>
      </c>
      <c r="G92" s="8">
        <v>25.54</v>
      </c>
      <c r="H92" s="10" t="str">
        <f t="shared" si="1"/>
        <v>On time</v>
      </c>
    </row>
    <row r="93" spans="1:8" x14ac:dyDescent="0.3">
      <c r="A93" s="7" t="s">
        <v>12</v>
      </c>
      <c r="B93" s="7">
        <v>6</v>
      </c>
      <c r="C93" s="8">
        <v>15.99</v>
      </c>
      <c r="D93" s="8">
        <v>1.02</v>
      </c>
      <c r="E93" s="8">
        <v>10.89</v>
      </c>
      <c r="F93" s="9">
        <v>6</v>
      </c>
      <c r="G93" s="8">
        <v>27.9</v>
      </c>
      <c r="H93" s="10" t="str">
        <f t="shared" si="1"/>
        <v>On time</v>
      </c>
    </row>
    <row r="94" spans="1:8" x14ac:dyDescent="0.3">
      <c r="A94" s="7" t="s">
        <v>12</v>
      </c>
      <c r="B94" s="7">
        <v>6</v>
      </c>
      <c r="C94" s="8">
        <v>14.8</v>
      </c>
      <c r="D94" s="8">
        <v>1.9</v>
      </c>
      <c r="E94" s="8">
        <v>10.66</v>
      </c>
      <c r="F94" s="9">
        <v>5.8</v>
      </c>
      <c r="G94" s="8">
        <v>27.36</v>
      </c>
      <c r="H94" s="10" t="str">
        <f t="shared" si="1"/>
        <v>On time</v>
      </c>
    </row>
    <row r="95" spans="1:8" x14ac:dyDescent="0.3">
      <c r="A95" s="7" t="s">
        <v>12</v>
      </c>
      <c r="B95" s="7">
        <v>7</v>
      </c>
      <c r="C95" s="8">
        <v>14.68</v>
      </c>
      <c r="D95" s="8">
        <v>2.95</v>
      </c>
      <c r="E95" s="8">
        <v>7.57</v>
      </c>
      <c r="F95" s="9">
        <v>4.4000000000000004</v>
      </c>
      <c r="G95" s="8">
        <v>25.2</v>
      </c>
      <c r="H95" s="10" t="str">
        <f t="shared" si="1"/>
        <v>On time</v>
      </c>
    </row>
    <row r="96" spans="1:8" x14ac:dyDescent="0.3">
      <c r="A96" s="7" t="s">
        <v>12</v>
      </c>
      <c r="B96" s="7">
        <v>7</v>
      </c>
      <c r="C96" s="8">
        <v>14.95</v>
      </c>
      <c r="D96" s="8">
        <v>2.13</v>
      </c>
      <c r="E96" s="8">
        <v>5.85</v>
      </c>
      <c r="F96" s="9">
        <v>2.6</v>
      </c>
      <c r="G96" s="8">
        <v>22.93</v>
      </c>
      <c r="H96" s="10" t="str">
        <f t="shared" si="1"/>
        <v>On time</v>
      </c>
    </row>
    <row r="97" spans="1:8" x14ac:dyDescent="0.3">
      <c r="A97" s="7" t="s">
        <v>12</v>
      </c>
      <c r="B97" s="7">
        <v>8</v>
      </c>
      <c r="C97" s="8">
        <v>15.01</v>
      </c>
      <c r="D97" s="8">
        <v>0.52</v>
      </c>
      <c r="E97" s="8">
        <v>8.44</v>
      </c>
      <c r="F97" s="9">
        <v>4.2</v>
      </c>
      <c r="G97" s="8">
        <v>23.97</v>
      </c>
      <c r="H97" s="10" t="str">
        <f t="shared" si="1"/>
        <v>On time</v>
      </c>
    </row>
    <row r="98" spans="1:8" x14ac:dyDescent="0.3">
      <c r="A98" s="7" t="s">
        <v>12</v>
      </c>
      <c r="B98" s="7">
        <v>8</v>
      </c>
      <c r="C98" s="8">
        <v>16.57</v>
      </c>
      <c r="D98" s="8">
        <v>3.66</v>
      </c>
      <c r="E98" s="8">
        <v>8.52</v>
      </c>
      <c r="F98" s="9">
        <v>4.3</v>
      </c>
      <c r="G98" s="8">
        <v>28.75</v>
      </c>
      <c r="H98" s="10" t="str">
        <f t="shared" si="1"/>
        <v>On time</v>
      </c>
    </row>
    <row r="99" spans="1:8" x14ac:dyDescent="0.3">
      <c r="A99" s="7" t="s">
        <v>12</v>
      </c>
      <c r="B99" s="7">
        <v>8</v>
      </c>
      <c r="C99" s="8">
        <v>15.83</v>
      </c>
      <c r="D99" s="8">
        <v>1.61</v>
      </c>
      <c r="E99" s="8">
        <v>10.28</v>
      </c>
      <c r="F99" s="9">
        <v>4.8</v>
      </c>
      <c r="G99" s="8">
        <v>27.72</v>
      </c>
      <c r="H99" s="10" t="str">
        <f t="shared" si="1"/>
        <v>On time</v>
      </c>
    </row>
    <row r="100" spans="1:8" x14ac:dyDescent="0.3">
      <c r="A100" s="7" t="s">
        <v>12</v>
      </c>
      <c r="B100" s="7">
        <v>9</v>
      </c>
      <c r="C100" s="8">
        <v>15.9</v>
      </c>
      <c r="D100" s="8">
        <v>2.76</v>
      </c>
      <c r="E100" s="8">
        <v>7.4</v>
      </c>
      <c r="F100" s="9">
        <v>3.6</v>
      </c>
      <c r="G100" s="8">
        <v>26.06</v>
      </c>
      <c r="H100" s="10" t="str">
        <f t="shared" si="1"/>
        <v>On time</v>
      </c>
    </row>
    <row r="101" spans="1:8" x14ac:dyDescent="0.3">
      <c r="A101" s="7" t="s">
        <v>12</v>
      </c>
      <c r="B101" s="7">
        <v>9</v>
      </c>
      <c r="C101" s="8">
        <v>16.149999999999999</v>
      </c>
      <c r="D101" s="8">
        <v>2.85</v>
      </c>
      <c r="E101" s="8">
        <v>6.97</v>
      </c>
      <c r="F101" s="9">
        <v>3.5</v>
      </c>
      <c r="G101" s="8">
        <v>25.97</v>
      </c>
      <c r="H101" s="10" t="str">
        <f t="shared" si="1"/>
        <v>On time</v>
      </c>
    </row>
    <row r="102" spans="1:8" x14ac:dyDescent="0.3">
      <c r="A102" s="7" t="s">
        <v>12</v>
      </c>
      <c r="B102" s="7">
        <v>9</v>
      </c>
      <c r="C102" s="8">
        <v>15.45</v>
      </c>
      <c r="D102" s="8">
        <v>1.77</v>
      </c>
      <c r="E102" s="8">
        <v>6.63</v>
      </c>
      <c r="F102" s="9">
        <v>3</v>
      </c>
      <c r="G102" s="8">
        <v>23.85</v>
      </c>
      <c r="H102" s="10" t="str">
        <f t="shared" si="1"/>
        <v>On time</v>
      </c>
    </row>
    <row r="103" spans="1:8" x14ac:dyDescent="0.3">
      <c r="A103" s="7" t="s">
        <v>12</v>
      </c>
      <c r="B103" s="7">
        <v>9</v>
      </c>
      <c r="C103" s="8">
        <v>14.99</v>
      </c>
      <c r="D103" s="8">
        <v>1.76</v>
      </c>
      <c r="E103" s="8">
        <v>6.73</v>
      </c>
      <c r="F103" s="9">
        <v>3</v>
      </c>
      <c r="G103" s="8">
        <v>23.48</v>
      </c>
      <c r="H103" s="10" t="str">
        <f t="shared" si="1"/>
        <v>On time</v>
      </c>
    </row>
    <row r="104" spans="1:8" x14ac:dyDescent="0.3">
      <c r="A104" s="7" t="s">
        <v>12</v>
      </c>
      <c r="B104" s="7">
        <v>9</v>
      </c>
      <c r="C104" s="8">
        <v>15.45</v>
      </c>
      <c r="D104" s="8">
        <v>3.43</v>
      </c>
      <c r="E104" s="8">
        <v>7.9</v>
      </c>
      <c r="F104" s="9">
        <v>3.7</v>
      </c>
      <c r="G104" s="8">
        <v>26.78</v>
      </c>
      <c r="H104" s="10" t="str">
        <f t="shared" si="1"/>
        <v>On time</v>
      </c>
    </row>
    <row r="105" spans="1:8" x14ac:dyDescent="0.3">
      <c r="A105" s="7" t="s">
        <v>12</v>
      </c>
      <c r="B105" s="7">
        <v>10</v>
      </c>
      <c r="C105" s="8">
        <v>15.3</v>
      </c>
      <c r="D105" s="8">
        <v>1.5</v>
      </c>
      <c r="E105" s="8">
        <v>10</v>
      </c>
      <c r="F105" s="9">
        <v>4.8</v>
      </c>
      <c r="G105" s="8">
        <v>26.8</v>
      </c>
      <c r="H105" s="10" t="str">
        <f t="shared" si="1"/>
        <v>On time</v>
      </c>
    </row>
    <row r="106" spans="1:8" x14ac:dyDescent="0.3">
      <c r="A106" s="7" t="s">
        <v>12</v>
      </c>
      <c r="B106" s="7">
        <v>11</v>
      </c>
      <c r="C106" s="8">
        <v>14.18</v>
      </c>
      <c r="D106" s="8">
        <v>3.11</v>
      </c>
      <c r="E106" s="8">
        <v>6.25</v>
      </c>
      <c r="F106" s="9">
        <v>2.8</v>
      </c>
      <c r="G106" s="8">
        <v>23.54</v>
      </c>
      <c r="H106" s="10" t="str">
        <f t="shared" si="1"/>
        <v>On time</v>
      </c>
    </row>
    <row r="107" spans="1:8" x14ac:dyDescent="0.3">
      <c r="A107" s="7" t="s">
        <v>12</v>
      </c>
      <c r="B107" s="7">
        <v>11</v>
      </c>
      <c r="C107" s="8">
        <v>12.99</v>
      </c>
      <c r="D107" s="8">
        <v>3.69</v>
      </c>
      <c r="E107" s="8">
        <v>7.28</v>
      </c>
      <c r="F107" s="9">
        <v>3.6</v>
      </c>
      <c r="G107" s="8">
        <v>23.96</v>
      </c>
      <c r="H107" s="10" t="str">
        <f t="shared" si="1"/>
        <v>On time</v>
      </c>
    </row>
    <row r="108" spans="1:8" x14ac:dyDescent="0.3">
      <c r="A108" s="7" t="s">
        <v>13</v>
      </c>
      <c r="B108" s="7">
        <v>5</v>
      </c>
      <c r="C108" s="8">
        <v>14.52</v>
      </c>
      <c r="D108" s="8">
        <v>1.1299999999999999</v>
      </c>
      <c r="E108" s="8">
        <v>4.67</v>
      </c>
      <c r="F108" s="9">
        <v>2.9</v>
      </c>
      <c r="G108" s="8">
        <v>20.32</v>
      </c>
      <c r="H108" s="10" t="str">
        <f t="shared" si="1"/>
        <v>On time</v>
      </c>
    </row>
    <row r="109" spans="1:8" x14ac:dyDescent="0.3">
      <c r="A109" s="7" t="s">
        <v>13</v>
      </c>
      <c r="B109" s="7">
        <v>6</v>
      </c>
      <c r="C109" s="8">
        <v>15.99</v>
      </c>
      <c r="D109" s="8">
        <v>0.76</v>
      </c>
      <c r="E109" s="8">
        <v>9.33</v>
      </c>
      <c r="F109" s="9">
        <v>4.3</v>
      </c>
      <c r="G109" s="8">
        <v>26.08</v>
      </c>
      <c r="H109" s="10" t="str">
        <f t="shared" si="1"/>
        <v>On time</v>
      </c>
    </row>
    <row r="110" spans="1:8" x14ac:dyDescent="0.3">
      <c r="A110" s="7" t="s">
        <v>13</v>
      </c>
      <c r="B110" s="7">
        <v>6</v>
      </c>
      <c r="C110" s="8">
        <v>15.54</v>
      </c>
      <c r="D110" s="8">
        <v>2.15</v>
      </c>
      <c r="E110" s="8">
        <v>8.84</v>
      </c>
      <c r="F110" s="9">
        <v>4.9000000000000004</v>
      </c>
      <c r="G110" s="8">
        <v>26.53</v>
      </c>
      <c r="H110" s="10" t="str">
        <f t="shared" si="1"/>
        <v>On time</v>
      </c>
    </row>
    <row r="111" spans="1:8" x14ac:dyDescent="0.3">
      <c r="A111" s="7" t="s">
        <v>13</v>
      </c>
      <c r="B111" s="7">
        <v>7</v>
      </c>
      <c r="C111" s="8">
        <v>14.97</v>
      </c>
      <c r="D111" s="8">
        <v>4.4000000000000004</v>
      </c>
      <c r="E111" s="8">
        <v>7.05</v>
      </c>
      <c r="F111" s="9">
        <v>3.7</v>
      </c>
      <c r="G111" s="8">
        <v>26.42</v>
      </c>
      <c r="H111" s="10" t="str">
        <f t="shared" si="1"/>
        <v>On time</v>
      </c>
    </row>
    <row r="112" spans="1:8" x14ac:dyDescent="0.3">
      <c r="A112" s="7" t="s">
        <v>13</v>
      </c>
      <c r="B112" s="7">
        <v>7</v>
      </c>
      <c r="C112" s="8">
        <v>13.76</v>
      </c>
      <c r="D112" s="8">
        <v>2.8</v>
      </c>
      <c r="E112" s="8">
        <v>8.3000000000000007</v>
      </c>
      <c r="F112" s="9">
        <v>4.3</v>
      </c>
      <c r="G112" s="8">
        <v>24.86</v>
      </c>
      <c r="H112" s="10" t="str">
        <f t="shared" si="1"/>
        <v>On time</v>
      </c>
    </row>
    <row r="113" spans="1:8" x14ac:dyDescent="0.3">
      <c r="A113" s="7" t="s">
        <v>13</v>
      </c>
      <c r="B113" s="7">
        <v>9</v>
      </c>
      <c r="C113" s="8">
        <v>12.93</v>
      </c>
      <c r="D113" s="8">
        <v>2.52</v>
      </c>
      <c r="E113" s="8">
        <v>7.9</v>
      </c>
      <c r="F113" s="9">
        <v>4.4000000000000004</v>
      </c>
      <c r="G113" s="8">
        <v>23.35</v>
      </c>
      <c r="H113" s="10" t="str">
        <f t="shared" si="1"/>
        <v>On time</v>
      </c>
    </row>
    <row r="114" spans="1:8" x14ac:dyDescent="0.3">
      <c r="A114" s="7" t="s">
        <v>13</v>
      </c>
      <c r="B114" s="7">
        <v>10</v>
      </c>
      <c r="C114" s="8">
        <v>13.65</v>
      </c>
      <c r="D114" s="8">
        <v>0.13</v>
      </c>
      <c r="E114" s="8">
        <v>11.15</v>
      </c>
      <c r="F114" s="9">
        <v>5.6</v>
      </c>
      <c r="G114" s="8">
        <v>24.93</v>
      </c>
      <c r="H114" s="10" t="str">
        <f t="shared" si="1"/>
        <v>On time</v>
      </c>
    </row>
    <row r="115" spans="1:8" x14ac:dyDescent="0.3">
      <c r="A115" s="7" t="s">
        <v>13</v>
      </c>
      <c r="B115" s="7">
        <v>10</v>
      </c>
      <c r="C115" s="8">
        <v>16.7</v>
      </c>
      <c r="D115" s="8">
        <v>2.08</v>
      </c>
      <c r="E115" s="8">
        <v>6.25</v>
      </c>
      <c r="F115" s="9">
        <v>2.7</v>
      </c>
      <c r="G115" s="8">
        <v>25.03</v>
      </c>
      <c r="H115" s="10" t="str">
        <f t="shared" si="1"/>
        <v>On time</v>
      </c>
    </row>
    <row r="116" spans="1:8" x14ac:dyDescent="0.3">
      <c r="A116" s="7" t="s">
        <v>13</v>
      </c>
      <c r="B116" s="7">
        <v>11</v>
      </c>
      <c r="C116" s="8">
        <v>16.09</v>
      </c>
      <c r="D116" s="8">
        <v>4.03</v>
      </c>
      <c r="E116" s="8">
        <v>8.77</v>
      </c>
      <c r="F116" s="9">
        <v>4</v>
      </c>
      <c r="G116" s="8">
        <v>28.89</v>
      </c>
      <c r="H116" s="10" t="str">
        <f t="shared" si="1"/>
        <v>On time</v>
      </c>
    </row>
    <row r="117" spans="1:8" x14ac:dyDescent="0.3">
      <c r="A117" s="7" t="s">
        <v>7</v>
      </c>
      <c r="B117" s="7">
        <v>6</v>
      </c>
      <c r="C117" s="8">
        <v>16.809999999999999</v>
      </c>
      <c r="D117" s="8">
        <v>3.27</v>
      </c>
      <c r="E117" s="8">
        <v>5.72</v>
      </c>
      <c r="F117" s="9">
        <v>3.1</v>
      </c>
      <c r="G117" s="8">
        <v>25.8</v>
      </c>
      <c r="H117" s="10" t="str">
        <f t="shared" si="1"/>
        <v>On time</v>
      </c>
    </row>
    <row r="118" spans="1:8" x14ac:dyDescent="0.3">
      <c r="A118" s="7" t="s">
        <v>7</v>
      </c>
      <c r="B118" s="7">
        <v>6</v>
      </c>
      <c r="C118" s="8">
        <v>16.059999999999999</v>
      </c>
      <c r="D118" s="8">
        <v>0.92</v>
      </c>
      <c r="E118" s="8">
        <v>9.5</v>
      </c>
      <c r="F118" s="9">
        <v>5</v>
      </c>
      <c r="G118" s="8">
        <v>26.48</v>
      </c>
      <c r="H118" s="10" t="str">
        <f t="shared" si="1"/>
        <v>On time</v>
      </c>
    </row>
    <row r="119" spans="1:8" x14ac:dyDescent="0.3">
      <c r="A119" s="7" t="s">
        <v>7</v>
      </c>
      <c r="B119" s="7">
        <v>6</v>
      </c>
      <c r="C119" s="8">
        <v>16.89</v>
      </c>
      <c r="D119" s="8">
        <v>0.91</v>
      </c>
      <c r="E119" s="8">
        <v>9.91</v>
      </c>
      <c r="F119" s="9">
        <v>4.8</v>
      </c>
      <c r="G119" s="8">
        <v>27.71</v>
      </c>
      <c r="H119" s="10" t="str">
        <f t="shared" si="1"/>
        <v>On time</v>
      </c>
    </row>
    <row r="120" spans="1:8" x14ac:dyDescent="0.3">
      <c r="A120" s="7" t="s">
        <v>7</v>
      </c>
      <c r="B120" s="7">
        <v>6</v>
      </c>
      <c r="C120" s="8">
        <v>14.54</v>
      </c>
      <c r="D120" s="8">
        <v>2.33</v>
      </c>
      <c r="E120" s="8">
        <v>4.84</v>
      </c>
      <c r="F120" s="9">
        <v>2.6</v>
      </c>
      <c r="G120" s="8">
        <v>21.71</v>
      </c>
      <c r="H120" s="10" t="str">
        <f t="shared" si="1"/>
        <v>On time</v>
      </c>
    </row>
    <row r="121" spans="1:8" x14ac:dyDescent="0.3">
      <c r="A121" s="7" t="s">
        <v>7</v>
      </c>
      <c r="B121" s="7">
        <v>7</v>
      </c>
      <c r="C121" s="8">
        <v>16.5</v>
      </c>
      <c r="D121" s="8">
        <v>2.06</v>
      </c>
      <c r="E121" s="8">
        <v>8.19</v>
      </c>
      <c r="F121" s="9">
        <v>3.7</v>
      </c>
      <c r="G121" s="8">
        <v>26.75</v>
      </c>
      <c r="H121" s="10" t="str">
        <f t="shared" si="1"/>
        <v>On time</v>
      </c>
    </row>
    <row r="122" spans="1:8" x14ac:dyDescent="0.3">
      <c r="A122" s="7" t="s">
        <v>7</v>
      </c>
      <c r="B122" s="7">
        <v>8</v>
      </c>
      <c r="C122" s="8">
        <v>14.85</v>
      </c>
      <c r="D122" s="8">
        <v>1.24</v>
      </c>
      <c r="E122" s="8">
        <v>5.08</v>
      </c>
      <c r="F122" s="9">
        <v>2</v>
      </c>
      <c r="G122" s="8">
        <v>21.17</v>
      </c>
      <c r="H122" s="10" t="str">
        <f t="shared" si="1"/>
        <v>On time</v>
      </c>
    </row>
    <row r="123" spans="1:8" x14ac:dyDescent="0.3">
      <c r="A123" s="7" t="s">
        <v>7</v>
      </c>
      <c r="B123" s="7">
        <v>10</v>
      </c>
      <c r="C123" s="8">
        <v>14.82</v>
      </c>
      <c r="D123" s="8">
        <v>0.49</v>
      </c>
      <c r="E123" s="8">
        <v>4.8499999999999996</v>
      </c>
      <c r="F123" s="9">
        <v>3.1</v>
      </c>
      <c r="G123" s="8">
        <v>20.16</v>
      </c>
      <c r="H123" s="10" t="str">
        <f t="shared" si="1"/>
        <v>On time</v>
      </c>
    </row>
    <row r="124" spans="1:8" x14ac:dyDescent="0.3">
      <c r="A124" s="7" t="s">
        <v>7</v>
      </c>
      <c r="B124" s="7">
        <v>11</v>
      </c>
      <c r="C124" s="8">
        <v>14.77</v>
      </c>
      <c r="D124" s="8">
        <v>1</v>
      </c>
      <c r="E124" s="8">
        <v>10.26</v>
      </c>
      <c r="F124" s="9">
        <v>5.0999999999999996</v>
      </c>
      <c r="G124" s="8">
        <v>26.03</v>
      </c>
      <c r="H124" s="10" t="str">
        <f t="shared" si="1"/>
        <v>On time</v>
      </c>
    </row>
    <row r="125" spans="1:8" x14ac:dyDescent="0.3">
      <c r="A125" s="7" t="s">
        <v>8</v>
      </c>
      <c r="B125" s="7">
        <v>10</v>
      </c>
      <c r="C125" s="8">
        <v>12.74</v>
      </c>
      <c r="D125" s="8">
        <v>1.91</v>
      </c>
      <c r="E125" s="8">
        <v>10.61</v>
      </c>
      <c r="F125" s="9">
        <v>6.1</v>
      </c>
      <c r="G125" s="8">
        <v>25.26</v>
      </c>
      <c r="H125" s="10" t="str">
        <f t="shared" si="1"/>
        <v>On time</v>
      </c>
    </row>
    <row r="126" spans="1:8" x14ac:dyDescent="0.3">
      <c r="A126" s="7" t="s">
        <v>8</v>
      </c>
      <c r="B126" s="7">
        <v>11</v>
      </c>
      <c r="C126" s="8">
        <v>13.13</v>
      </c>
      <c r="D126" s="8">
        <v>0.3</v>
      </c>
      <c r="E126" s="8">
        <v>6.75</v>
      </c>
      <c r="F126" s="9">
        <v>3.2</v>
      </c>
      <c r="G126" s="8">
        <v>20.18</v>
      </c>
      <c r="H126" s="10" t="str">
        <f t="shared" si="1"/>
        <v>On time</v>
      </c>
    </row>
    <row r="127" spans="1:8" x14ac:dyDescent="0.3">
      <c r="A127" s="7" t="s">
        <v>9</v>
      </c>
      <c r="B127" s="7">
        <v>5</v>
      </c>
      <c r="C127" s="8">
        <v>15.89</v>
      </c>
      <c r="D127" s="8">
        <v>6.81</v>
      </c>
      <c r="E127" s="8">
        <v>6.26</v>
      </c>
      <c r="F127" s="9">
        <v>2.7</v>
      </c>
      <c r="G127" s="8">
        <v>28.96</v>
      </c>
      <c r="H127" s="10" t="str">
        <f t="shared" si="1"/>
        <v>On time</v>
      </c>
    </row>
    <row r="128" spans="1:8" x14ac:dyDescent="0.3">
      <c r="A128" s="7" t="s">
        <v>9</v>
      </c>
      <c r="B128" s="7">
        <v>5</v>
      </c>
      <c r="C128" s="8">
        <v>13.32</v>
      </c>
      <c r="D128" s="8">
        <v>0.95</v>
      </c>
      <c r="E128" s="8">
        <v>9.94</v>
      </c>
      <c r="F128" s="9">
        <v>5.2</v>
      </c>
      <c r="G128" s="8">
        <v>24.21</v>
      </c>
      <c r="H128" s="10" t="str">
        <f t="shared" si="1"/>
        <v>On time</v>
      </c>
    </row>
    <row r="129" spans="1:8" x14ac:dyDescent="0.3">
      <c r="A129" s="7" t="s">
        <v>9</v>
      </c>
      <c r="B129" s="7">
        <v>8</v>
      </c>
      <c r="C129" s="8">
        <v>14.72</v>
      </c>
      <c r="D129" s="8">
        <v>1.34</v>
      </c>
      <c r="E129" s="8">
        <v>8.92</v>
      </c>
      <c r="F129" s="9">
        <v>4.8</v>
      </c>
      <c r="G129" s="8">
        <v>24.98</v>
      </c>
      <c r="H129" s="10" t="str">
        <f t="shared" si="1"/>
        <v>On time</v>
      </c>
    </row>
    <row r="130" spans="1:8" x14ac:dyDescent="0.3">
      <c r="A130" s="7" t="s">
        <v>9</v>
      </c>
      <c r="B130" s="7">
        <v>8</v>
      </c>
      <c r="C130" s="8">
        <v>16.97</v>
      </c>
      <c r="D130" s="8">
        <v>0.99</v>
      </c>
      <c r="E130" s="8">
        <v>6.1</v>
      </c>
      <c r="F130" s="9">
        <v>3.1</v>
      </c>
      <c r="G130" s="8">
        <v>24.06</v>
      </c>
      <c r="H130" s="10" t="str">
        <f t="shared" ref="H130:H193" si="2">IF(G130&gt;29, "Late", "On time")</f>
        <v>On time</v>
      </c>
    </row>
    <row r="131" spans="1:8" x14ac:dyDescent="0.3">
      <c r="A131" s="7" t="s">
        <v>9</v>
      </c>
      <c r="B131" s="7">
        <v>10</v>
      </c>
      <c r="C131" s="8">
        <v>14.85</v>
      </c>
      <c r="D131" s="8">
        <v>1.01</v>
      </c>
      <c r="E131" s="8">
        <v>8.4600000000000009</v>
      </c>
      <c r="F131" s="9">
        <v>3.8</v>
      </c>
      <c r="G131" s="8">
        <v>24.32</v>
      </c>
      <c r="H131" s="10" t="str">
        <f t="shared" si="2"/>
        <v>On time</v>
      </c>
    </row>
    <row r="132" spans="1:8" x14ac:dyDescent="0.3">
      <c r="A132" s="7" t="s">
        <v>10</v>
      </c>
      <c r="B132" s="7">
        <v>4</v>
      </c>
      <c r="C132" s="8">
        <v>15.02</v>
      </c>
      <c r="D132" s="8">
        <v>0.69</v>
      </c>
      <c r="E132" s="8">
        <v>4.8</v>
      </c>
      <c r="F132" s="9">
        <v>2.5</v>
      </c>
      <c r="G132" s="8">
        <v>20.51</v>
      </c>
      <c r="H132" s="10" t="str">
        <f t="shared" si="2"/>
        <v>On time</v>
      </c>
    </row>
    <row r="133" spans="1:8" x14ac:dyDescent="0.3">
      <c r="A133" s="7" t="s">
        <v>10</v>
      </c>
      <c r="B133" s="7">
        <v>6</v>
      </c>
      <c r="C133" s="8">
        <v>15.59</v>
      </c>
      <c r="D133" s="8">
        <v>0.55000000000000004</v>
      </c>
      <c r="E133" s="8">
        <v>8.14</v>
      </c>
      <c r="F133" s="9">
        <v>4.0999999999999996</v>
      </c>
      <c r="G133" s="8">
        <v>24.28</v>
      </c>
      <c r="H133" s="10" t="str">
        <f t="shared" si="2"/>
        <v>On time</v>
      </c>
    </row>
    <row r="134" spans="1:8" x14ac:dyDescent="0.3">
      <c r="A134" s="7" t="s">
        <v>10</v>
      </c>
      <c r="B134" s="7">
        <v>6</v>
      </c>
      <c r="C134" s="8">
        <v>14.95</v>
      </c>
      <c r="D134" s="8">
        <v>1.43</v>
      </c>
      <c r="E134" s="8">
        <v>6.61</v>
      </c>
      <c r="F134" s="9">
        <v>3.3</v>
      </c>
      <c r="G134" s="8">
        <v>22.99</v>
      </c>
      <c r="H134" s="10" t="str">
        <f t="shared" si="2"/>
        <v>On time</v>
      </c>
    </row>
    <row r="135" spans="1:8" x14ac:dyDescent="0.3">
      <c r="A135" s="7" t="s">
        <v>10</v>
      </c>
      <c r="B135" s="7">
        <v>7</v>
      </c>
      <c r="C135" s="8">
        <v>14.13</v>
      </c>
      <c r="D135" s="8">
        <v>7.0000000000000007E-2</v>
      </c>
      <c r="E135" s="8">
        <v>8.84</v>
      </c>
      <c r="F135" s="9">
        <v>4.5</v>
      </c>
      <c r="G135" s="8">
        <v>23.04</v>
      </c>
      <c r="H135" s="10" t="str">
        <f t="shared" si="2"/>
        <v>On time</v>
      </c>
    </row>
    <row r="136" spans="1:8" x14ac:dyDescent="0.3">
      <c r="A136" s="7" t="s">
        <v>10</v>
      </c>
      <c r="B136" s="7">
        <v>9</v>
      </c>
      <c r="C136" s="8">
        <v>12.15</v>
      </c>
      <c r="D136" s="8">
        <v>0.14000000000000001</v>
      </c>
      <c r="E136" s="8">
        <v>4.29</v>
      </c>
      <c r="F136" s="9">
        <v>2.2999999999999998</v>
      </c>
      <c r="G136" s="8">
        <v>16.579999999999998</v>
      </c>
      <c r="H136" s="10" t="str">
        <f t="shared" si="2"/>
        <v>On time</v>
      </c>
    </row>
    <row r="137" spans="1:8" x14ac:dyDescent="0.3">
      <c r="A137" s="7" t="s">
        <v>11</v>
      </c>
      <c r="B137" s="7">
        <v>4</v>
      </c>
      <c r="C137" s="8">
        <v>16.45</v>
      </c>
      <c r="D137" s="8">
        <v>0.21</v>
      </c>
      <c r="E137" s="8">
        <v>9.92</v>
      </c>
      <c r="F137" s="9">
        <v>4.8</v>
      </c>
      <c r="G137" s="8">
        <v>26.58</v>
      </c>
      <c r="H137" s="10" t="str">
        <f t="shared" si="2"/>
        <v>On time</v>
      </c>
    </row>
    <row r="138" spans="1:8" x14ac:dyDescent="0.3">
      <c r="A138" s="7" t="s">
        <v>11</v>
      </c>
      <c r="B138" s="7">
        <v>4</v>
      </c>
      <c r="C138" s="8">
        <v>15.44</v>
      </c>
      <c r="D138" s="8">
        <v>1.77</v>
      </c>
      <c r="E138" s="8">
        <v>6.34</v>
      </c>
      <c r="F138" s="9">
        <v>3.3</v>
      </c>
      <c r="G138" s="8">
        <v>23.55</v>
      </c>
      <c r="H138" s="10" t="str">
        <f t="shared" si="2"/>
        <v>On time</v>
      </c>
    </row>
    <row r="139" spans="1:8" x14ac:dyDescent="0.3">
      <c r="A139" s="7" t="s">
        <v>11</v>
      </c>
      <c r="B139" s="7">
        <v>5</v>
      </c>
      <c r="C139" s="8">
        <v>14.08</v>
      </c>
      <c r="D139" s="8">
        <v>0.82</v>
      </c>
      <c r="E139" s="8">
        <v>7.52</v>
      </c>
      <c r="F139" s="9">
        <v>4.4000000000000004</v>
      </c>
      <c r="G139" s="8">
        <v>22.42</v>
      </c>
      <c r="H139" s="10" t="str">
        <f t="shared" si="2"/>
        <v>On time</v>
      </c>
    </row>
    <row r="140" spans="1:8" x14ac:dyDescent="0.3">
      <c r="A140" s="7" t="s">
        <v>11</v>
      </c>
      <c r="B140" s="7">
        <v>6</v>
      </c>
      <c r="C140" s="8">
        <v>17.54</v>
      </c>
      <c r="D140" s="8">
        <v>0.85</v>
      </c>
      <c r="E140" s="8">
        <v>9.85</v>
      </c>
      <c r="F140" s="9">
        <v>5.2</v>
      </c>
      <c r="G140" s="8">
        <v>28.24</v>
      </c>
      <c r="H140" s="10" t="str">
        <f t="shared" si="2"/>
        <v>On time</v>
      </c>
    </row>
    <row r="141" spans="1:8" x14ac:dyDescent="0.3">
      <c r="A141" s="7" t="s">
        <v>11</v>
      </c>
      <c r="B141" s="7">
        <v>6</v>
      </c>
      <c r="C141" s="8">
        <v>16.39</v>
      </c>
      <c r="D141" s="8">
        <v>0.85</v>
      </c>
      <c r="E141" s="8">
        <v>9.84</v>
      </c>
      <c r="F141" s="9">
        <v>5.0999999999999996</v>
      </c>
      <c r="G141" s="8">
        <v>27.08</v>
      </c>
      <c r="H141" s="10" t="str">
        <f t="shared" si="2"/>
        <v>On time</v>
      </c>
    </row>
    <row r="142" spans="1:8" x14ac:dyDescent="0.3">
      <c r="A142" s="7" t="s">
        <v>11</v>
      </c>
      <c r="B142" s="7">
        <v>8</v>
      </c>
      <c r="C142" s="8">
        <v>13.67</v>
      </c>
      <c r="D142" s="8">
        <v>0.71</v>
      </c>
      <c r="E142" s="8">
        <v>7.78</v>
      </c>
      <c r="F142" s="9">
        <v>4</v>
      </c>
      <c r="G142" s="8">
        <v>22.16</v>
      </c>
      <c r="H142" s="10" t="str">
        <f t="shared" si="2"/>
        <v>On time</v>
      </c>
    </row>
    <row r="143" spans="1:8" x14ac:dyDescent="0.3">
      <c r="A143" s="7" t="s">
        <v>11</v>
      </c>
      <c r="B143" s="7">
        <v>9</v>
      </c>
      <c r="C143" s="8">
        <v>15.47</v>
      </c>
      <c r="D143" s="8">
        <v>0.32</v>
      </c>
      <c r="E143" s="8">
        <v>6.09</v>
      </c>
      <c r="F143" s="9">
        <v>3.3</v>
      </c>
      <c r="G143" s="8">
        <v>21.88</v>
      </c>
      <c r="H143" s="10" t="str">
        <f t="shared" si="2"/>
        <v>On time</v>
      </c>
    </row>
    <row r="144" spans="1:8" x14ac:dyDescent="0.3">
      <c r="A144" s="7" t="s">
        <v>11</v>
      </c>
      <c r="B144" s="7">
        <v>9</v>
      </c>
      <c r="C144" s="8">
        <v>14.71</v>
      </c>
      <c r="D144" s="8">
        <v>0.6</v>
      </c>
      <c r="E144" s="8">
        <v>9.4600000000000009</v>
      </c>
      <c r="F144" s="9">
        <v>5.5</v>
      </c>
      <c r="G144" s="8">
        <v>24.77</v>
      </c>
      <c r="H144" s="10" t="str">
        <f t="shared" si="2"/>
        <v>On time</v>
      </c>
    </row>
    <row r="145" spans="1:8" x14ac:dyDescent="0.3">
      <c r="A145" s="7" t="s">
        <v>11</v>
      </c>
      <c r="B145" s="7">
        <v>9</v>
      </c>
      <c r="C145" s="8">
        <v>15.31</v>
      </c>
      <c r="D145" s="8">
        <v>7.0000000000000007E-2</v>
      </c>
      <c r="E145" s="8">
        <v>8.5</v>
      </c>
      <c r="F145" s="9">
        <v>4.5</v>
      </c>
      <c r="G145" s="8">
        <v>23.88</v>
      </c>
      <c r="H145" s="10" t="str">
        <f t="shared" si="2"/>
        <v>On time</v>
      </c>
    </row>
    <row r="146" spans="1:8" x14ac:dyDescent="0.3">
      <c r="A146" s="7" t="s">
        <v>11</v>
      </c>
      <c r="B146" s="7">
        <v>9</v>
      </c>
      <c r="C146" s="8">
        <v>13.32</v>
      </c>
      <c r="D146" s="8">
        <v>1.33</v>
      </c>
      <c r="E146" s="8">
        <v>8.0500000000000007</v>
      </c>
      <c r="F146" s="9">
        <v>4.9000000000000004</v>
      </c>
      <c r="G146" s="8">
        <v>22.7</v>
      </c>
      <c r="H146" s="10" t="str">
        <f t="shared" si="2"/>
        <v>On time</v>
      </c>
    </row>
    <row r="147" spans="1:8" x14ac:dyDescent="0.3">
      <c r="A147" s="7" t="s">
        <v>11</v>
      </c>
      <c r="B147" s="7">
        <v>10</v>
      </c>
      <c r="C147" s="8">
        <v>15.9</v>
      </c>
      <c r="D147" s="8">
        <v>0.19</v>
      </c>
      <c r="E147" s="8">
        <v>8.4600000000000009</v>
      </c>
      <c r="F147" s="9">
        <v>3.9</v>
      </c>
      <c r="G147" s="8">
        <v>24.55</v>
      </c>
      <c r="H147" s="10" t="str">
        <f t="shared" si="2"/>
        <v>On time</v>
      </c>
    </row>
    <row r="148" spans="1:8" x14ac:dyDescent="0.3">
      <c r="A148" s="7" t="s">
        <v>12</v>
      </c>
      <c r="B148" s="7">
        <v>4</v>
      </c>
      <c r="C148" s="8">
        <v>13.09</v>
      </c>
      <c r="D148" s="8">
        <v>4.05</v>
      </c>
      <c r="E148" s="8">
        <v>10.44</v>
      </c>
      <c r="F148" s="9">
        <v>5.0999999999999996</v>
      </c>
      <c r="G148" s="8">
        <v>27.58</v>
      </c>
      <c r="H148" s="10" t="str">
        <f t="shared" si="2"/>
        <v>On time</v>
      </c>
    </row>
    <row r="149" spans="1:8" x14ac:dyDescent="0.3">
      <c r="A149" s="7" t="s">
        <v>12</v>
      </c>
      <c r="B149" s="7">
        <v>5</v>
      </c>
      <c r="C149" s="8">
        <v>15.22</v>
      </c>
      <c r="D149" s="8">
        <v>2.2000000000000002</v>
      </c>
      <c r="E149" s="8">
        <v>8.24</v>
      </c>
      <c r="F149" s="9">
        <v>4.0999999999999996</v>
      </c>
      <c r="G149" s="8">
        <v>25.66</v>
      </c>
      <c r="H149" s="10" t="str">
        <f t="shared" si="2"/>
        <v>On time</v>
      </c>
    </row>
    <row r="150" spans="1:8" x14ac:dyDescent="0.3">
      <c r="A150" s="7" t="s">
        <v>12</v>
      </c>
      <c r="B150" s="7">
        <v>6</v>
      </c>
      <c r="C150" s="8">
        <v>13.08</v>
      </c>
      <c r="D150" s="8">
        <v>3.48</v>
      </c>
      <c r="E150" s="8">
        <v>4.3099999999999996</v>
      </c>
      <c r="F150" s="9">
        <v>2.1</v>
      </c>
      <c r="G150" s="8">
        <v>20.87</v>
      </c>
      <c r="H150" s="10" t="str">
        <f t="shared" si="2"/>
        <v>On time</v>
      </c>
    </row>
    <row r="151" spans="1:8" x14ac:dyDescent="0.3">
      <c r="A151" s="7" t="s">
        <v>12</v>
      </c>
      <c r="B151" s="7">
        <v>6</v>
      </c>
      <c r="C151" s="8">
        <v>15.26</v>
      </c>
      <c r="D151" s="8">
        <v>1.04</v>
      </c>
      <c r="E151" s="8">
        <v>11.18</v>
      </c>
      <c r="F151" s="9">
        <v>6.2</v>
      </c>
      <c r="G151" s="8">
        <v>27.48</v>
      </c>
      <c r="H151" s="10" t="str">
        <f t="shared" si="2"/>
        <v>On time</v>
      </c>
    </row>
    <row r="152" spans="1:8" x14ac:dyDescent="0.3">
      <c r="A152" s="7" t="s">
        <v>12</v>
      </c>
      <c r="B152" s="7">
        <v>6</v>
      </c>
      <c r="C152" s="8">
        <v>16.170000000000002</v>
      </c>
      <c r="D152" s="8">
        <v>0.99</v>
      </c>
      <c r="E152" s="8">
        <v>11.42</v>
      </c>
      <c r="F152" s="9">
        <v>6</v>
      </c>
      <c r="G152" s="8">
        <v>28.58</v>
      </c>
      <c r="H152" s="10" t="str">
        <f t="shared" si="2"/>
        <v>On time</v>
      </c>
    </row>
    <row r="153" spans="1:8" x14ac:dyDescent="0.3">
      <c r="A153" s="7" t="s">
        <v>12</v>
      </c>
      <c r="B153" s="7">
        <v>7</v>
      </c>
      <c r="C153" s="8">
        <v>15.21</v>
      </c>
      <c r="D153" s="8">
        <v>2.14</v>
      </c>
      <c r="E153" s="8">
        <v>6.32</v>
      </c>
      <c r="F153" s="9">
        <v>2.6</v>
      </c>
      <c r="G153" s="8">
        <v>23.67</v>
      </c>
      <c r="H153" s="10" t="str">
        <f t="shared" si="2"/>
        <v>On time</v>
      </c>
    </row>
    <row r="154" spans="1:8" x14ac:dyDescent="0.3">
      <c r="A154" s="7" t="s">
        <v>12</v>
      </c>
      <c r="B154" s="7">
        <v>7</v>
      </c>
      <c r="C154" s="8">
        <v>13.07</v>
      </c>
      <c r="D154" s="8">
        <v>0.62</v>
      </c>
      <c r="E154" s="8">
        <v>5.18</v>
      </c>
      <c r="F154" s="9">
        <v>2.7</v>
      </c>
      <c r="G154" s="8">
        <v>18.87</v>
      </c>
      <c r="H154" s="10" t="str">
        <f t="shared" si="2"/>
        <v>On time</v>
      </c>
    </row>
    <row r="155" spans="1:8" x14ac:dyDescent="0.3">
      <c r="A155" s="7" t="s">
        <v>12</v>
      </c>
      <c r="B155" s="7">
        <v>8</v>
      </c>
      <c r="C155" s="8">
        <v>14.8</v>
      </c>
      <c r="D155" s="8">
        <v>0.38</v>
      </c>
      <c r="E155" s="8">
        <v>7.32</v>
      </c>
      <c r="F155" s="9">
        <v>3.9</v>
      </c>
      <c r="G155" s="8">
        <v>22.5</v>
      </c>
      <c r="H155" s="10" t="str">
        <f t="shared" si="2"/>
        <v>On time</v>
      </c>
    </row>
    <row r="156" spans="1:8" x14ac:dyDescent="0.3">
      <c r="A156" s="7" t="s">
        <v>12</v>
      </c>
      <c r="B156" s="7">
        <v>8</v>
      </c>
      <c r="C156" s="8">
        <v>15.2</v>
      </c>
      <c r="D156" s="8">
        <v>0.52</v>
      </c>
      <c r="E156" s="8">
        <v>8.11</v>
      </c>
      <c r="F156" s="9">
        <v>4.3</v>
      </c>
      <c r="G156" s="8">
        <v>23.83</v>
      </c>
      <c r="H156" s="10" t="str">
        <f t="shared" si="2"/>
        <v>On time</v>
      </c>
    </row>
    <row r="157" spans="1:8" x14ac:dyDescent="0.3">
      <c r="A157" s="7" t="s">
        <v>12</v>
      </c>
      <c r="B157" s="7">
        <v>8</v>
      </c>
      <c r="C157" s="8">
        <v>16.59</v>
      </c>
      <c r="D157" s="8">
        <v>3.7</v>
      </c>
      <c r="E157" s="8">
        <v>8.3699999999999992</v>
      </c>
      <c r="F157" s="9">
        <v>4.2</v>
      </c>
      <c r="G157" s="8">
        <v>28.66</v>
      </c>
      <c r="H157" s="10" t="str">
        <f t="shared" si="2"/>
        <v>On time</v>
      </c>
    </row>
    <row r="158" spans="1:8" x14ac:dyDescent="0.3">
      <c r="A158" s="7" t="s">
        <v>12</v>
      </c>
      <c r="B158" s="7">
        <v>8</v>
      </c>
      <c r="C158" s="8">
        <v>15.54</v>
      </c>
      <c r="D158" s="8">
        <v>1.59</v>
      </c>
      <c r="E158" s="8">
        <v>10.49</v>
      </c>
      <c r="F158" s="9">
        <v>5.0999999999999996</v>
      </c>
      <c r="G158" s="8">
        <v>27.62</v>
      </c>
      <c r="H158" s="10" t="str">
        <f t="shared" si="2"/>
        <v>On time</v>
      </c>
    </row>
    <row r="159" spans="1:8" x14ac:dyDescent="0.3">
      <c r="A159" s="7" t="s">
        <v>12</v>
      </c>
      <c r="B159" s="7">
        <v>9</v>
      </c>
      <c r="C159" s="8">
        <v>16.13</v>
      </c>
      <c r="D159" s="8">
        <v>2.69</v>
      </c>
      <c r="E159" s="8">
        <v>6.85</v>
      </c>
      <c r="F159" s="9">
        <v>3.5</v>
      </c>
      <c r="G159" s="8">
        <v>25.67</v>
      </c>
      <c r="H159" s="10" t="str">
        <f t="shared" si="2"/>
        <v>On time</v>
      </c>
    </row>
    <row r="160" spans="1:8" x14ac:dyDescent="0.3">
      <c r="A160" s="7" t="s">
        <v>12</v>
      </c>
      <c r="B160" s="7">
        <v>9</v>
      </c>
      <c r="C160" s="8">
        <v>15.83</v>
      </c>
      <c r="D160" s="8">
        <v>2.77</v>
      </c>
      <c r="E160" s="8">
        <v>7.19</v>
      </c>
      <c r="F160" s="9">
        <v>3.4</v>
      </c>
      <c r="G160" s="8">
        <v>25.79</v>
      </c>
      <c r="H160" s="10" t="str">
        <f t="shared" si="2"/>
        <v>On time</v>
      </c>
    </row>
    <row r="161" spans="1:8" x14ac:dyDescent="0.3">
      <c r="A161" s="7" t="s">
        <v>12</v>
      </c>
      <c r="B161" s="7">
        <v>9</v>
      </c>
      <c r="C161" s="8">
        <v>15.13</v>
      </c>
      <c r="D161" s="8">
        <v>1.71</v>
      </c>
      <c r="E161" s="8">
        <v>6.54</v>
      </c>
      <c r="F161" s="9">
        <v>3</v>
      </c>
      <c r="G161" s="8">
        <v>23.38</v>
      </c>
      <c r="H161" s="10" t="str">
        <f t="shared" si="2"/>
        <v>On time</v>
      </c>
    </row>
    <row r="162" spans="1:8" x14ac:dyDescent="0.3">
      <c r="A162" s="7" t="s">
        <v>12</v>
      </c>
      <c r="B162" s="7">
        <v>9</v>
      </c>
      <c r="C162" s="8">
        <v>15.68</v>
      </c>
      <c r="D162" s="8">
        <v>3.46</v>
      </c>
      <c r="E162" s="8">
        <v>7.76</v>
      </c>
      <c r="F162" s="9">
        <v>3.7</v>
      </c>
      <c r="G162" s="8">
        <v>26.9</v>
      </c>
      <c r="H162" s="10" t="str">
        <f t="shared" si="2"/>
        <v>On time</v>
      </c>
    </row>
    <row r="163" spans="1:8" x14ac:dyDescent="0.3">
      <c r="A163" s="7" t="s">
        <v>12</v>
      </c>
      <c r="B163" s="7">
        <v>10</v>
      </c>
      <c r="C163" s="8">
        <v>15.08</v>
      </c>
      <c r="D163" s="8">
        <v>1.59</v>
      </c>
      <c r="E163" s="8">
        <v>9.77</v>
      </c>
      <c r="F163" s="9">
        <v>4.8</v>
      </c>
      <c r="G163" s="8">
        <v>26.44</v>
      </c>
      <c r="H163" s="10" t="str">
        <f t="shared" si="2"/>
        <v>On time</v>
      </c>
    </row>
    <row r="164" spans="1:8" x14ac:dyDescent="0.3">
      <c r="A164" s="7" t="s">
        <v>13</v>
      </c>
      <c r="B164" s="7">
        <v>4</v>
      </c>
      <c r="C164" s="8">
        <v>13.92</v>
      </c>
      <c r="D164" s="8">
        <v>4.07</v>
      </c>
      <c r="E164" s="8">
        <v>5.86</v>
      </c>
      <c r="F164" s="9">
        <v>3</v>
      </c>
      <c r="G164" s="8">
        <v>23.85</v>
      </c>
      <c r="H164" s="10" t="str">
        <f t="shared" si="2"/>
        <v>On time</v>
      </c>
    </row>
    <row r="165" spans="1:8" x14ac:dyDescent="0.3">
      <c r="A165" s="7" t="s">
        <v>13</v>
      </c>
      <c r="B165" s="7">
        <v>4</v>
      </c>
      <c r="C165" s="8">
        <v>13.89</v>
      </c>
      <c r="D165" s="8">
        <v>6.13</v>
      </c>
      <c r="E165" s="8">
        <v>6.66</v>
      </c>
      <c r="F165" s="9">
        <v>3</v>
      </c>
      <c r="G165" s="8">
        <v>26.68</v>
      </c>
      <c r="H165" s="10" t="str">
        <f t="shared" si="2"/>
        <v>On time</v>
      </c>
    </row>
    <row r="166" spans="1:8" x14ac:dyDescent="0.3">
      <c r="A166" s="7" t="s">
        <v>13</v>
      </c>
      <c r="B166" s="7">
        <v>6</v>
      </c>
      <c r="C166" s="8">
        <v>16.190000000000001</v>
      </c>
      <c r="D166" s="8">
        <v>4.7300000000000004</v>
      </c>
      <c r="E166" s="8">
        <v>6.5</v>
      </c>
      <c r="F166" s="9">
        <v>2.6</v>
      </c>
      <c r="G166" s="8">
        <v>27.42</v>
      </c>
      <c r="H166" s="10" t="str">
        <f t="shared" si="2"/>
        <v>On time</v>
      </c>
    </row>
    <row r="167" spans="1:8" x14ac:dyDescent="0.3">
      <c r="A167" s="7" t="s">
        <v>13</v>
      </c>
      <c r="B167" s="7">
        <v>6</v>
      </c>
      <c r="C167" s="8">
        <v>15.43</v>
      </c>
      <c r="D167" s="8">
        <v>0.76</v>
      </c>
      <c r="E167" s="8">
        <v>9.15</v>
      </c>
      <c r="F167" s="9">
        <v>4.3</v>
      </c>
      <c r="G167" s="8">
        <v>25.34</v>
      </c>
      <c r="H167" s="10" t="str">
        <f t="shared" si="2"/>
        <v>On time</v>
      </c>
    </row>
    <row r="168" spans="1:8" x14ac:dyDescent="0.3">
      <c r="A168" s="7" t="s">
        <v>13</v>
      </c>
      <c r="B168" s="7">
        <v>6</v>
      </c>
      <c r="C168" s="8">
        <v>15.48</v>
      </c>
      <c r="D168" s="8">
        <v>2.13</v>
      </c>
      <c r="E168" s="8">
        <v>8.41</v>
      </c>
      <c r="F168" s="9">
        <v>4.8</v>
      </c>
      <c r="G168" s="8">
        <v>26.02</v>
      </c>
      <c r="H168" s="10" t="str">
        <f t="shared" si="2"/>
        <v>On time</v>
      </c>
    </row>
    <row r="169" spans="1:8" x14ac:dyDescent="0.3">
      <c r="A169" s="7" t="s">
        <v>13</v>
      </c>
      <c r="B169" s="7">
        <v>6</v>
      </c>
      <c r="C169" s="8">
        <v>15.8</v>
      </c>
      <c r="D169" s="8">
        <v>2.12</v>
      </c>
      <c r="E169" s="8">
        <v>8.5500000000000007</v>
      </c>
      <c r="F169" s="9">
        <v>4.8</v>
      </c>
      <c r="G169" s="8">
        <v>26.47</v>
      </c>
      <c r="H169" s="10" t="str">
        <f t="shared" si="2"/>
        <v>On time</v>
      </c>
    </row>
    <row r="170" spans="1:8" x14ac:dyDescent="0.3">
      <c r="A170" s="7" t="s">
        <v>13</v>
      </c>
      <c r="B170" s="7">
        <v>7</v>
      </c>
      <c r="C170" s="8">
        <v>14.77</v>
      </c>
      <c r="D170" s="8">
        <v>4.45</v>
      </c>
      <c r="E170" s="8">
        <v>6.89</v>
      </c>
      <c r="F170" s="9">
        <v>3.8</v>
      </c>
      <c r="G170" s="8">
        <v>26.11</v>
      </c>
      <c r="H170" s="10" t="str">
        <f t="shared" si="2"/>
        <v>On time</v>
      </c>
    </row>
    <row r="171" spans="1:8" x14ac:dyDescent="0.3">
      <c r="A171" s="7" t="s">
        <v>13</v>
      </c>
      <c r="B171" s="7">
        <v>9</v>
      </c>
      <c r="C171" s="8">
        <v>12.75</v>
      </c>
      <c r="D171" s="8">
        <v>2.41</v>
      </c>
      <c r="E171" s="8">
        <v>7.73</v>
      </c>
      <c r="F171" s="9">
        <v>4.4000000000000004</v>
      </c>
      <c r="G171" s="8">
        <v>22.89</v>
      </c>
      <c r="H171" s="10" t="str">
        <f t="shared" si="2"/>
        <v>On time</v>
      </c>
    </row>
    <row r="172" spans="1:8" x14ac:dyDescent="0.3">
      <c r="A172" s="7" t="s">
        <v>13</v>
      </c>
      <c r="B172" s="7">
        <v>10</v>
      </c>
      <c r="C172" s="8">
        <v>16.61</v>
      </c>
      <c r="D172" s="8">
        <v>2.04</v>
      </c>
      <c r="E172" s="8">
        <v>5.85</v>
      </c>
      <c r="F172" s="9">
        <v>2.7</v>
      </c>
      <c r="G172" s="8">
        <v>24.5</v>
      </c>
      <c r="H172" s="10" t="str">
        <f t="shared" si="2"/>
        <v>On time</v>
      </c>
    </row>
    <row r="173" spans="1:8" x14ac:dyDescent="0.3">
      <c r="A173" s="7" t="s">
        <v>7</v>
      </c>
      <c r="B173" s="7">
        <v>6</v>
      </c>
      <c r="C173" s="8">
        <v>16.239999999999998</v>
      </c>
      <c r="D173" s="8">
        <v>0.88</v>
      </c>
      <c r="E173" s="8">
        <v>10</v>
      </c>
      <c r="F173" s="9">
        <v>4.8</v>
      </c>
      <c r="G173" s="8">
        <v>27.12</v>
      </c>
      <c r="H173" s="10" t="str">
        <f t="shared" si="2"/>
        <v>On time</v>
      </c>
    </row>
    <row r="174" spans="1:8" x14ac:dyDescent="0.3">
      <c r="A174" s="7" t="s">
        <v>7</v>
      </c>
      <c r="B174" s="7">
        <v>6</v>
      </c>
      <c r="C174" s="8">
        <v>14.76</v>
      </c>
      <c r="D174" s="8">
        <v>2.39</v>
      </c>
      <c r="E174" s="8">
        <v>4.99</v>
      </c>
      <c r="F174" s="9">
        <v>2.4</v>
      </c>
      <c r="G174" s="8">
        <v>22.14</v>
      </c>
      <c r="H174" s="10" t="str">
        <f t="shared" si="2"/>
        <v>On time</v>
      </c>
    </row>
    <row r="175" spans="1:8" x14ac:dyDescent="0.3">
      <c r="A175" s="7" t="s">
        <v>7</v>
      </c>
      <c r="B175" s="7">
        <v>7</v>
      </c>
      <c r="C175" s="8">
        <v>16.55</v>
      </c>
      <c r="D175" s="8">
        <v>2.2200000000000002</v>
      </c>
      <c r="E175" s="8">
        <v>8.5299999999999994</v>
      </c>
      <c r="F175" s="9">
        <v>3.8</v>
      </c>
      <c r="G175" s="8">
        <v>27.3</v>
      </c>
      <c r="H175" s="10" t="str">
        <f t="shared" si="2"/>
        <v>On time</v>
      </c>
    </row>
    <row r="176" spans="1:8" x14ac:dyDescent="0.3">
      <c r="A176" s="7" t="s">
        <v>7</v>
      </c>
      <c r="B176" s="7">
        <v>8</v>
      </c>
      <c r="C176" s="8">
        <v>14.36</v>
      </c>
      <c r="D176" s="8">
        <v>1.23</v>
      </c>
      <c r="E176" s="8">
        <v>5.25</v>
      </c>
      <c r="F176" s="9">
        <v>2.1</v>
      </c>
      <c r="G176" s="8">
        <v>20.84</v>
      </c>
      <c r="H176" s="10" t="str">
        <f t="shared" si="2"/>
        <v>On time</v>
      </c>
    </row>
    <row r="177" spans="1:8" x14ac:dyDescent="0.3">
      <c r="A177" s="7" t="s">
        <v>7</v>
      </c>
      <c r="B177" s="7">
        <v>9</v>
      </c>
      <c r="C177" s="8">
        <v>16.78</v>
      </c>
      <c r="D177" s="8">
        <v>1.32</v>
      </c>
      <c r="E177" s="8">
        <v>8.41</v>
      </c>
      <c r="F177" s="9">
        <v>3.9</v>
      </c>
      <c r="G177" s="8">
        <v>26.51</v>
      </c>
      <c r="H177" s="10" t="str">
        <f t="shared" si="2"/>
        <v>On time</v>
      </c>
    </row>
    <row r="178" spans="1:8" x14ac:dyDescent="0.3">
      <c r="A178" s="7" t="s">
        <v>7</v>
      </c>
      <c r="B178" s="7">
        <v>9</v>
      </c>
      <c r="C178" s="8">
        <v>13.47</v>
      </c>
      <c r="D178" s="8">
        <v>1.1399999999999999</v>
      </c>
      <c r="E178" s="8">
        <v>6.04</v>
      </c>
      <c r="F178" s="9">
        <v>2.9</v>
      </c>
      <c r="G178" s="8">
        <v>20.65</v>
      </c>
      <c r="H178" s="10" t="str">
        <f t="shared" si="2"/>
        <v>On time</v>
      </c>
    </row>
    <row r="179" spans="1:8" x14ac:dyDescent="0.3">
      <c r="A179" s="7" t="s">
        <v>7</v>
      </c>
      <c r="B179" s="7">
        <v>10</v>
      </c>
      <c r="C179" s="8">
        <v>14.57</v>
      </c>
      <c r="D179" s="8">
        <v>0.48</v>
      </c>
      <c r="E179" s="8">
        <v>4.84</v>
      </c>
      <c r="F179" s="9">
        <v>2.9</v>
      </c>
      <c r="G179" s="8">
        <v>19.89</v>
      </c>
      <c r="H179" s="10" t="str">
        <f t="shared" si="2"/>
        <v>On time</v>
      </c>
    </row>
    <row r="180" spans="1:8" x14ac:dyDescent="0.3">
      <c r="A180" s="7" t="s">
        <v>9</v>
      </c>
      <c r="B180" s="7">
        <v>4</v>
      </c>
      <c r="C180" s="8">
        <v>14.47</v>
      </c>
      <c r="D180" s="8">
        <v>0.04</v>
      </c>
      <c r="E180" s="8">
        <v>8.9700000000000006</v>
      </c>
      <c r="F180" s="9">
        <v>4.4000000000000004</v>
      </c>
      <c r="G180" s="8">
        <v>23.48</v>
      </c>
      <c r="H180" s="10" t="str">
        <f t="shared" si="2"/>
        <v>On time</v>
      </c>
    </row>
    <row r="181" spans="1:8" x14ac:dyDescent="0.3">
      <c r="A181" s="7" t="s">
        <v>9</v>
      </c>
      <c r="B181" s="7">
        <v>5</v>
      </c>
      <c r="C181" s="8">
        <v>13.96</v>
      </c>
      <c r="D181" s="8">
        <v>1.55</v>
      </c>
      <c r="E181" s="8">
        <v>7.13</v>
      </c>
      <c r="F181" s="9">
        <v>3.7</v>
      </c>
      <c r="G181" s="8">
        <v>22.64</v>
      </c>
      <c r="H181" s="10" t="str">
        <f t="shared" si="2"/>
        <v>On time</v>
      </c>
    </row>
    <row r="182" spans="1:8" x14ac:dyDescent="0.3">
      <c r="A182" s="7" t="s">
        <v>9</v>
      </c>
      <c r="B182" s="7">
        <v>5</v>
      </c>
      <c r="C182" s="8">
        <v>13.93</v>
      </c>
      <c r="D182" s="8">
        <v>1.01</v>
      </c>
      <c r="E182" s="8">
        <v>9.66</v>
      </c>
      <c r="F182" s="9">
        <v>5.3</v>
      </c>
      <c r="G182" s="8">
        <v>24.6</v>
      </c>
      <c r="H182" s="10" t="str">
        <f t="shared" si="2"/>
        <v>On time</v>
      </c>
    </row>
    <row r="183" spans="1:8" x14ac:dyDescent="0.3">
      <c r="A183" s="7" t="s">
        <v>9</v>
      </c>
      <c r="B183" s="7">
        <v>6</v>
      </c>
      <c r="C183" s="8">
        <v>12.6</v>
      </c>
      <c r="D183" s="8">
        <v>1.35</v>
      </c>
      <c r="E183" s="8">
        <v>11.08</v>
      </c>
      <c r="F183" s="9">
        <v>5.4</v>
      </c>
      <c r="G183" s="8">
        <v>25.03</v>
      </c>
      <c r="H183" s="10" t="str">
        <f t="shared" si="2"/>
        <v>On time</v>
      </c>
    </row>
    <row r="184" spans="1:8" x14ac:dyDescent="0.3">
      <c r="A184" s="7" t="s">
        <v>9</v>
      </c>
      <c r="B184" s="7">
        <v>8</v>
      </c>
      <c r="C184" s="8">
        <v>14.75</v>
      </c>
      <c r="D184" s="8">
        <v>1.38</v>
      </c>
      <c r="E184" s="8">
        <v>8.93</v>
      </c>
      <c r="F184" s="9">
        <v>4.8</v>
      </c>
      <c r="G184" s="8">
        <v>25.06</v>
      </c>
      <c r="H184" s="10" t="str">
        <f t="shared" si="2"/>
        <v>On time</v>
      </c>
    </row>
    <row r="185" spans="1:8" x14ac:dyDescent="0.3">
      <c r="A185" s="7" t="s">
        <v>9</v>
      </c>
      <c r="B185" s="7">
        <v>8</v>
      </c>
      <c r="C185" s="8">
        <v>16.36</v>
      </c>
      <c r="D185" s="8">
        <v>1.01</v>
      </c>
      <c r="E185" s="8">
        <v>6.11</v>
      </c>
      <c r="F185" s="9">
        <v>3.2</v>
      </c>
      <c r="G185" s="8">
        <v>23.48</v>
      </c>
      <c r="H185" s="10" t="str">
        <f t="shared" si="2"/>
        <v>On time</v>
      </c>
    </row>
    <row r="186" spans="1:8" x14ac:dyDescent="0.3">
      <c r="A186" s="7" t="s">
        <v>9</v>
      </c>
      <c r="B186" s="7">
        <v>10</v>
      </c>
      <c r="C186" s="8">
        <v>14.61</v>
      </c>
      <c r="D186" s="8">
        <v>1.07</v>
      </c>
      <c r="E186" s="8">
        <v>8.31</v>
      </c>
      <c r="F186" s="9">
        <v>3.7</v>
      </c>
      <c r="G186" s="8">
        <v>23.99</v>
      </c>
      <c r="H186" s="10" t="str">
        <f t="shared" si="2"/>
        <v>On time</v>
      </c>
    </row>
    <row r="187" spans="1:8" x14ac:dyDescent="0.3">
      <c r="A187" s="7" t="s">
        <v>10</v>
      </c>
      <c r="B187" s="7">
        <v>6</v>
      </c>
      <c r="C187" s="8">
        <v>15.56</v>
      </c>
      <c r="D187" s="8">
        <v>0.56999999999999995</v>
      </c>
      <c r="E187" s="8">
        <v>8.15</v>
      </c>
      <c r="F187" s="9">
        <v>4.3</v>
      </c>
      <c r="G187" s="8">
        <v>24.28</v>
      </c>
      <c r="H187" s="10" t="str">
        <f t="shared" si="2"/>
        <v>On time</v>
      </c>
    </row>
    <row r="188" spans="1:8" x14ac:dyDescent="0.3">
      <c r="A188" s="7" t="s">
        <v>10</v>
      </c>
      <c r="B188" s="7">
        <v>6</v>
      </c>
      <c r="C188" s="8">
        <v>14.81</v>
      </c>
      <c r="D188" s="8">
        <v>1.46</v>
      </c>
      <c r="E188" s="8">
        <v>6.51</v>
      </c>
      <c r="F188" s="9">
        <v>3.1</v>
      </c>
      <c r="G188" s="8">
        <v>22.78</v>
      </c>
      <c r="H188" s="10" t="str">
        <f t="shared" si="2"/>
        <v>On time</v>
      </c>
    </row>
    <row r="189" spans="1:8" x14ac:dyDescent="0.3">
      <c r="A189" s="7" t="s">
        <v>10</v>
      </c>
      <c r="B189" s="7">
        <v>9</v>
      </c>
      <c r="C189" s="8">
        <v>13.89</v>
      </c>
      <c r="D189" s="8">
        <v>0.46</v>
      </c>
      <c r="E189" s="8">
        <v>10.31</v>
      </c>
      <c r="F189" s="9">
        <v>5.2</v>
      </c>
      <c r="G189" s="8">
        <v>24.66</v>
      </c>
      <c r="H189" s="10" t="str">
        <f t="shared" si="2"/>
        <v>On time</v>
      </c>
    </row>
    <row r="190" spans="1:8" x14ac:dyDescent="0.3">
      <c r="A190" s="7" t="s">
        <v>10</v>
      </c>
      <c r="B190" s="7">
        <v>10</v>
      </c>
      <c r="C190" s="8">
        <v>13.92</v>
      </c>
      <c r="D190" s="8">
        <v>0.72</v>
      </c>
      <c r="E190" s="8">
        <v>9.0299999999999994</v>
      </c>
      <c r="F190" s="9">
        <v>4.5</v>
      </c>
      <c r="G190" s="8">
        <v>23.67</v>
      </c>
      <c r="H190" s="10" t="str">
        <f t="shared" si="2"/>
        <v>On time</v>
      </c>
    </row>
    <row r="191" spans="1:8" x14ac:dyDescent="0.3">
      <c r="A191" s="7" t="s">
        <v>11</v>
      </c>
      <c r="B191" s="7">
        <v>4</v>
      </c>
      <c r="C191" s="8">
        <v>15.71</v>
      </c>
      <c r="D191" s="8">
        <v>1.71</v>
      </c>
      <c r="E191" s="8">
        <v>6.59</v>
      </c>
      <c r="F191" s="9">
        <v>3.2</v>
      </c>
      <c r="G191" s="8">
        <v>24.01</v>
      </c>
      <c r="H191" s="10" t="str">
        <f t="shared" si="2"/>
        <v>On time</v>
      </c>
    </row>
    <row r="192" spans="1:8" x14ac:dyDescent="0.3">
      <c r="A192" s="7" t="s">
        <v>11</v>
      </c>
      <c r="B192" s="7">
        <v>6</v>
      </c>
      <c r="C192" s="8">
        <v>13.77</v>
      </c>
      <c r="D192" s="8">
        <v>0.1</v>
      </c>
      <c r="E192" s="8">
        <v>6.97</v>
      </c>
      <c r="F192" s="9">
        <v>4</v>
      </c>
      <c r="G192" s="8">
        <v>20.84</v>
      </c>
      <c r="H192" s="10" t="str">
        <f t="shared" si="2"/>
        <v>On time</v>
      </c>
    </row>
    <row r="193" spans="1:8" x14ac:dyDescent="0.3">
      <c r="A193" s="7" t="s">
        <v>11</v>
      </c>
      <c r="B193" s="7">
        <v>6</v>
      </c>
      <c r="C193" s="8">
        <v>15.55</v>
      </c>
      <c r="D193" s="8">
        <v>0.04</v>
      </c>
      <c r="E193" s="8">
        <v>8.07</v>
      </c>
      <c r="F193" s="9">
        <v>4.5999999999999996</v>
      </c>
      <c r="G193" s="8">
        <v>23.66</v>
      </c>
      <c r="H193" s="10" t="str">
        <f t="shared" si="2"/>
        <v>On time</v>
      </c>
    </row>
    <row r="194" spans="1:8" x14ac:dyDescent="0.3">
      <c r="A194" s="7" t="s">
        <v>11</v>
      </c>
      <c r="B194" s="7">
        <v>6</v>
      </c>
      <c r="C194" s="8">
        <v>16.440000000000001</v>
      </c>
      <c r="D194" s="8">
        <v>0.85</v>
      </c>
      <c r="E194" s="8">
        <v>9.91</v>
      </c>
      <c r="F194" s="9">
        <v>5.0999999999999996</v>
      </c>
      <c r="G194" s="8">
        <v>27.2</v>
      </c>
      <c r="H194" s="10" t="str">
        <f t="shared" ref="H194:H257" si="3">IF(G194&gt;29, "Late", "On time")</f>
        <v>On time</v>
      </c>
    </row>
    <row r="195" spans="1:8" x14ac:dyDescent="0.3">
      <c r="A195" s="7" t="s">
        <v>11</v>
      </c>
      <c r="B195" s="7">
        <v>7</v>
      </c>
      <c r="C195" s="8">
        <v>14.54</v>
      </c>
      <c r="D195" s="8">
        <v>0.56999999999999995</v>
      </c>
      <c r="E195" s="8">
        <v>5.96</v>
      </c>
      <c r="F195" s="9">
        <v>2.5</v>
      </c>
      <c r="G195" s="8">
        <v>21.07</v>
      </c>
      <c r="H195" s="10" t="str">
        <f t="shared" si="3"/>
        <v>On time</v>
      </c>
    </row>
    <row r="196" spans="1:8" x14ac:dyDescent="0.3">
      <c r="A196" s="7" t="s">
        <v>11</v>
      </c>
      <c r="B196" s="7">
        <v>8</v>
      </c>
      <c r="C196" s="8">
        <v>13.7</v>
      </c>
      <c r="D196" s="8">
        <v>0.72</v>
      </c>
      <c r="E196" s="8">
        <v>8.1</v>
      </c>
      <c r="F196" s="9">
        <v>4.0999999999999996</v>
      </c>
      <c r="G196" s="8">
        <v>22.52</v>
      </c>
      <c r="H196" s="10" t="str">
        <f t="shared" si="3"/>
        <v>On time</v>
      </c>
    </row>
    <row r="197" spans="1:8" x14ac:dyDescent="0.3">
      <c r="A197" s="7" t="s">
        <v>11</v>
      </c>
      <c r="B197" s="7">
        <v>9</v>
      </c>
      <c r="C197" s="8">
        <v>14.68</v>
      </c>
      <c r="D197" s="8">
        <v>0.59</v>
      </c>
      <c r="E197" s="8">
        <v>9.2799999999999994</v>
      </c>
      <c r="F197" s="9">
        <v>5.5</v>
      </c>
      <c r="G197" s="8">
        <v>24.55</v>
      </c>
      <c r="H197" s="10" t="str">
        <f t="shared" si="3"/>
        <v>On time</v>
      </c>
    </row>
    <row r="198" spans="1:8" x14ac:dyDescent="0.3">
      <c r="A198" s="7" t="s">
        <v>11</v>
      </c>
      <c r="B198" s="7">
        <v>9</v>
      </c>
      <c r="C198" s="8">
        <v>13.38</v>
      </c>
      <c r="D198" s="8">
        <v>1.32</v>
      </c>
      <c r="E198" s="8">
        <v>8.11</v>
      </c>
      <c r="F198" s="9">
        <v>4.8</v>
      </c>
      <c r="G198" s="8">
        <v>22.81</v>
      </c>
      <c r="H198" s="10" t="str">
        <f t="shared" si="3"/>
        <v>On time</v>
      </c>
    </row>
    <row r="199" spans="1:8" x14ac:dyDescent="0.3">
      <c r="A199" s="7" t="s">
        <v>11</v>
      </c>
      <c r="B199" s="7">
        <v>10</v>
      </c>
      <c r="C199" s="8">
        <v>13.12</v>
      </c>
      <c r="D199" s="8">
        <v>2.2799999999999998</v>
      </c>
      <c r="E199" s="8">
        <v>5.99</v>
      </c>
      <c r="F199" s="9">
        <v>2.8</v>
      </c>
      <c r="G199" s="8">
        <v>21.39</v>
      </c>
      <c r="H199" s="10" t="str">
        <f t="shared" si="3"/>
        <v>On time</v>
      </c>
    </row>
    <row r="200" spans="1:8" x14ac:dyDescent="0.3">
      <c r="A200" s="7" t="s">
        <v>11</v>
      </c>
      <c r="B200" s="7">
        <v>10</v>
      </c>
      <c r="C200" s="8">
        <v>14.46</v>
      </c>
      <c r="D200" s="8">
        <v>0.62</v>
      </c>
      <c r="E200" s="8">
        <v>8.9700000000000006</v>
      </c>
      <c r="F200" s="9">
        <v>4.8</v>
      </c>
      <c r="G200" s="8">
        <v>24.05</v>
      </c>
      <c r="H200" s="10" t="str">
        <f t="shared" si="3"/>
        <v>On time</v>
      </c>
    </row>
    <row r="201" spans="1:8" x14ac:dyDescent="0.3">
      <c r="A201" s="7" t="s">
        <v>12</v>
      </c>
      <c r="B201" s="7">
        <v>6</v>
      </c>
      <c r="C201" s="8">
        <v>15.72</v>
      </c>
      <c r="D201" s="8">
        <v>1.06</v>
      </c>
      <c r="E201" s="8">
        <v>10.93</v>
      </c>
      <c r="F201" s="9">
        <v>5.7</v>
      </c>
      <c r="G201" s="8">
        <v>27.71</v>
      </c>
      <c r="H201" s="10" t="str">
        <f t="shared" si="3"/>
        <v>On time</v>
      </c>
    </row>
    <row r="202" spans="1:8" x14ac:dyDescent="0.3">
      <c r="A202" s="7" t="s">
        <v>12</v>
      </c>
      <c r="B202" s="7">
        <v>6</v>
      </c>
      <c r="C202" s="8">
        <v>15.78</v>
      </c>
      <c r="D202" s="8">
        <v>0.99</v>
      </c>
      <c r="E202" s="8">
        <v>11.28</v>
      </c>
      <c r="F202" s="9">
        <v>5.8</v>
      </c>
      <c r="G202" s="8">
        <v>28.05</v>
      </c>
      <c r="H202" s="10" t="str">
        <f t="shared" si="3"/>
        <v>On time</v>
      </c>
    </row>
    <row r="203" spans="1:8" x14ac:dyDescent="0.3">
      <c r="A203" s="7" t="s">
        <v>12</v>
      </c>
      <c r="B203" s="7">
        <v>6</v>
      </c>
      <c r="C203" s="8">
        <v>15.27</v>
      </c>
      <c r="D203" s="8">
        <v>1.86</v>
      </c>
      <c r="E203" s="8">
        <v>10.19</v>
      </c>
      <c r="F203" s="9">
        <v>5.9</v>
      </c>
      <c r="G203" s="8">
        <v>27.32</v>
      </c>
      <c r="H203" s="10" t="str">
        <f t="shared" si="3"/>
        <v>On time</v>
      </c>
    </row>
    <row r="204" spans="1:8" x14ac:dyDescent="0.3">
      <c r="A204" s="7" t="s">
        <v>12</v>
      </c>
      <c r="B204" s="7">
        <v>7</v>
      </c>
      <c r="C204" s="8">
        <v>14.97</v>
      </c>
      <c r="D204" s="8">
        <v>3.05</v>
      </c>
      <c r="E204" s="8">
        <v>8</v>
      </c>
      <c r="F204" s="9">
        <v>4.4000000000000004</v>
      </c>
      <c r="G204" s="8">
        <v>26.02</v>
      </c>
      <c r="H204" s="10" t="str">
        <f t="shared" si="3"/>
        <v>On time</v>
      </c>
    </row>
    <row r="205" spans="1:8" x14ac:dyDescent="0.3">
      <c r="A205" s="7" t="s">
        <v>12</v>
      </c>
      <c r="B205" s="7">
        <v>7</v>
      </c>
      <c r="C205" s="8">
        <v>15.21</v>
      </c>
      <c r="D205" s="8">
        <v>2.0699999999999998</v>
      </c>
      <c r="E205" s="8">
        <v>6.11</v>
      </c>
      <c r="F205" s="9">
        <v>2.6</v>
      </c>
      <c r="G205" s="8">
        <v>23.39</v>
      </c>
      <c r="H205" s="10" t="str">
        <f t="shared" si="3"/>
        <v>On time</v>
      </c>
    </row>
    <row r="206" spans="1:8" x14ac:dyDescent="0.3">
      <c r="A206" s="7" t="s">
        <v>12</v>
      </c>
      <c r="B206" s="7">
        <v>7</v>
      </c>
      <c r="C206" s="8">
        <v>13.93</v>
      </c>
      <c r="D206" s="8">
        <v>0.63</v>
      </c>
      <c r="E206" s="8">
        <v>5.05</v>
      </c>
      <c r="F206" s="9">
        <v>2.7</v>
      </c>
      <c r="G206" s="8">
        <v>19.61</v>
      </c>
      <c r="H206" s="10" t="str">
        <f t="shared" si="3"/>
        <v>On time</v>
      </c>
    </row>
    <row r="207" spans="1:8" x14ac:dyDescent="0.3">
      <c r="A207" s="7" t="s">
        <v>12</v>
      </c>
      <c r="B207" s="7">
        <v>8</v>
      </c>
      <c r="C207" s="8">
        <v>15.25</v>
      </c>
      <c r="D207" s="8">
        <v>0.37</v>
      </c>
      <c r="E207" s="8">
        <v>7.04</v>
      </c>
      <c r="F207" s="9">
        <v>3.8</v>
      </c>
      <c r="G207" s="8">
        <v>22.66</v>
      </c>
      <c r="H207" s="10" t="str">
        <f t="shared" si="3"/>
        <v>On time</v>
      </c>
    </row>
    <row r="208" spans="1:8" x14ac:dyDescent="0.3">
      <c r="A208" s="7" t="s">
        <v>12</v>
      </c>
      <c r="B208" s="7">
        <v>8</v>
      </c>
      <c r="C208" s="8">
        <v>14.99</v>
      </c>
      <c r="D208" s="8">
        <v>0.51</v>
      </c>
      <c r="E208" s="8">
        <v>8.09</v>
      </c>
      <c r="F208" s="9">
        <v>4.3</v>
      </c>
      <c r="G208" s="8">
        <v>23.59</v>
      </c>
      <c r="H208" s="10" t="str">
        <f t="shared" si="3"/>
        <v>On time</v>
      </c>
    </row>
    <row r="209" spans="1:8" x14ac:dyDescent="0.3">
      <c r="A209" s="7" t="s">
        <v>12</v>
      </c>
      <c r="B209" s="7">
        <v>8</v>
      </c>
      <c r="C209" s="8">
        <v>15.95</v>
      </c>
      <c r="D209" s="8">
        <v>1.61</v>
      </c>
      <c r="E209" s="8">
        <v>10.43</v>
      </c>
      <c r="F209" s="9">
        <v>5</v>
      </c>
      <c r="G209" s="8">
        <v>27.99</v>
      </c>
      <c r="H209" s="10" t="str">
        <f t="shared" si="3"/>
        <v>On time</v>
      </c>
    </row>
    <row r="210" spans="1:8" x14ac:dyDescent="0.3">
      <c r="A210" s="7" t="s">
        <v>12</v>
      </c>
      <c r="B210" s="7">
        <v>9</v>
      </c>
      <c r="C210" s="8">
        <v>16.43</v>
      </c>
      <c r="D210" s="8">
        <v>2.72</v>
      </c>
      <c r="E210" s="8">
        <v>7.24</v>
      </c>
      <c r="F210" s="9">
        <v>3.5</v>
      </c>
      <c r="G210" s="8">
        <v>26.39</v>
      </c>
      <c r="H210" s="10" t="str">
        <f t="shared" si="3"/>
        <v>On time</v>
      </c>
    </row>
    <row r="211" spans="1:8" x14ac:dyDescent="0.3">
      <c r="A211" s="7" t="s">
        <v>12</v>
      </c>
      <c r="B211" s="7">
        <v>9</v>
      </c>
      <c r="C211" s="8">
        <v>15.37</v>
      </c>
      <c r="D211" s="8">
        <v>1.78</v>
      </c>
      <c r="E211" s="8">
        <v>6.54</v>
      </c>
      <c r="F211" s="9">
        <v>3</v>
      </c>
      <c r="G211" s="8">
        <v>23.69</v>
      </c>
      <c r="H211" s="10" t="str">
        <f t="shared" si="3"/>
        <v>On time</v>
      </c>
    </row>
    <row r="212" spans="1:8" x14ac:dyDescent="0.3">
      <c r="A212" s="7" t="s">
        <v>12</v>
      </c>
      <c r="B212" s="7">
        <v>9</v>
      </c>
      <c r="C212" s="8">
        <v>15.05</v>
      </c>
      <c r="D212" s="8">
        <v>0.96</v>
      </c>
      <c r="E212" s="8">
        <v>6.7</v>
      </c>
      <c r="F212" s="9">
        <v>3.4</v>
      </c>
      <c r="G212" s="8">
        <v>22.71</v>
      </c>
      <c r="H212" s="10" t="str">
        <f t="shared" si="3"/>
        <v>On time</v>
      </c>
    </row>
    <row r="213" spans="1:8" x14ac:dyDescent="0.3">
      <c r="A213" s="7" t="s">
        <v>12</v>
      </c>
      <c r="B213" s="7">
        <v>10</v>
      </c>
      <c r="C213" s="8">
        <v>15.18</v>
      </c>
      <c r="D213" s="8">
        <v>1.52</v>
      </c>
      <c r="E213" s="8">
        <v>10.07</v>
      </c>
      <c r="F213" s="9">
        <v>4.5999999999999996</v>
      </c>
      <c r="G213" s="8">
        <v>26.77</v>
      </c>
      <c r="H213" s="10" t="str">
        <f t="shared" si="3"/>
        <v>On time</v>
      </c>
    </row>
    <row r="214" spans="1:8" x14ac:dyDescent="0.3">
      <c r="A214" s="7" t="s">
        <v>12</v>
      </c>
      <c r="B214" s="7">
        <v>10</v>
      </c>
      <c r="C214" s="8">
        <v>14.89</v>
      </c>
      <c r="D214" s="8">
        <v>1.57</v>
      </c>
      <c r="E214" s="8">
        <v>9.67</v>
      </c>
      <c r="F214" s="9">
        <v>4.8</v>
      </c>
      <c r="G214" s="8">
        <v>26.13</v>
      </c>
      <c r="H214" s="10" t="str">
        <f t="shared" si="3"/>
        <v>On time</v>
      </c>
    </row>
    <row r="215" spans="1:8" x14ac:dyDescent="0.3">
      <c r="A215" s="7" t="s">
        <v>13</v>
      </c>
      <c r="B215" s="7">
        <v>4</v>
      </c>
      <c r="C215" s="8">
        <v>14.06</v>
      </c>
      <c r="D215" s="8">
        <v>4.12</v>
      </c>
      <c r="E215" s="8">
        <v>5.78</v>
      </c>
      <c r="F215" s="9">
        <v>3.1</v>
      </c>
      <c r="G215" s="8">
        <v>23.96</v>
      </c>
      <c r="H215" s="10" t="str">
        <f t="shared" si="3"/>
        <v>On time</v>
      </c>
    </row>
    <row r="216" spans="1:8" x14ac:dyDescent="0.3">
      <c r="A216" s="7" t="s">
        <v>13</v>
      </c>
      <c r="B216" s="7">
        <v>5</v>
      </c>
      <c r="C216" s="8">
        <v>15.06</v>
      </c>
      <c r="D216" s="8">
        <v>1.0900000000000001</v>
      </c>
      <c r="E216" s="8">
        <v>4.63</v>
      </c>
      <c r="F216" s="9">
        <v>2.9</v>
      </c>
      <c r="G216" s="8">
        <v>20.78</v>
      </c>
      <c r="H216" s="10" t="str">
        <f t="shared" si="3"/>
        <v>On time</v>
      </c>
    </row>
    <row r="217" spans="1:8" x14ac:dyDescent="0.3">
      <c r="A217" s="7" t="s">
        <v>13</v>
      </c>
      <c r="B217" s="7">
        <v>6</v>
      </c>
      <c r="C217" s="8">
        <v>15.76</v>
      </c>
      <c r="D217" s="8">
        <v>4.62</v>
      </c>
      <c r="E217" s="8">
        <v>6.55</v>
      </c>
      <c r="F217" s="9">
        <v>2.6</v>
      </c>
      <c r="G217" s="8">
        <v>26.93</v>
      </c>
      <c r="H217" s="10" t="str">
        <f t="shared" si="3"/>
        <v>On time</v>
      </c>
    </row>
    <row r="218" spans="1:8" x14ac:dyDescent="0.3">
      <c r="A218" s="7" t="s">
        <v>13</v>
      </c>
      <c r="B218" s="7">
        <v>6</v>
      </c>
      <c r="C218" s="8">
        <v>15.84</v>
      </c>
      <c r="D218" s="8">
        <v>0.74</v>
      </c>
      <c r="E218" s="8">
        <v>9.27</v>
      </c>
      <c r="F218" s="9">
        <v>4.3</v>
      </c>
      <c r="G218" s="8">
        <v>25.85</v>
      </c>
      <c r="H218" s="10" t="str">
        <f t="shared" si="3"/>
        <v>On time</v>
      </c>
    </row>
    <row r="219" spans="1:8" x14ac:dyDescent="0.3">
      <c r="A219" s="7" t="s">
        <v>13</v>
      </c>
      <c r="B219" s="7">
        <v>6</v>
      </c>
      <c r="C219" s="8">
        <v>16.260000000000002</v>
      </c>
      <c r="D219" s="8">
        <v>0.72</v>
      </c>
      <c r="E219" s="8">
        <v>9.19</v>
      </c>
      <c r="F219" s="9">
        <v>4.4000000000000004</v>
      </c>
      <c r="G219" s="8">
        <v>26.17</v>
      </c>
      <c r="H219" s="10" t="str">
        <f t="shared" si="3"/>
        <v>On time</v>
      </c>
    </row>
    <row r="220" spans="1:8" x14ac:dyDescent="0.3">
      <c r="A220" s="7" t="s">
        <v>13</v>
      </c>
      <c r="B220" s="7">
        <v>6</v>
      </c>
      <c r="C220" s="8">
        <v>15.28</v>
      </c>
      <c r="D220" s="8">
        <v>2.14</v>
      </c>
      <c r="E220" s="8">
        <v>8.3699999999999992</v>
      </c>
      <c r="F220" s="9">
        <v>5</v>
      </c>
      <c r="G220" s="8">
        <v>25.79</v>
      </c>
      <c r="H220" s="10" t="str">
        <f t="shared" si="3"/>
        <v>On time</v>
      </c>
    </row>
    <row r="221" spans="1:8" x14ac:dyDescent="0.3">
      <c r="A221" s="7" t="s">
        <v>13</v>
      </c>
      <c r="B221" s="7">
        <v>8</v>
      </c>
      <c r="C221" s="8">
        <v>15.78</v>
      </c>
      <c r="D221" s="8">
        <v>0.28000000000000003</v>
      </c>
      <c r="E221" s="8">
        <v>5.54</v>
      </c>
      <c r="F221" s="9">
        <v>2.8</v>
      </c>
      <c r="G221" s="8">
        <v>21.6</v>
      </c>
      <c r="H221" s="10" t="str">
        <f t="shared" si="3"/>
        <v>On time</v>
      </c>
    </row>
    <row r="222" spans="1:8" x14ac:dyDescent="0.3">
      <c r="A222" s="7" t="s">
        <v>13</v>
      </c>
      <c r="B222" s="7">
        <v>8</v>
      </c>
      <c r="C222" s="8">
        <v>16.170000000000002</v>
      </c>
      <c r="D222" s="8">
        <v>1.77</v>
      </c>
      <c r="E222" s="8">
        <v>7.44</v>
      </c>
      <c r="F222" s="9">
        <v>4.0999999999999996</v>
      </c>
      <c r="G222" s="8">
        <v>25.38</v>
      </c>
      <c r="H222" s="10" t="str">
        <f t="shared" si="3"/>
        <v>On time</v>
      </c>
    </row>
    <row r="223" spans="1:8" x14ac:dyDescent="0.3">
      <c r="A223" s="7" t="s">
        <v>13</v>
      </c>
      <c r="B223" s="7">
        <v>9</v>
      </c>
      <c r="C223" s="8">
        <v>12.43</v>
      </c>
      <c r="D223" s="8">
        <v>2.4300000000000002</v>
      </c>
      <c r="E223" s="8">
        <v>7.88</v>
      </c>
      <c r="F223" s="9">
        <v>4.5</v>
      </c>
      <c r="G223" s="8">
        <v>22.74</v>
      </c>
      <c r="H223" s="10" t="str">
        <f t="shared" si="3"/>
        <v>On time</v>
      </c>
    </row>
    <row r="224" spans="1:8" x14ac:dyDescent="0.3">
      <c r="A224" s="7" t="s">
        <v>13</v>
      </c>
      <c r="B224" s="7">
        <v>11</v>
      </c>
      <c r="C224" s="8">
        <v>15.57</v>
      </c>
      <c r="D224" s="8">
        <v>3.97</v>
      </c>
      <c r="E224" s="8">
        <v>8.84</v>
      </c>
      <c r="F224" s="9">
        <v>4.3</v>
      </c>
      <c r="G224" s="8">
        <v>28.38</v>
      </c>
      <c r="H224" s="10" t="str">
        <f t="shared" si="3"/>
        <v>On time</v>
      </c>
    </row>
    <row r="225" spans="1:8" x14ac:dyDescent="0.3">
      <c r="A225" s="7" t="s">
        <v>13</v>
      </c>
      <c r="B225" s="7">
        <v>11</v>
      </c>
      <c r="C225" s="8">
        <v>14.2</v>
      </c>
      <c r="D225" s="8">
        <v>5.31</v>
      </c>
      <c r="E225" s="8">
        <v>7.64</v>
      </c>
      <c r="F225" s="9">
        <v>3.9</v>
      </c>
      <c r="G225" s="8">
        <v>27.15</v>
      </c>
      <c r="H225" s="10" t="str">
        <f t="shared" si="3"/>
        <v>On time</v>
      </c>
    </row>
    <row r="226" spans="1:8" x14ac:dyDescent="0.3">
      <c r="A226" s="7" t="s">
        <v>7</v>
      </c>
      <c r="B226" s="7">
        <v>6</v>
      </c>
      <c r="C226" s="8">
        <v>16.7</v>
      </c>
      <c r="D226" s="8">
        <v>0.95</v>
      </c>
      <c r="E226" s="8">
        <v>9.7100000000000009</v>
      </c>
      <c r="F226" s="9">
        <v>5.0999999999999996</v>
      </c>
      <c r="G226" s="8">
        <v>27.36</v>
      </c>
      <c r="H226" s="10" t="str">
        <f t="shared" si="3"/>
        <v>On time</v>
      </c>
    </row>
    <row r="227" spans="1:8" x14ac:dyDescent="0.3">
      <c r="A227" s="7" t="s">
        <v>7</v>
      </c>
      <c r="B227" s="7">
        <v>6</v>
      </c>
      <c r="C227" s="8">
        <v>14.64</v>
      </c>
      <c r="D227" s="8">
        <v>2.2599999999999998</v>
      </c>
      <c r="E227" s="8">
        <v>4.7699999999999996</v>
      </c>
      <c r="F227" s="9">
        <v>2.6</v>
      </c>
      <c r="G227" s="8">
        <v>21.67</v>
      </c>
      <c r="H227" s="10" t="str">
        <f t="shared" si="3"/>
        <v>On time</v>
      </c>
    </row>
    <row r="228" spans="1:8" x14ac:dyDescent="0.3">
      <c r="A228" s="7" t="s">
        <v>7</v>
      </c>
      <c r="B228" s="7">
        <v>8</v>
      </c>
      <c r="C228" s="8">
        <v>14.98</v>
      </c>
      <c r="D228" s="8">
        <v>0.18</v>
      </c>
      <c r="E228" s="8">
        <v>9.4600000000000009</v>
      </c>
      <c r="F228" s="9">
        <v>3.9</v>
      </c>
      <c r="G228" s="8">
        <v>24.62</v>
      </c>
      <c r="H228" s="10" t="str">
        <f t="shared" si="3"/>
        <v>On time</v>
      </c>
    </row>
    <row r="229" spans="1:8" x14ac:dyDescent="0.3">
      <c r="A229" s="7" t="s">
        <v>7</v>
      </c>
      <c r="B229" s="7">
        <v>9</v>
      </c>
      <c r="C229" s="8">
        <v>17.02</v>
      </c>
      <c r="D229" s="8">
        <v>1.33</v>
      </c>
      <c r="E229" s="8">
        <v>8.2200000000000006</v>
      </c>
      <c r="F229" s="9">
        <v>3.8</v>
      </c>
      <c r="G229" s="8">
        <v>26.57</v>
      </c>
      <c r="H229" s="10" t="str">
        <f t="shared" si="3"/>
        <v>On time</v>
      </c>
    </row>
    <row r="230" spans="1:8" x14ac:dyDescent="0.3">
      <c r="A230" s="7" t="s">
        <v>7</v>
      </c>
      <c r="B230" s="7">
        <v>9</v>
      </c>
      <c r="C230" s="8">
        <v>14.93</v>
      </c>
      <c r="D230" s="8">
        <v>1.42</v>
      </c>
      <c r="E230" s="8">
        <v>9.02</v>
      </c>
      <c r="F230" s="9">
        <v>4.7</v>
      </c>
      <c r="G230" s="8">
        <v>25.37</v>
      </c>
      <c r="H230" s="10" t="str">
        <f t="shared" si="3"/>
        <v>On time</v>
      </c>
    </row>
    <row r="231" spans="1:8" x14ac:dyDescent="0.3">
      <c r="A231" s="7" t="s">
        <v>7</v>
      </c>
      <c r="B231" s="7">
        <v>10</v>
      </c>
      <c r="C231" s="8">
        <v>13.92</v>
      </c>
      <c r="D231" s="8">
        <v>0.69</v>
      </c>
      <c r="E231" s="8">
        <v>6.56</v>
      </c>
      <c r="F231" s="9">
        <v>3.2</v>
      </c>
      <c r="G231" s="8">
        <v>21.17</v>
      </c>
      <c r="H231" s="10" t="str">
        <f t="shared" si="3"/>
        <v>On time</v>
      </c>
    </row>
    <row r="232" spans="1:8" x14ac:dyDescent="0.3">
      <c r="A232" s="7" t="s">
        <v>8</v>
      </c>
      <c r="B232" s="7">
        <v>6</v>
      </c>
      <c r="C232" s="8">
        <v>13.71</v>
      </c>
      <c r="D232" s="8">
        <v>4.7300000000000004</v>
      </c>
      <c r="E232" s="8">
        <v>9.4600000000000009</v>
      </c>
      <c r="F232" s="9">
        <v>4.8</v>
      </c>
      <c r="G232" s="8">
        <v>27.9</v>
      </c>
      <c r="H232" s="10" t="str">
        <f t="shared" si="3"/>
        <v>On time</v>
      </c>
    </row>
    <row r="233" spans="1:8" x14ac:dyDescent="0.3">
      <c r="A233" s="7" t="s">
        <v>9</v>
      </c>
      <c r="B233" s="7">
        <v>4</v>
      </c>
      <c r="C233" s="8">
        <v>14.22</v>
      </c>
      <c r="D233" s="8">
        <v>0.04</v>
      </c>
      <c r="E233" s="8">
        <v>9.0299999999999994</v>
      </c>
      <c r="F233" s="9">
        <v>4.4000000000000004</v>
      </c>
      <c r="G233" s="8">
        <v>23.29</v>
      </c>
      <c r="H233" s="10" t="str">
        <f t="shared" si="3"/>
        <v>On time</v>
      </c>
    </row>
    <row r="234" spans="1:8" x14ac:dyDescent="0.3">
      <c r="A234" s="7" t="s">
        <v>9</v>
      </c>
      <c r="B234" s="7">
        <v>6</v>
      </c>
      <c r="C234" s="8">
        <v>13.43</v>
      </c>
      <c r="D234" s="8">
        <v>0.56999999999999995</v>
      </c>
      <c r="E234" s="8">
        <v>7.69</v>
      </c>
      <c r="F234" s="9">
        <v>3.9</v>
      </c>
      <c r="G234" s="8">
        <v>21.69</v>
      </c>
      <c r="H234" s="10" t="str">
        <f t="shared" si="3"/>
        <v>On time</v>
      </c>
    </row>
    <row r="235" spans="1:8" x14ac:dyDescent="0.3">
      <c r="A235" s="7" t="s">
        <v>9</v>
      </c>
      <c r="B235" s="7">
        <v>6</v>
      </c>
      <c r="C235" s="8">
        <v>13.48</v>
      </c>
      <c r="D235" s="8">
        <v>1.33</v>
      </c>
      <c r="E235" s="8">
        <v>10.53</v>
      </c>
      <c r="F235" s="9">
        <v>5.6</v>
      </c>
      <c r="G235" s="8">
        <v>25.34</v>
      </c>
      <c r="H235" s="10" t="str">
        <f t="shared" si="3"/>
        <v>On time</v>
      </c>
    </row>
    <row r="236" spans="1:8" x14ac:dyDescent="0.3">
      <c r="A236" s="7" t="s">
        <v>9</v>
      </c>
      <c r="B236" s="7">
        <v>8</v>
      </c>
      <c r="C236" s="8">
        <v>16.27</v>
      </c>
      <c r="D236" s="8">
        <v>1</v>
      </c>
      <c r="E236" s="8">
        <v>6.06</v>
      </c>
      <c r="F236" s="9">
        <v>3.2</v>
      </c>
      <c r="G236" s="8">
        <v>23.33</v>
      </c>
      <c r="H236" s="10" t="str">
        <f t="shared" si="3"/>
        <v>On time</v>
      </c>
    </row>
    <row r="237" spans="1:8" x14ac:dyDescent="0.3">
      <c r="A237" s="7" t="s">
        <v>9</v>
      </c>
      <c r="B237" s="7">
        <v>9</v>
      </c>
      <c r="C237" s="8">
        <v>14.18</v>
      </c>
      <c r="D237" s="8">
        <v>3.53</v>
      </c>
      <c r="E237" s="8">
        <v>8.61</v>
      </c>
      <c r="F237" s="9">
        <v>4.4000000000000004</v>
      </c>
      <c r="G237" s="8">
        <v>26.32</v>
      </c>
      <c r="H237" s="10" t="str">
        <f t="shared" si="3"/>
        <v>On time</v>
      </c>
    </row>
    <row r="238" spans="1:8" x14ac:dyDescent="0.3">
      <c r="A238" s="7" t="s">
        <v>9</v>
      </c>
      <c r="B238" s="7">
        <v>11</v>
      </c>
      <c r="C238" s="8">
        <v>15.51</v>
      </c>
      <c r="D238" s="8">
        <v>0.03</v>
      </c>
      <c r="E238" s="8">
        <v>5.93</v>
      </c>
      <c r="F238" s="9">
        <v>2.7</v>
      </c>
      <c r="G238" s="8">
        <v>21.47</v>
      </c>
      <c r="H238" s="10" t="str">
        <f t="shared" si="3"/>
        <v>On time</v>
      </c>
    </row>
    <row r="239" spans="1:8" x14ac:dyDescent="0.3">
      <c r="A239" s="7" t="s">
        <v>10</v>
      </c>
      <c r="B239" s="7">
        <v>5</v>
      </c>
      <c r="C239" s="8">
        <v>16.829999999999998</v>
      </c>
      <c r="D239" s="8">
        <v>0.96</v>
      </c>
      <c r="E239" s="8">
        <v>11.02</v>
      </c>
      <c r="F239" s="9">
        <v>5.9</v>
      </c>
      <c r="G239" s="8">
        <v>28.81</v>
      </c>
      <c r="H239" s="10" t="str">
        <f t="shared" si="3"/>
        <v>On time</v>
      </c>
    </row>
    <row r="240" spans="1:8" x14ac:dyDescent="0.3">
      <c r="A240" s="7" t="s">
        <v>10</v>
      </c>
      <c r="B240" s="7">
        <v>6</v>
      </c>
      <c r="C240" s="8">
        <v>15.67</v>
      </c>
      <c r="D240" s="8">
        <v>0.52</v>
      </c>
      <c r="E240" s="8">
        <v>8.2899999999999991</v>
      </c>
      <c r="F240" s="9">
        <v>4.2</v>
      </c>
      <c r="G240" s="8">
        <v>24.48</v>
      </c>
      <c r="H240" s="10" t="str">
        <f t="shared" si="3"/>
        <v>On time</v>
      </c>
    </row>
    <row r="241" spans="1:8" x14ac:dyDescent="0.3">
      <c r="A241" s="7" t="s">
        <v>10</v>
      </c>
      <c r="B241" s="7">
        <v>6</v>
      </c>
      <c r="C241" s="8">
        <v>14.59</v>
      </c>
      <c r="D241" s="8">
        <v>1.42</v>
      </c>
      <c r="E241" s="8">
        <v>6.34</v>
      </c>
      <c r="F241" s="9">
        <v>3.1</v>
      </c>
      <c r="G241" s="8">
        <v>22.35</v>
      </c>
      <c r="H241" s="10" t="str">
        <f t="shared" si="3"/>
        <v>On time</v>
      </c>
    </row>
    <row r="242" spans="1:8" x14ac:dyDescent="0.3">
      <c r="A242" s="7" t="s">
        <v>10</v>
      </c>
      <c r="B242" s="7">
        <v>10</v>
      </c>
      <c r="C242" s="8">
        <v>14.08</v>
      </c>
      <c r="D242" s="8">
        <v>0.7</v>
      </c>
      <c r="E242" s="8">
        <v>8.92</v>
      </c>
      <c r="F242" s="9">
        <v>4.5</v>
      </c>
      <c r="G242" s="8">
        <v>23.7</v>
      </c>
      <c r="H242" s="10" t="str">
        <f t="shared" si="3"/>
        <v>On time</v>
      </c>
    </row>
    <row r="243" spans="1:8" x14ac:dyDescent="0.3">
      <c r="A243" s="7" t="s">
        <v>11</v>
      </c>
      <c r="B243" s="7">
        <v>4</v>
      </c>
      <c r="C243" s="8">
        <v>14.69</v>
      </c>
      <c r="D243" s="8">
        <v>0.28000000000000003</v>
      </c>
      <c r="E243" s="8">
        <v>7.52</v>
      </c>
      <c r="F243" s="9">
        <v>4.0999999999999996</v>
      </c>
      <c r="G243" s="8">
        <v>22.49</v>
      </c>
      <c r="H243" s="10" t="str">
        <f t="shared" si="3"/>
        <v>On time</v>
      </c>
    </row>
    <row r="244" spans="1:8" x14ac:dyDescent="0.3">
      <c r="A244" s="7" t="s">
        <v>11</v>
      </c>
      <c r="B244" s="7">
        <v>6</v>
      </c>
      <c r="C244" s="8">
        <v>15.47</v>
      </c>
      <c r="D244" s="8">
        <v>0.04</v>
      </c>
      <c r="E244" s="8">
        <v>8.42</v>
      </c>
      <c r="F244" s="9">
        <v>4.7</v>
      </c>
      <c r="G244" s="8">
        <v>23.93</v>
      </c>
      <c r="H244" s="10" t="str">
        <f t="shared" si="3"/>
        <v>On time</v>
      </c>
    </row>
    <row r="245" spans="1:8" x14ac:dyDescent="0.3">
      <c r="A245" s="7" t="s">
        <v>11</v>
      </c>
      <c r="B245" s="7">
        <v>6</v>
      </c>
      <c r="C245" s="8">
        <v>16.989999999999998</v>
      </c>
      <c r="D245" s="8">
        <v>0.86</v>
      </c>
      <c r="E245" s="8">
        <v>9.9499999999999993</v>
      </c>
      <c r="F245" s="9">
        <v>5.0999999999999996</v>
      </c>
      <c r="G245" s="8">
        <v>27.8</v>
      </c>
      <c r="H245" s="10" t="str">
        <f t="shared" si="3"/>
        <v>On time</v>
      </c>
    </row>
    <row r="246" spans="1:8" x14ac:dyDescent="0.3">
      <c r="A246" s="7" t="s">
        <v>11</v>
      </c>
      <c r="B246" s="7">
        <v>6</v>
      </c>
      <c r="C246" s="8">
        <v>14.12</v>
      </c>
      <c r="D246" s="8">
        <v>0.69</v>
      </c>
      <c r="E246" s="8">
        <v>5.26</v>
      </c>
      <c r="F246" s="9">
        <v>2.5</v>
      </c>
      <c r="G246" s="8">
        <v>20.07</v>
      </c>
      <c r="H246" s="10" t="str">
        <f t="shared" si="3"/>
        <v>On time</v>
      </c>
    </row>
    <row r="247" spans="1:8" x14ac:dyDescent="0.3">
      <c r="A247" s="7" t="s">
        <v>11</v>
      </c>
      <c r="B247" s="7">
        <v>7</v>
      </c>
      <c r="C247" s="8">
        <v>15.63</v>
      </c>
      <c r="D247" s="8">
        <v>1.24</v>
      </c>
      <c r="E247" s="8">
        <v>6.08</v>
      </c>
      <c r="F247" s="9">
        <v>3</v>
      </c>
      <c r="G247" s="8">
        <v>22.95</v>
      </c>
      <c r="H247" s="10" t="str">
        <f t="shared" si="3"/>
        <v>On time</v>
      </c>
    </row>
    <row r="248" spans="1:8" x14ac:dyDescent="0.3">
      <c r="A248" s="7" t="s">
        <v>11</v>
      </c>
      <c r="B248" s="7">
        <v>8</v>
      </c>
      <c r="C248" s="8">
        <v>16.23</v>
      </c>
      <c r="D248" s="8">
        <v>0.52</v>
      </c>
      <c r="E248" s="8">
        <v>4.49</v>
      </c>
      <c r="F248" s="9">
        <v>3.1</v>
      </c>
      <c r="G248" s="8">
        <v>21.24</v>
      </c>
      <c r="H248" s="10" t="str">
        <f t="shared" si="3"/>
        <v>On time</v>
      </c>
    </row>
    <row r="249" spans="1:8" x14ac:dyDescent="0.3">
      <c r="A249" s="7" t="s">
        <v>11</v>
      </c>
      <c r="B249" s="7">
        <v>9</v>
      </c>
      <c r="C249" s="8">
        <v>15.61</v>
      </c>
      <c r="D249" s="8">
        <v>0.32</v>
      </c>
      <c r="E249" s="8">
        <v>5.92</v>
      </c>
      <c r="F249" s="9">
        <v>3.2</v>
      </c>
      <c r="G249" s="8">
        <v>21.85</v>
      </c>
      <c r="H249" s="10" t="str">
        <f t="shared" si="3"/>
        <v>On time</v>
      </c>
    </row>
    <row r="250" spans="1:8" x14ac:dyDescent="0.3">
      <c r="A250" s="7" t="s">
        <v>11</v>
      </c>
      <c r="B250" s="7">
        <v>9</v>
      </c>
      <c r="C250" s="8">
        <v>13.37</v>
      </c>
      <c r="D250" s="8">
        <v>1.3</v>
      </c>
      <c r="E250" s="8">
        <v>8.07</v>
      </c>
      <c r="F250" s="9">
        <v>4.4000000000000004</v>
      </c>
      <c r="G250" s="8">
        <v>22.74</v>
      </c>
      <c r="H250" s="10" t="str">
        <f t="shared" si="3"/>
        <v>On time</v>
      </c>
    </row>
    <row r="251" spans="1:8" x14ac:dyDescent="0.3">
      <c r="A251" s="7" t="s">
        <v>11</v>
      </c>
      <c r="B251" s="7">
        <v>10</v>
      </c>
      <c r="C251" s="8">
        <v>13.75</v>
      </c>
      <c r="D251" s="8">
        <v>2.13</v>
      </c>
      <c r="E251" s="8">
        <v>5.77</v>
      </c>
      <c r="F251" s="9">
        <v>2.7</v>
      </c>
      <c r="G251" s="8">
        <v>21.65</v>
      </c>
      <c r="H251" s="10" t="str">
        <f t="shared" si="3"/>
        <v>On time</v>
      </c>
    </row>
    <row r="252" spans="1:8" x14ac:dyDescent="0.3">
      <c r="A252" s="7" t="s">
        <v>11</v>
      </c>
      <c r="B252" s="7">
        <v>10</v>
      </c>
      <c r="C252" s="8">
        <v>15.65</v>
      </c>
      <c r="D252" s="8">
        <v>0.19</v>
      </c>
      <c r="E252" s="8">
        <v>8.7100000000000009</v>
      </c>
      <c r="F252" s="9">
        <v>3.8</v>
      </c>
      <c r="G252" s="8">
        <v>24.55</v>
      </c>
      <c r="H252" s="10" t="str">
        <f t="shared" si="3"/>
        <v>On time</v>
      </c>
    </row>
    <row r="253" spans="1:8" x14ac:dyDescent="0.3">
      <c r="A253" s="7" t="s">
        <v>11</v>
      </c>
      <c r="B253" s="7">
        <v>10</v>
      </c>
      <c r="C253" s="8">
        <v>15.24</v>
      </c>
      <c r="D253" s="8">
        <v>0.62</v>
      </c>
      <c r="E253" s="8">
        <v>9.18</v>
      </c>
      <c r="F253" s="9">
        <v>4.9000000000000004</v>
      </c>
      <c r="G253" s="8">
        <v>25.04</v>
      </c>
      <c r="H253" s="10" t="str">
        <f t="shared" si="3"/>
        <v>On time</v>
      </c>
    </row>
    <row r="254" spans="1:8" x14ac:dyDescent="0.3">
      <c r="A254" s="7" t="s">
        <v>12</v>
      </c>
      <c r="B254" s="7">
        <v>6</v>
      </c>
      <c r="C254" s="8">
        <v>15.9</v>
      </c>
      <c r="D254" s="8">
        <v>1.02</v>
      </c>
      <c r="E254" s="8">
        <v>11.2</v>
      </c>
      <c r="F254" s="9">
        <v>5.9</v>
      </c>
      <c r="G254" s="8">
        <v>28.12</v>
      </c>
      <c r="H254" s="10" t="str">
        <f t="shared" si="3"/>
        <v>On time</v>
      </c>
    </row>
    <row r="255" spans="1:8" x14ac:dyDescent="0.3">
      <c r="A255" s="7" t="s">
        <v>12</v>
      </c>
      <c r="B255" s="7">
        <v>6</v>
      </c>
      <c r="C255" s="8">
        <v>15.35</v>
      </c>
      <c r="D255" s="8">
        <v>0.99</v>
      </c>
      <c r="E255" s="8">
        <v>10.98</v>
      </c>
      <c r="F255" s="9">
        <v>5.9</v>
      </c>
      <c r="G255" s="8">
        <v>27.32</v>
      </c>
      <c r="H255" s="10" t="str">
        <f t="shared" si="3"/>
        <v>On time</v>
      </c>
    </row>
    <row r="256" spans="1:8" x14ac:dyDescent="0.3">
      <c r="A256" s="7" t="s">
        <v>12</v>
      </c>
      <c r="B256" s="7">
        <v>6</v>
      </c>
      <c r="C256" s="8">
        <v>14.63</v>
      </c>
      <c r="D256" s="8">
        <v>1.83</v>
      </c>
      <c r="E256" s="8">
        <v>10.81</v>
      </c>
      <c r="F256" s="9">
        <v>5.8</v>
      </c>
      <c r="G256" s="8">
        <v>27.27</v>
      </c>
      <c r="H256" s="10" t="str">
        <f t="shared" si="3"/>
        <v>On time</v>
      </c>
    </row>
    <row r="257" spans="1:8" x14ac:dyDescent="0.3">
      <c r="A257" s="7" t="s">
        <v>12</v>
      </c>
      <c r="B257" s="7">
        <v>7</v>
      </c>
      <c r="C257" s="8">
        <v>14.96</v>
      </c>
      <c r="D257" s="8">
        <v>2.92</v>
      </c>
      <c r="E257" s="8">
        <v>7.88</v>
      </c>
      <c r="F257" s="9">
        <v>4.2</v>
      </c>
      <c r="G257" s="8">
        <v>25.76</v>
      </c>
      <c r="H257" s="10" t="str">
        <f t="shared" si="3"/>
        <v>On time</v>
      </c>
    </row>
    <row r="258" spans="1:8" x14ac:dyDescent="0.3">
      <c r="A258" s="7" t="s">
        <v>12</v>
      </c>
      <c r="B258" s="7">
        <v>7</v>
      </c>
      <c r="C258" s="8">
        <v>14.85</v>
      </c>
      <c r="D258" s="8">
        <v>2.1800000000000002</v>
      </c>
      <c r="E258" s="8">
        <v>6.11</v>
      </c>
      <c r="F258" s="9">
        <v>2.6</v>
      </c>
      <c r="G258" s="8">
        <v>23.14</v>
      </c>
      <c r="H258" s="10" t="str">
        <f t="shared" ref="H258:H321" si="4">IF(G258&gt;29, "Late", "On time")</f>
        <v>On time</v>
      </c>
    </row>
    <row r="259" spans="1:8" x14ac:dyDescent="0.3">
      <c r="A259" s="7" t="s">
        <v>12</v>
      </c>
      <c r="B259" s="7">
        <v>8</v>
      </c>
      <c r="C259" s="8">
        <v>15.61</v>
      </c>
      <c r="D259" s="8">
        <v>0.5</v>
      </c>
      <c r="E259" s="8">
        <v>8.3699999999999992</v>
      </c>
      <c r="F259" s="9">
        <v>4.3</v>
      </c>
      <c r="G259" s="8">
        <v>24.48</v>
      </c>
      <c r="H259" s="10" t="str">
        <f t="shared" si="4"/>
        <v>On time</v>
      </c>
    </row>
    <row r="260" spans="1:8" x14ac:dyDescent="0.3">
      <c r="A260" s="7" t="s">
        <v>12</v>
      </c>
      <c r="B260" s="7">
        <v>8</v>
      </c>
      <c r="C260" s="8">
        <v>16.45</v>
      </c>
      <c r="D260" s="8">
        <v>3.49</v>
      </c>
      <c r="E260" s="8">
        <v>8.5299999999999994</v>
      </c>
      <c r="F260" s="9">
        <v>4.2</v>
      </c>
      <c r="G260" s="8">
        <v>28.47</v>
      </c>
      <c r="H260" s="10" t="str">
        <f t="shared" si="4"/>
        <v>On time</v>
      </c>
    </row>
    <row r="261" spans="1:8" x14ac:dyDescent="0.3">
      <c r="A261" s="7" t="s">
        <v>12</v>
      </c>
      <c r="B261" s="7">
        <v>9</v>
      </c>
      <c r="C261" s="8">
        <v>16.420000000000002</v>
      </c>
      <c r="D261" s="8">
        <v>2.87</v>
      </c>
      <c r="E261" s="8">
        <v>7.16</v>
      </c>
      <c r="F261" s="9">
        <v>3.5</v>
      </c>
      <c r="G261" s="8">
        <v>26.45</v>
      </c>
      <c r="H261" s="10" t="str">
        <f t="shared" si="4"/>
        <v>On time</v>
      </c>
    </row>
    <row r="262" spans="1:8" x14ac:dyDescent="0.3">
      <c r="A262" s="7" t="s">
        <v>12</v>
      </c>
      <c r="B262" s="7">
        <v>9</v>
      </c>
      <c r="C262" s="8">
        <v>16.41</v>
      </c>
      <c r="D262" s="8">
        <v>2.68</v>
      </c>
      <c r="E262" s="8">
        <v>7.31</v>
      </c>
      <c r="F262" s="9">
        <v>3.4</v>
      </c>
      <c r="G262" s="8">
        <v>26.4</v>
      </c>
      <c r="H262" s="10" t="str">
        <f t="shared" si="4"/>
        <v>On time</v>
      </c>
    </row>
    <row r="263" spans="1:8" x14ac:dyDescent="0.3">
      <c r="A263" s="7" t="s">
        <v>12</v>
      </c>
      <c r="B263" s="7">
        <v>9</v>
      </c>
      <c r="C263" s="8">
        <v>15.98</v>
      </c>
      <c r="D263" s="8">
        <v>1.82</v>
      </c>
      <c r="E263" s="8">
        <v>6.73</v>
      </c>
      <c r="F263" s="9">
        <v>3</v>
      </c>
      <c r="G263" s="8">
        <v>24.53</v>
      </c>
      <c r="H263" s="10" t="str">
        <f t="shared" si="4"/>
        <v>On time</v>
      </c>
    </row>
    <row r="264" spans="1:8" x14ac:dyDescent="0.3">
      <c r="A264" s="7" t="s">
        <v>12</v>
      </c>
      <c r="B264" s="7">
        <v>9</v>
      </c>
      <c r="C264" s="8">
        <v>14.82</v>
      </c>
      <c r="D264" s="8">
        <v>0.99</v>
      </c>
      <c r="E264" s="8">
        <v>7.08</v>
      </c>
      <c r="F264" s="9">
        <v>3.4</v>
      </c>
      <c r="G264" s="8">
        <v>22.89</v>
      </c>
      <c r="H264" s="10" t="str">
        <f t="shared" si="4"/>
        <v>On time</v>
      </c>
    </row>
    <row r="265" spans="1:8" x14ac:dyDescent="0.3">
      <c r="A265" s="7" t="s">
        <v>12</v>
      </c>
      <c r="B265" s="7">
        <v>9</v>
      </c>
      <c r="C265" s="8">
        <v>16.02</v>
      </c>
      <c r="D265" s="8">
        <v>3.35</v>
      </c>
      <c r="E265" s="8">
        <v>7.68</v>
      </c>
      <c r="F265" s="9">
        <v>3.8</v>
      </c>
      <c r="G265" s="8">
        <v>27.05</v>
      </c>
      <c r="H265" s="10" t="str">
        <f t="shared" si="4"/>
        <v>On time</v>
      </c>
    </row>
    <row r="266" spans="1:8" x14ac:dyDescent="0.3">
      <c r="A266" s="7" t="s">
        <v>12</v>
      </c>
      <c r="B266" s="7">
        <v>10</v>
      </c>
      <c r="C266" s="8">
        <v>15.25</v>
      </c>
      <c r="D266" s="8">
        <v>1.44</v>
      </c>
      <c r="E266" s="8">
        <v>9.8699999999999992</v>
      </c>
      <c r="F266" s="9">
        <v>4.7</v>
      </c>
      <c r="G266" s="8">
        <v>26.56</v>
      </c>
      <c r="H266" s="10" t="str">
        <f t="shared" si="4"/>
        <v>On time</v>
      </c>
    </row>
    <row r="267" spans="1:8" x14ac:dyDescent="0.3">
      <c r="A267" s="7" t="s">
        <v>12</v>
      </c>
      <c r="B267" s="7">
        <v>10</v>
      </c>
      <c r="C267" s="8">
        <v>15</v>
      </c>
      <c r="D267" s="8">
        <v>1.49</v>
      </c>
      <c r="E267" s="8">
        <v>9.73</v>
      </c>
      <c r="F267" s="9">
        <v>4.7</v>
      </c>
      <c r="G267" s="8">
        <v>26.22</v>
      </c>
      <c r="H267" s="10" t="str">
        <f t="shared" si="4"/>
        <v>On time</v>
      </c>
    </row>
    <row r="268" spans="1:8" x14ac:dyDescent="0.3">
      <c r="A268" s="7" t="s">
        <v>12</v>
      </c>
      <c r="B268" s="7">
        <v>11</v>
      </c>
      <c r="C268" s="8">
        <v>13.22</v>
      </c>
      <c r="D268" s="8">
        <v>3.57</v>
      </c>
      <c r="E268" s="8">
        <v>7.35</v>
      </c>
      <c r="F268" s="9">
        <v>3.5</v>
      </c>
      <c r="G268" s="8">
        <v>24.14</v>
      </c>
      <c r="H268" s="10" t="str">
        <f t="shared" si="4"/>
        <v>On time</v>
      </c>
    </row>
    <row r="269" spans="1:8" x14ac:dyDescent="0.3">
      <c r="A269" s="7" t="s">
        <v>13</v>
      </c>
      <c r="B269" s="7">
        <v>4</v>
      </c>
      <c r="C269" s="8">
        <v>13.78</v>
      </c>
      <c r="D269" s="8">
        <v>4.12</v>
      </c>
      <c r="E269" s="8">
        <v>5.89</v>
      </c>
      <c r="F269" s="9">
        <v>2.9</v>
      </c>
      <c r="G269" s="8">
        <v>23.79</v>
      </c>
      <c r="H269" s="10" t="str">
        <f t="shared" si="4"/>
        <v>On time</v>
      </c>
    </row>
    <row r="270" spans="1:8" x14ac:dyDescent="0.3">
      <c r="A270" s="7" t="s">
        <v>13</v>
      </c>
      <c r="B270" s="7">
        <v>4</v>
      </c>
      <c r="C270" s="8">
        <v>16.96</v>
      </c>
      <c r="D270" s="8">
        <v>1.52</v>
      </c>
      <c r="E270" s="8">
        <v>5.89</v>
      </c>
      <c r="F270" s="9">
        <v>2.6</v>
      </c>
      <c r="G270" s="8">
        <v>24.37</v>
      </c>
      <c r="H270" s="10" t="str">
        <f t="shared" si="4"/>
        <v>On time</v>
      </c>
    </row>
    <row r="271" spans="1:8" x14ac:dyDescent="0.3">
      <c r="A271" s="7" t="s">
        <v>13</v>
      </c>
      <c r="B271" s="7">
        <v>5</v>
      </c>
      <c r="C271" s="8">
        <v>15.07</v>
      </c>
      <c r="D271" s="8">
        <v>1.08</v>
      </c>
      <c r="E271" s="8">
        <v>4.6399999999999997</v>
      </c>
      <c r="F271" s="9">
        <v>2.9</v>
      </c>
      <c r="G271" s="8">
        <v>20.79</v>
      </c>
      <c r="H271" s="10" t="str">
        <f t="shared" si="4"/>
        <v>On time</v>
      </c>
    </row>
    <row r="272" spans="1:8" x14ac:dyDescent="0.3">
      <c r="A272" s="7" t="s">
        <v>13</v>
      </c>
      <c r="B272" s="7">
        <v>6</v>
      </c>
      <c r="C272" s="8">
        <v>15.53</v>
      </c>
      <c r="D272" s="8">
        <v>4.63</v>
      </c>
      <c r="E272" s="8">
        <v>6.53</v>
      </c>
      <c r="F272" s="9">
        <v>2.6</v>
      </c>
      <c r="G272" s="8">
        <v>26.69</v>
      </c>
      <c r="H272" s="10" t="str">
        <f t="shared" si="4"/>
        <v>On time</v>
      </c>
    </row>
    <row r="273" spans="1:8" x14ac:dyDescent="0.3">
      <c r="A273" s="7" t="s">
        <v>13</v>
      </c>
      <c r="B273" s="7">
        <v>6</v>
      </c>
      <c r="C273" s="8">
        <v>15.96</v>
      </c>
      <c r="D273" s="8">
        <v>0.72</v>
      </c>
      <c r="E273" s="8">
        <v>9.2100000000000009</v>
      </c>
      <c r="F273" s="9">
        <v>4.3</v>
      </c>
      <c r="G273" s="8">
        <v>25.89</v>
      </c>
      <c r="H273" s="10" t="str">
        <f t="shared" si="4"/>
        <v>On time</v>
      </c>
    </row>
    <row r="274" spans="1:8" x14ac:dyDescent="0.3">
      <c r="A274" s="7" t="s">
        <v>13</v>
      </c>
      <c r="B274" s="7">
        <v>6</v>
      </c>
      <c r="C274" s="8">
        <v>15.28</v>
      </c>
      <c r="D274" s="8">
        <v>2.16</v>
      </c>
      <c r="E274" s="8">
        <v>8.34</v>
      </c>
      <c r="F274" s="9">
        <v>4.9000000000000004</v>
      </c>
      <c r="G274" s="8">
        <v>25.78</v>
      </c>
      <c r="H274" s="10" t="str">
        <f t="shared" si="4"/>
        <v>On time</v>
      </c>
    </row>
    <row r="275" spans="1:8" x14ac:dyDescent="0.3">
      <c r="A275" s="7" t="s">
        <v>13</v>
      </c>
      <c r="B275" s="7">
        <v>8</v>
      </c>
      <c r="C275" s="8">
        <v>16.22</v>
      </c>
      <c r="D275" s="8">
        <v>1.75</v>
      </c>
      <c r="E275" s="8">
        <v>7.71</v>
      </c>
      <c r="F275" s="9">
        <v>4.0999999999999996</v>
      </c>
      <c r="G275" s="8">
        <v>25.68</v>
      </c>
      <c r="H275" s="10" t="str">
        <f t="shared" si="4"/>
        <v>On time</v>
      </c>
    </row>
    <row r="276" spans="1:8" x14ac:dyDescent="0.3">
      <c r="A276" s="7" t="s">
        <v>13</v>
      </c>
      <c r="B276" s="7">
        <v>9</v>
      </c>
      <c r="C276" s="8">
        <v>12.94</v>
      </c>
      <c r="D276" s="8">
        <v>2.4900000000000002</v>
      </c>
      <c r="E276" s="8">
        <v>7.93</v>
      </c>
      <c r="F276" s="9">
        <v>4.5</v>
      </c>
      <c r="G276" s="8">
        <v>23.36</v>
      </c>
      <c r="H276" s="10" t="str">
        <f t="shared" si="4"/>
        <v>On time</v>
      </c>
    </row>
    <row r="277" spans="1:8" x14ac:dyDescent="0.3">
      <c r="A277" s="7" t="s">
        <v>13</v>
      </c>
      <c r="B277" s="7">
        <v>10</v>
      </c>
      <c r="C277" s="8">
        <v>14.22</v>
      </c>
      <c r="D277" s="8">
        <v>4.1900000000000004</v>
      </c>
      <c r="E277" s="8">
        <v>7.5</v>
      </c>
      <c r="F277" s="9">
        <v>3.5</v>
      </c>
      <c r="G277" s="8">
        <v>25.91</v>
      </c>
      <c r="H277" s="10" t="str">
        <f t="shared" si="4"/>
        <v>On time</v>
      </c>
    </row>
    <row r="278" spans="1:8" x14ac:dyDescent="0.3">
      <c r="A278" s="7" t="s">
        <v>13</v>
      </c>
      <c r="B278" s="7">
        <v>10</v>
      </c>
      <c r="C278" s="8">
        <v>15.44</v>
      </c>
      <c r="D278" s="8">
        <v>1.48</v>
      </c>
      <c r="E278" s="8">
        <v>8.6199999999999992</v>
      </c>
      <c r="F278" s="9">
        <v>4.2</v>
      </c>
      <c r="G278" s="8">
        <v>25.54</v>
      </c>
      <c r="H278" s="10" t="str">
        <f t="shared" si="4"/>
        <v>On time</v>
      </c>
    </row>
    <row r="279" spans="1:8" x14ac:dyDescent="0.3">
      <c r="A279" s="7" t="s">
        <v>13</v>
      </c>
      <c r="B279" s="7">
        <v>10</v>
      </c>
      <c r="C279" s="8">
        <v>14.22</v>
      </c>
      <c r="D279" s="8">
        <v>0.14000000000000001</v>
      </c>
      <c r="E279" s="8">
        <v>11.5</v>
      </c>
      <c r="F279" s="9">
        <v>5.5</v>
      </c>
      <c r="G279" s="8">
        <v>25.86</v>
      </c>
      <c r="H279" s="10" t="str">
        <f t="shared" si="4"/>
        <v>On time</v>
      </c>
    </row>
    <row r="280" spans="1:8" x14ac:dyDescent="0.3">
      <c r="A280" s="7" t="s">
        <v>13</v>
      </c>
      <c r="B280" s="7">
        <v>11</v>
      </c>
      <c r="C280" s="8">
        <v>15.86</v>
      </c>
      <c r="D280" s="8">
        <v>3.86</v>
      </c>
      <c r="E280" s="8">
        <v>8.82</v>
      </c>
      <c r="F280" s="9">
        <v>4.2</v>
      </c>
      <c r="G280" s="8">
        <v>28.54</v>
      </c>
      <c r="H280" s="10" t="str">
        <f t="shared" si="4"/>
        <v>On time</v>
      </c>
    </row>
    <row r="281" spans="1:8" x14ac:dyDescent="0.3">
      <c r="A281" s="7" t="s">
        <v>7</v>
      </c>
      <c r="B281" s="7">
        <v>5</v>
      </c>
      <c r="C281" s="8">
        <v>15.06</v>
      </c>
      <c r="D281" s="8">
        <v>10.33</v>
      </c>
      <c r="E281" s="8">
        <v>6.27</v>
      </c>
      <c r="F281" s="9">
        <v>2.8</v>
      </c>
      <c r="G281" s="8">
        <v>31.66</v>
      </c>
      <c r="H281" s="10" t="str">
        <f t="shared" si="4"/>
        <v>Late</v>
      </c>
    </row>
    <row r="282" spans="1:8" x14ac:dyDescent="0.3">
      <c r="A282" s="7" t="s">
        <v>10</v>
      </c>
      <c r="B282" s="7">
        <v>7</v>
      </c>
      <c r="C282" s="8">
        <v>14.61</v>
      </c>
      <c r="D282" s="8">
        <v>6.15</v>
      </c>
      <c r="E282" s="8">
        <v>9.76</v>
      </c>
      <c r="F282" s="9">
        <v>4.4000000000000004</v>
      </c>
      <c r="G282" s="8">
        <v>30.52</v>
      </c>
      <c r="H282" s="10" t="str">
        <f t="shared" si="4"/>
        <v>Late</v>
      </c>
    </row>
    <row r="283" spans="1:8" x14ac:dyDescent="0.3">
      <c r="A283" s="7" t="s">
        <v>12</v>
      </c>
      <c r="B283" s="7">
        <v>6</v>
      </c>
      <c r="C283" s="8">
        <v>16.420000000000002</v>
      </c>
      <c r="D283" s="8">
        <v>2.2999999999999998</v>
      </c>
      <c r="E283" s="8">
        <v>12.05</v>
      </c>
      <c r="F283" s="9">
        <v>6.5</v>
      </c>
      <c r="G283" s="8">
        <v>30.77</v>
      </c>
      <c r="H283" s="10" t="str">
        <f t="shared" si="4"/>
        <v>Late</v>
      </c>
    </row>
    <row r="284" spans="1:8" x14ac:dyDescent="0.3">
      <c r="A284" s="7" t="s">
        <v>12</v>
      </c>
      <c r="B284" s="7">
        <v>7</v>
      </c>
      <c r="C284" s="8">
        <v>14.93</v>
      </c>
      <c r="D284" s="8">
        <v>8.11</v>
      </c>
      <c r="E284" s="8">
        <v>9.74</v>
      </c>
      <c r="F284" s="9">
        <v>4.8</v>
      </c>
      <c r="G284" s="8">
        <v>32.78</v>
      </c>
      <c r="H284" s="10" t="str">
        <f t="shared" si="4"/>
        <v>Late</v>
      </c>
    </row>
    <row r="285" spans="1:8" x14ac:dyDescent="0.3">
      <c r="A285" s="7" t="s">
        <v>13</v>
      </c>
      <c r="B285" s="7">
        <v>7</v>
      </c>
      <c r="C285" s="8">
        <v>15.55</v>
      </c>
      <c r="D285" s="8">
        <v>8.16</v>
      </c>
      <c r="E285" s="8">
        <v>8.15</v>
      </c>
      <c r="F285" s="9">
        <v>4</v>
      </c>
      <c r="G285" s="8">
        <v>31.86</v>
      </c>
      <c r="H285" s="10" t="str">
        <f t="shared" si="4"/>
        <v>Late</v>
      </c>
    </row>
    <row r="286" spans="1:8" x14ac:dyDescent="0.3">
      <c r="A286" s="7" t="s">
        <v>13</v>
      </c>
      <c r="B286" s="7">
        <v>8</v>
      </c>
      <c r="C286" s="8">
        <v>16.77</v>
      </c>
      <c r="D286" s="8">
        <v>22.23</v>
      </c>
      <c r="E286" s="8">
        <v>7.82</v>
      </c>
      <c r="F286" s="9">
        <v>4</v>
      </c>
      <c r="G286" s="8">
        <v>46.82</v>
      </c>
      <c r="H286" s="10" t="str">
        <f t="shared" si="4"/>
        <v>Late</v>
      </c>
    </row>
    <row r="287" spans="1:8" x14ac:dyDescent="0.3">
      <c r="A287" s="7" t="s">
        <v>13</v>
      </c>
      <c r="B287" s="7">
        <v>9</v>
      </c>
      <c r="C287" s="8">
        <v>16.7</v>
      </c>
      <c r="D287" s="8">
        <v>0.74</v>
      </c>
      <c r="E287" s="8">
        <v>12.64</v>
      </c>
      <c r="F287" s="9">
        <v>5.4</v>
      </c>
      <c r="G287" s="8">
        <v>30.08</v>
      </c>
      <c r="H287" s="10" t="str">
        <f t="shared" si="4"/>
        <v>Late</v>
      </c>
    </row>
    <row r="288" spans="1:8" x14ac:dyDescent="0.3">
      <c r="A288" s="7" t="s">
        <v>9</v>
      </c>
      <c r="B288" s="7">
        <v>7</v>
      </c>
      <c r="C288" s="8">
        <v>16.420000000000002</v>
      </c>
      <c r="D288" s="8">
        <v>13.04</v>
      </c>
      <c r="E288" s="8">
        <v>4.83</v>
      </c>
      <c r="F288" s="9">
        <v>2.1</v>
      </c>
      <c r="G288" s="8">
        <v>34.29</v>
      </c>
      <c r="H288" s="10" t="str">
        <f t="shared" si="4"/>
        <v>Late</v>
      </c>
    </row>
    <row r="289" spans="1:8" x14ac:dyDescent="0.3">
      <c r="A289" s="7" t="s">
        <v>12</v>
      </c>
      <c r="B289" s="7">
        <v>7</v>
      </c>
      <c r="C289" s="8">
        <v>15.39</v>
      </c>
      <c r="D289" s="8">
        <v>8.08</v>
      </c>
      <c r="E289" s="8">
        <v>9.33</v>
      </c>
      <c r="F289" s="9">
        <v>5.0999999999999996</v>
      </c>
      <c r="G289" s="8">
        <v>32.799999999999997</v>
      </c>
      <c r="H289" s="10" t="str">
        <f t="shared" si="4"/>
        <v>Late</v>
      </c>
    </row>
    <row r="290" spans="1:8" x14ac:dyDescent="0.3">
      <c r="A290" s="7" t="s">
        <v>12</v>
      </c>
      <c r="B290" s="7">
        <v>10</v>
      </c>
      <c r="C290" s="8">
        <v>15.03</v>
      </c>
      <c r="D290" s="8">
        <v>4.76</v>
      </c>
      <c r="E290" s="8">
        <v>10.93</v>
      </c>
      <c r="F290" s="9">
        <v>5.5</v>
      </c>
      <c r="G290" s="8">
        <v>30.72</v>
      </c>
      <c r="H290" s="10" t="str">
        <f t="shared" si="4"/>
        <v>Late</v>
      </c>
    </row>
    <row r="291" spans="1:8" x14ac:dyDescent="0.3">
      <c r="A291" s="7" t="s">
        <v>13</v>
      </c>
      <c r="B291" s="7">
        <v>5</v>
      </c>
      <c r="C291" s="8">
        <v>15.19</v>
      </c>
      <c r="D291" s="8">
        <v>8.65</v>
      </c>
      <c r="E291" s="8">
        <v>6</v>
      </c>
      <c r="F291" s="9">
        <v>3</v>
      </c>
      <c r="G291" s="8">
        <v>29.84</v>
      </c>
      <c r="H291" s="10" t="str">
        <f t="shared" si="4"/>
        <v>Late</v>
      </c>
    </row>
    <row r="292" spans="1:8" x14ac:dyDescent="0.3">
      <c r="A292" s="7" t="s">
        <v>13</v>
      </c>
      <c r="B292" s="7">
        <v>7</v>
      </c>
      <c r="C292" s="8">
        <v>16.239999999999998</v>
      </c>
      <c r="D292" s="8">
        <v>8.5</v>
      </c>
      <c r="E292" s="8">
        <v>7.99</v>
      </c>
      <c r="F292" s="9">
        <v>4</v>
      </c>
      <c r="G292" s="8">
        <v>32.729999999999997</v>
      </c>
      <c r="H292" s="10" t="str">
        <f t="shared" si="4"/>
        <v>Late</v>
      </c>
    </row>
    <row r="293" spans="1:8" x14ac:dyDescent="0.3">
      <c r="A293" s="7" t="s">
        <v>13</v>
      </c>
      <c r="B293" s="7">
        <v>8</v>
      </c>
      <c r="C293" s="8">
        <v>16.54</v>
      </c>
      <c r="D293" s="8">
        <v>21.93</v>
      </c>
      <c r="E293" s="8">
        <v>7.45</v>
      </c>
      <c r="F293" s="9">
        <v>4</v>
      </c>
      <c r="G293" s="8">
        <v>45.92</v>
      </c>
      <c r="H293" s="10" t="str">
        <f t="shared" si="4"/>
        <v>Late</v>
      </c>
    </row>
    <row r="294" spans="1:8" x14ac:dyDescent="0.3">
      <c r="A294" s="7" t="s">
        <v>13</v>
      </c>
      <c r="B294" s="7">
        <v>9</v>
      </c>
      <c r="C294" s="8">
        <v>15.11</v>
      </c>
      <c r="D294" s="8">
        <v>15.16</v>
      </c>
      <c r="E294" s="8">
        <v>9.48</v>
      </c>
      <c r="F294" s="9">
        <v>5.2</v>
      </c>
      <c r="G294" s="8">
        <v>39.75</v>
      </c>
      <c r="H294" s="10" t="str">
        <f t="shared" si="4"/>
        <v>Late</v>
      </c>
    </row>
    <row r="295" spans="1:8" x14ac:dyDescent="0.3">
      <c r="A295" s="7" t="s">
        <v>13</v>
      </c>
      <c r="B295" s="7">
        <v>11</v>
      </c>
      <c r="C295" s="8">
        <v>16.079999999999998</v>
      </c>
      <c r="D295" s="8">
        <v>4.3600000000000003</v>
      </c>
      <c r="E295" s="8">
        <v>11.5</v>
      </c>
      <c r="F295" s="9">
        <v>5.4</v>
      </c>
      <c r="G295" s="8">
        <v>31.94</v>
      </c>
      <c r="H295" s="10" t="str">
        <f t="shared" si="4"/>
        <v>Late</v>
      </c>
    </row>
    <row r="296" spans="1:8" x14ac:dyDescent="0.3">
      <c r="A296" s="7" t="s">
        <v>12</v>
      </c>
      <c r="B296" s="7">
        <v>7</v>
      </c>
      <c r="C296" s="8">
        <v>14.96</v>
      </c>
      <c r="D296" s="8">
        <v>8.4499999999999993</v>
      </c>
      <c r="E296" s="8">
        <v>9.65</v>
      </c>
      <c r="F296" s="9">
        <v>5.2</v>
      </c>
      <c r="G296" s="8">
        <v>33.06</v>
      </c>
      <c r="H296" s="10" t="str">
        <f t="shared" si="4"/>
        <v>Late</v>
      </c>
    </row>
    <row r="297" spans="1:8" x14ac:dyDescent="0.3">
      <c r="A297" s="7" t="s">
        <v>12</v>
      </c>
      <c r="B297" s="7">
        <v>10</v>
      </c>
      <c r="C297" s="8">
        <v>13.57</v>
      </c>
      <c r="D297" s="8">
        <v>8.81</v>
      </c>
      <c r="E297" s="8">
        <v>9.81</v>
      </c>
      <c r="F297" s="9">
        <v>5</v>
      </c>
      <c r="G297" s="8">
        <v>32.19</v>
      </c>
      <c r="H297" s="10" t="str">
        <f t="shared" si="4"/>
        <v>Late</v>
      </c>
    </row>
    <row r="298" spans="1:8" x14ac:dyDescent="0.3">
      <c r="A298" s="7" t="s">
        <v>12</v>
      </c>
      <c r="B298" s="7">
        <v>10</v>
      </c>
      <c r="C298" s="8">
        <v>14.48</v>
      </c>
      <c r="D298" s="8">
        <v>5.08</v>
      </c>
      <c r="E298" s="8">
        <v>10.72</v>
      </c>
      <c r="F298" s="9">
        <v>5.5</v>
      </c>
      <c r="G298" s="8">
        <v>30.28</v>
      </c>
      <c r="H298" s="10" t="str">
        <f t="shared" si="4"/>
        <v>Late</v>
      </c>
    </row>
    <row r="299" spans="1:8" x14ac:dyDescent="0.3">
      <c r="A299" s="7" t="s">
        <v>13</v>
      </c>
      <c r="B299" s="7">
        <v>7</v>
      </c>
      <c r="C299" s="8">
        <v>16.079999999999998</v>
      </c>
      <c r="D299" s="8">
        <v>8.23</v>
      </c>
      <c r="E299" s="8">
        <v>8.14</v>
      </c>
      <c r="F299" s="9">
        <v>3.9</v>
      </c>
      <c r="G299" s="8">
        <v>32.450000000000003</v>
      </c>
      <c r="H299" s="10" t="str">
        <f t="shared" si="4"/>
        <v>Late</v>
      </c>
    </row>
    <row r="300" spans="1:8" x14ac:dyDescent="0.3">
      <c r="A300" s="7" t="s">
        <v>13</v>
      </c>
      <c r="B300" s="7">
        <v>8</v>
      </c>
      <c r="C300" s="8">
        <v>16.850000000000001</v>
      </c>
      <c r="D300" s="8">
        <v>22.52</v>
      </c>
      <c r="E300" s="8">
        <v>7.47</v>
      </c>
      <c r="F300" s="9">
        <v>4.0999999999999996</v>
      </c>
      <c r="G300" s="8">
        <v>46.84</v>
      </c>
      <c r="H300" s="10" t="str">
        <f t="shared" si="4"/>
        <v>Late</v>
      </c>
    </row>
    <row r="301" spans="1:8" x14ac:dyDescent="0.3">
      <c r="A301" s="7" t="s">
        <v>13</v>
      </c>
      <c r="B301" s="7">
        <v>9</v>
      </c>
      <c r="C301" s="8">
        <v>16.84</v>
      </c>
      <c r="D301" s="8">
        <v>12.96</v>
      </c>
      <c r="E301" s="8">
        <v>6.99</v>
      </c>
      <c r="F301" s="9">
        <v>3.3</v>
      </c>
      <c r="G301" s="8">
        <v>36.79</v>
      </c>
      <c r="H301" s="10" t="str">
        <f t="shared" si="4"/>
        <v>Late</v>
      </c>
    </row>
    <row r="302" spans="1:8" x14ac:dyDescent="0.3">
      <c r="A302" s="7" t="s">
        <v>13</v>
      </c>
      <c r="B302" s="7">
        <v>9</v>
      </c>
      <c r="C302" s="8">
        <v>15.26</v>
      </c>
      <c r="D302" s="8">
        <v>14.88</v>
      </c>
      <c r="E302" s="8">
        <v>9.3699999999999992</v>
      </c>
      <c r="F302" s="9">
        <v>5.5</v>
      </c>
      <c r="G302" s="8">
        <v>39.51</v>
      </c>
      <c r="H302" s="10" t="str">
        <f t="shared" si="4"/>
        <v>Late</v>
      </c>
    </row>
    <row r="303" spans="1:8" x14ac:dyDescent="0.3">
      <c r="A303" s="7" t="s">
        <v>13</v>
      </c>
      <c r="B303" s="7">
        <v>11</v>
      </c>
      <c r="C303" s="8">
        <v>16.2</v>
      </c>
      <c r="D303" s="8">
        <v>3.93</v>
      </c>
      <c r="E303" s="8">
        <v>8.9</v>
      </c>
      <c r="F303" s="9">
        <v>4.3</v>
      </c>
      <c r="G303" s="8">
        <v>29.03</v>
      </c>
      <c r="H303" s="10" t="str">
        <f t="shared" si="4"/>
        <v>Late</v>
      </c>
    </row>
    <row r="304" spans="1:8" x14ac:dyDescent="0.3">
      <c r="A304" s="7" t="s">
        <v>13</v>
      </c>
      <c r="B304" s="7">
        <v>11</v>
      </c>
      <c r="C304" s="8">
        <v>14.57</v>
      </c>
      <c r="D304" s="8">
        <v>11.41</v>
      </c>
      <c r="E304" s="8">
        <v>10.25</v>
      </c>
      <c r="F304" s="9">
        <v>5.9</v>
      </c>
      <c r="G304" s="8">
        <v>36.229999999999997</v>
      </c>
      <c r="H304" s="10" t="str">
        <f t="shared" si="4"/>
        <v>Late</v>
      </c>
    </row>
    <row r="305" spans="1:8" x14ac:dyDescent="0.3">
      <c r="A305" s="7" t="s">
        <v>8</v>
      </c>
      <c r="B305" s="7">
        <v>6</v>
      </c>
      <c r="C305" s="8">
        <v>16.989999999999998</v>
      </c>
      <c r="D305" s="8">
        <v>11.49</v>
      </c>
      <c r="E305" s="8">
        <v>4.1100000000000003</v>
      </c>
      <c r="F305" s="9">
        <v>1.2</v>
      </c>
      <c r="G305" s="8">
        <v>32.590000000000003</v>
      </c>
      <c r="H305" s="10" t="str">
        <f t="shared" si="4"/>
        <v>Late</v>
      </c>
    </row>
    <row r="306" spans="1:8" x14ac:dyDescent="0.3">
      <c r="A306" s="7" t="s">
        <v>10</v>
      </c>
      <c r="B306" s="7">
        <v>5</v>
      </c>
      <c r="C306" s="8">
        <v>16.87</v>
      </c>
      <c r="D306" s="8">
        <v>0.97</v>
      </c>
      <c r="E306" s="8">
        <v>11.39</v>
      </c>
      <c r="F306" s="9">
        <v>6.2</v>
      </c>
      <c r="G306" s="8">
        <v>29.23</v>
      </c>
      <c r="H306" s="10" t="str">
        <f t="shared" si="4"/>
        <v>Late</v>
      </c>
    </row>
    <row r="307" spans="1:8" x14ac:dyDescent="0.3">
      <c r="A307" s="7" t="s">
        <v>12</v>
      </c>
      <c r="B307" s="7">
        <v>4</v>
      </c>
      <c r="C307" s="8">
        <v>14.43</v>
      </c>
      <c r="D307" s="8">
        <v>11.39</v>
      </c>
      <c r="E307" s="8">
        <v>7.8</v>
      </c>
      <c r="F307" s="9">
        <v>3.9</v>
      </c>
      <c r="G307" s="8">
        <v>33.619999999999997</v>
      </c>
      <c r="H307" s="10" t="str">
        <f t="shared" si="4"/>
        <v>Late</v>
      </c>
    </row>
    <row r="308" spans="1:8" x14ac:dyDescent="0.3">
      <c r="A308" s="7" t="s">
        <v>12</v>
      </c>
      <c r="B308" s="7">
        <v>6</v>
      </c>
      <c r="C308" s="8">
        <v>16.059999999999999</v>
      </c>
      <c r="D308" s="8">
        <v>2.2400000000000002</v>
      </c>
      <c r="E308" s="8">
        <v>12.22</v>
      </c>
      <c r="F308" s="9">
        <v>6.5</v>
      </c>
      <c r="G308" s="8">
        <v>30.52</v>
      </c>
      <c r="H308" s="10" t="str">
        <f t="shared" si="4"/>
        <v>Late</v>
      </c>
    </row>
    <row r="309" spans="1:8" x14ac:dyDescent="0.3">
      <c r="A309" s="7" t="s">
        <v>12</v>
      </c>
      <c r="B309" s="7">
        <v>7</v>
      </c>
      <c r="C309" s="8">
        <v>14.77</v>
      </c>
      <c r="D309" s="8">
        <v>8.23</v>
      </c>
      <c r="E309" s="8">
        <v>9.93</v>
      </c>
      <c r="F309" s="9">
        <v>4.9000000000000004</v>
      </c>
      <c r="G309" s="8">
        <v>32.93</v>
      </c>
      <c r="H309" s="10" t="str">
        <f t="shared" si="4"/>
        <v>Late</v>
      </c>
    </row>
    <row r="310" spans="1:8" x14ac:dyDescent="0.3">
      <c r="A310" s="7" t="s">
        <v>12</v>
      </c>
      <c r="B310" s="7">
        <v>10</v>
      </c>
      <c r="C310" s="8">
        <v>14.87</v>
      </c>
      <c r="D310" s="8">
        <v>7.32</v>
      </c>
      <c r="E310" s="8">
        <v>7.87</v>
      </c>
      <c r="F310" s="9">
        <v>4.0999999999999996</v>
      </c>
      <c r="G310" s="8">
        <v>30.06</v>
      </c>
      <c r="H310" s="10" t="str">
        <f t="shared" si="4"/>
        <v>Late</v>
      </c>
    </row>
    <row r="311" spans="1:8" x14ac:dyDescent="0.3">
      <c r="A311" s="7" t="s">
        <v>12</v>
      </c>
      <c r="B311" s="7">
        <v>11</v>
      </c>
      <c r="C311" s="8">
        <v>14.68</v>
      </c>
      <c r="D311" s="8">
        <v>8.25</v>
      </c>
      <c r="E311" s="8">
        <v>6.65</v>
      </c>
      <c r="F311" s="9">
        <v>3.7</v>
      </c>
      <c r="G311" s="8">
        <v>29.58</v>
      </c>
      <c r="H311" s="10" t="str">
        <f t="shared" si="4"/>
        <v>Late</v>
      </c>
    </row>
    <row r="312" spans="1:8" x14ac:dyDescent="0.3">
      <c r="A312" s="7" t="s">
        <v>13</v>
      </c>
      <c r="B312" s="7">
        <v>7</v>
      </c>
      <c r="C312" s="8">
        <v>12.49</v>
      </c>
      <c r="D312" s="8">
        <v>8.5500000000000007</v>
      </c>
      <c r="E312" s="8">
        <v>9.01</v>
      </c>
      <c r="F312" s="9">
        <v>5</v>
      </c>
      <c r="G312" s="8">
        <v>30.05</v>
      </c>
      <c r="H312" s="10" t="str">
        <f t="shared" si="4"/>
        <v>Late</v>
      </c>
    </row>
    <row r="313" spans="1:8" x14ac:dyDescent="0.3">
      <c r="A313" s="7" t="s">
        <v>13</v>
      </c>
      <c r="B313" s="7">
        <v>9</v>
      </c>
      <c r="C313" s="8">
        <v>16.829999999999998</v>
      </c>
      <c r="D313" s="8">
        <v>13.64</v>
      </c>
      <c r="E313" s="8">
        <v>7.06</v>
      </c>
      <c r="F313" s="9">
        <v>3.5</v>
      </c>
      <c r="G313" s="8">
        <v>37.53</v>
      </c>
      <c r="H313" s="10" t="str">
        <f t="shared" si="4"/>
        <v>Late</v>
      </c>
    </row>
    <row r="314" spans="1:8" x14ac:dyDescent="0.3">
      <c r="A314" s="7" t="s">
        <v>13</v>
      </c>
      <c r="B314" s="7">
        <v>9</v>
      </c>
      <c r="C314" s="8">
        <v>15.47</v>
      </c>
      <c r="D314" s="8">
        <v>14.75</v>
      </c>
      <c r="E314" s="8">
        <v>9.2100000000000009</v>
      </c>
      <c r="F314" s="9">
        <v>5.2</v>
      </c>
      <c r="G314" s="8">
        <v>39.43</v>
      </c>
      <c r="H314" s="10" t="str">
        <f t="shared" si="4"/>
        <v>Late</v>
      </c>
    </row>
    <row r="315" spans="1:8" x14ac:dyDescent="0.3">
      <c r="A315" s="7" t="s">
        <v>13</v>
      </c>
      <c r="B315" s="7">
        <v>9</v>
      </c>
      <c r="C315" s="8">
        <v>16.68</v>
      </c>
      <c r="D315" s="8">
        <v>0.7</v>
      </c>
      <c r="E315" s="8">
        <v>12.54</v>
      </c>
      <c r="F315" s="9">
        <v>5.4</v>
      </c>
      <c r="G315" s="8">
        <v>29.92</v>
      </c>
      <c r="H315" s="10" t="str">
        <f t="shared" si="4"/>
        <v>Late</v>
      </c>
    </row>
    <row r="316" spans="1:8" x14ac:dyDescent="0.3">
      <c r="A316" s="7" t="s">
        <v>13</v>
      </c>
      <c r="B316" s="7">
        <v>11</v>
      </c>
      <c r="C316" s="8">
        <v>14.3</v>
      </c>
      <c r="D316" s="8">
        <v>11.32</v>
      </c>
      <c r="E316" s="8">
        <v>10.82</v>
      </c>
      <c r="F316" s="9">
        <v>5.9</v>
      </c>
      <c r="G316" s="8">
        <v>36.44</v>
      </c>
      <c r="H316" s="10" t="str">
        <f t="shared" si="4"/>
        <v>Late</v>
      </c>
    </row>
    <row r="317" spans="1:8" x14ac:dyDescent="0.3">
      <c r="A317" s="7" t="s">
        <v>8</v>
      </c>
      <c r="B317" s="7">
        <v>6</v>
      </c>
      <c r="C317" s="8">
        <v>17.559999999999999</v>
      </c>
      <c r="D317" s="8">
        <v>11.31</v>
      </c>
      <c r="E317" s="8">
        <v>4.08</v>
      </c>
      <c r="F317" s="9">
        <v>1.2</v>
      </c>
      <c r="G317" s="8">
        <v>32.950000000000003</v>
      </c>
      <c r="H317" s="10" t="str">
        <f t="shared" si="4"/>
        <v>Late</v>
      </c>
    </row>
    <row r="318" spans="1:8" x14ac:dyDescent="0.3">
      <c r="A318" s="7" t="s">
        <v>9</v>
      </c>
      <c r="B318" s="7">
        <v>6</v>
      </c>
      <c r="C318" s="8">
        <v>12.88</v>
      </c>
      <c r="D318" s="8">
        <v>8.7100000000000009</v>
      </c>
      <c r="E318" s="8">
        <v>8.52</v>
      </c>
      <c r="F318" s="9">
        <v>4.2</v>
      </c>
      <c r="G318" s="8">
        <v>30.11</v>
      </c>
      <c r="H318" s="10" t="str">
        <f t="shared" si="4"/>
        <v>Late</v>
      </c>
    </row>
    <row r="319" spans="1:8" x14ac:dyDescent="0.3">
      <c r="A319" s="7" t="s">
        <v>12</v>
      </c>
      <c r="B319" s="7">
        <v>4</v>
      </c>
      <c r="C319" s="8">
        <v>14.83</v>
      </c>
      <c r="D319" s="8">
        <v>11.11</v>
      </c>
      <c r="E319" s="8">
        <v>7.54</v>
      </c>
      <c r="F319" s="9">
        <v>3.9</v>
      </c>
      <c r="G319" s="8">
        <v>33.479999999999997</v>
      </c>
      <c r="H319" s="10" t="str">
        <f t="shared" si="4"/>
        <v>Late</v>
      </c>
    </row>
    <row r="320" spans="1:8" x14ac:dyDescent="0.3">
      <c r="A320" s="7" t="s">
        <v>12</v>
      </c>
      <c r="B320" s="7">
        <v>6</v>
      </c>
      <c r="C320" s="8">
        <v>16.309999999999999</v>
      </c>
      <c r="D320" s="8">
        <v>2.2000000000000002</v>
      </c>
      <c r="E320" s="8">
        <v>12.72</v>
      </c>
      <c r="F320" s="9">
        <v>6.4</v>
      </c>
      <c r="G320" s="8">
        <v>31.23</v>
      </c>
      <c r="H320" s="10" t="str">
        <f t="shared" si="4"/>
        <v>Late</v>
      </c>
    </row>
    <row r="321" spans="1:8" x14ac:dyDescent="0.3">
      <c r="A321" s="7" t="s">
        <v>12</v>
      </c>
      <c r="B321" s="7">
        <v>7</v>
      </c>
      <c r="C321" s="8">
        <v>15.23</v>
      </c>
      <c r="D321" s="8">
        <v>8.44</v>
      </c>
      <c r="E321" s="8">
        <v>9.82</v>
      </c>
      <c r="F321" s="9">
        <v>5.3</v>
      </c>
      <c r="G321" s="8">
        <v>33.49</v>
      </c>
      <c r="H321" s="10" t="str">
        <f t="shared" si="4"/>
        <v>Late</v>
      </c>
    </row>
    <row r="322" spans="1:8" x14ac:dyDescent="0.3">
      <c r="A322" s="7" t="s">
        <v>13</v>
      </c>
      <c r="B322" s="7">
        <v>7</v>
      </c>
      <c r="C322" s="8">
        <v>16.09</v>
      </c>
      <c r="D322" s="8">
        <v>8.3699999999999992</v>
      </c>
      <c r="E322" s="8">
        <v>8.25</v>
      </c>
      <c r="F322" s="9">
        <v>4.0999999999999996</v>
      </c>
      <c r="G322" s="8">
        <v>32.71</v>
      </c>
      <c r="H322" s="10" t="str">
        <f t="shared" ref="H322:H385" si="5">IF(G322&gt;29, "Late", "On time")</f>
        <v>Late</v>
      </c>
    </row>
    <row r="323" spans="1:8" x14ac:dyDescent="0.3">
      <c r="A323" s="7" t="s">
        <v>13</v>
      </c>
      <c r="B323" s="7">
        <v>7</v>
      </c>
      <c r="C323" s="8">
        <v>12.84</v>
      </c>
      <c r="D323" s="8">
        <v>8.3000000000000007</v>
      </c>
      <c r="E323" s="8">
        <v>8.94</v>
      </c>
      <c r="F323" s="9">
        <v>5</v>
      </c>
      <c r="G323" s="8">
        <v>30.08</v>
      </c>
      <c r="H323" s="10" t="str">
        <f t="shared" si="5"/>
        <v>Late</v>
      </c>
    </row>
    <row r="324" spans="1:8" x14ac:dyDescent="0.3">
      <c r="A324" s="7" t="s">
        <v>13</v>
      </c>
      <c r="B324" s="7">
        <v>9</v>
      </c>
      <c r="C324" s="8">
        <v>16.170000000000002</v>
      </c>
      <c r="D324" s="8">
        <v>0.74</v>
      </c>
      <c r="E324" s="8">
        <v>12.61</v>
      </c>
      <c r="F324" s="9">
        <v>5.2</v>
      </c>
      <c r="G324" s="8">
        <v>29.52</v>
      </c>
      <c r="H324" s="10" t="str">
        <f t="shared" si="5"/>
        <v>Late</v>
      </c>
    </row>
    <row r="325" spans="1:8" x14ac:dyDescent="0.3">
      <c r="A325" s="7" t="s">
        <v>13</v>
      </c>
      <c r="B325" s="7">
        <v>11</v>
      </c>
      <c r="C325" s="8">
        <v>14.36</v>
      </c>
      <c r="D325" s="8">
        <v>11.38</v>
      </c>
      <c r="E325" s="8">
        <v>10.78</v>
      </c>
      <c r="F325" s="9">
        <v>5.9</v>
      </c>
      <c r="G325" s="8">
        <v>36.520000000000003</v>
      </c>
      <c r="H325" s="10" t="str">
        <f t="shared" si="5"/>
        <v>Late</v>
      </c>
    </row>
  </sheetData>
  <pageMargins left="0.7" right="0.7" top="0.75" bottom="0.75" header="0.3" footer="0.3"/>
  <drawing r:id="rId4"/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GWSB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Prasad, Srinivas Y</dc:creator>
  <cp:lastModifiedBy>Nyussupov, Beibarys</cp:lastModifiedBy>
  <dcterms:created xsi:type="dcterms:W3CDTF">2021-09-25T19:27:12Z</dcterms:created>
  <dcterms:modified xsi:type="dcterms:W3CDTF">2024-02-11T22:16:34Z</dcterms:modified>
</cp:coreProperties>
</file>