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\"/>
    </mc:Choice>
  </mc:AlternateContent>
  <xr:revisionPtr revIDLastSave="0" documentId="13_ncr:1_{7E3F15EB-0567-41C8-BDA0-DD719A69988D}" xr6:coauthVersionLast="47" xr6:coauthVersionMax="47" xr10:uidLastSave="{00000000-0000-0000-0000-000000000000}"/>
  <bookViews>
    <workbookView xWindow="-108" yWindow="-108" windowWidth="23256" windowHeight="12456" firstSheet="1" activeTab="4" xr2:uid="{34EEE897-C148-449D-88A9-62AA1EF439C8}"/>
  </bookViews>
  <sheets>
    <sheet name="Originál tabuľka - 17.10 (2022)" sheetId="1" r:id="rId1"/>
    <sheet name="Kontigenčná tabuľka 1" sheetId="2" r:id="rId2"/>
    <sheet name="Kontigenčná tabuľka 2" sheetId="3" r:id="rId3"/>
    <sheet name="LEFT,RIGHT,MID,CONCATENATE" sheetId="5" r:id="rId4"/>
    <sheet name="hodina 7 IF vzorec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9" i="6" s="1"/>
  <c r="B3" i="6"/>
  <c r="B9" i="6" s="1"/>
  <c r="C3" i="6"/>
  <c r="C9" i="6" s="1"/>
  <c r="D3" i="6"/>
  <c r="D9" i="6" s="1"/>
  <c r="E3" i="6"/>
  <c r="E9" i="6" s="1"/>
  <c r="A4" i="6"/>
  <c r="A10" i="6" s="1"/>
  <c r="B4" i="6"/>
  <c r="B10" i="6" s="1"/>
  <c r="C4" i="6"/>
  <c r="C10" i="6" s="1"/>
  <c r="D4" i="6"/>
  <c r="D10" i="6" s="1"/>
  <c r="E4" i="6"/>
  <c r="E10" i="6" s="1"/>
  <c r="A5" i="6"/>
  <c r="A11" i="6" s="1"/>
  <c r="B5" i="6"/>
  <c r="B11" i="6" s="1"/>
  <c r="C5" i="6"/>
  <c r="C11" i="6" s="1"/>
  <c r="D5" i="6"/>
  <c r="D11" i="6" s="1"/>
  <c r="E5" i="6"/>
  <c r="E11" i="6" s="1"/>
  <c r="A6" i="6"/>
  <c r="A12" i="6" s="1"/>
  <c r="B6" i="6"/>
  <c r="B12" i="6" s="1"/>
  <c r="C6" i="6"/>
  <c r="C12" i="6" s="1"/>
  <c r="D6" i="6"/>
  <c r="D12" i="6" s="1"/>
  <c r="E6" i="6"/>
  <c r="E12" i="6" s="1"/>
  <c r="B2" i="6"/>
  <c r="B8" i="6" s="1"/>
  <c r="C2" i="6"/>
  <c r="C8" i="6" s="1"/>
  <c r="D2" i="6"/>
  <c r="D8" i="6" s="1"/>
  <c r="E2" i="6"/>
  <c r="E8" i="6" s="1"/>
  <c r="A2" i="6"/>
  <c r="A8" i="6" s="1"/>
  <c r="F3" i="5" l="1"/>
  <c r="E2" i="5"/>
  <c r="H3" i="5"/>
  <c r="H4" i="5"/>
  <c r="H5" i="5"/>
  <c r="H6" i="5"/>
  <c r="H2" i="5"/>
  <c r="F4" i="5"/>
  <c r="F5" i="5"/>
  <c r="F6" i="5"/>
  <c r="F2" i="5"/>
  <c r="G3" i="5"/>
  <c r="G4" i="5"/>
  <c r="G5" i="5"/>
  <c r="G6" i="5"/>
  <c r="G2" i="5"/>
  <c r="E3" i="5"/>
  <c r="E4" i="5"/>
  <c r="E5" i="5"/>
  <c r="E6" i="5"/>
  <c r="D2" i="5"/>
  <c r="I2" i="5" s="1"/>
  <c r="D3" i="5"/>
  <c r="I3" i="5" s="1"/>
  <c r="D4" i="5"/>
  <c r="I4" i="5" s="1"/>
  <c r="D5" i="5"/>
  <c r="I5" i="5" s="1"/>
  <c r="D6" i="5"/>
  <c r="I6" i="5" s="1"/>
  <c r="F24" i="1" l="1"/>
  <c r="F25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7" i="1"/>
  <c r="F36" i="1"/>
  <c r="F7" i="1"/>
  <c r="F23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8" i="1"/>
  <c r="F39" i="1"/>
  <c r="F2" i="1"/>
  <c r="C2" i="1"/>
  <c r="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<sst xmlns="http://schemas.openxmlformats.org/spreadsheetml/2006/main" count="250" uniqueCount="62">
  <si>
    <t>Mesiac</t>
  </si>
  <si>
    <t>Meno</t>
  </si>
  <si>
    <t>Január</t>
  </si>
  <si>
    <t>Február</t>
  </si>
  <si>
    <t>Marec</t>
  </si>
  <si>
    <t>Apríl</t>
  </si>
  <si>
    <t xml:space="preserve">Cieľ Obratu </t>
  </si>
  <si>
    <t xml:space="preserve">Obrat </t>
  </si>
  <si>
    <t>Zisk</t>
  </si>
  <si>
    <t xml:space="preserve">Náklady obchodníkov </t>
  </si>
  <si>
    <t>Máj</t>
  </si>
  <si>
    <t>Jún</t>
  </si>
  <si>
    <t>Júl</t>
  </si>
  <si>
    <t>August</t>
  </si>
  <si>
    <t>September</t>
  </si>
  <si>
    <t>Október</t>
  </si>
  <si>
    <t>November</t>
  </si>
  <si>
    <t>December</t>
  </si>
  <si>
    <t>Jozef Sivák</t>
  </si>
  <si>
    <t>Drahomír Boghdan</t>
  </si>
  <si>
    <t>Viera Miloslavová</t>
  </si>
  <si>
    <t>Juro Novák</t>
  </si>
  <si>
    <t>Patrik Gajdoš</t>
  </si>
  <si>
    <t>Označenia riadkov</t>
  </si>
  <si>
    <t>Celkový súčet</t>
  </si>
  <si>
    <t>Súčet z Zisk</t>
  </si>
  <si>
    <t xml:space="preserve">Súčet z Ciel zisku </t>
  </si>
  <si>
    <t>(Všetko)</t>
  </si>
  <si>
    <t xml:space="preserve">Súčet z Náklady obchodníkov </t>
  </si>
  <si>
    <t xml:space="preserve">Ciel počtu nových obchodníkov </t>
  </si>
  <si>
    <t xml:space="preserve">Počet nových obchodníkov </t>
  </si>
  <si>
    <t xml:space="preserve">Cieľ zisku </t>
  </si>
  <si>
    <t xml:space="preserve"> </t>
  </si>
  <si>
    <t>Meno a Priezvisko</t>
  </si>
  <si>
    <t xml:space="preserve">Ulica </t>
  </si>
  <si>
    <t>Agata Nováková</t>
  </si>
  <si>
    <t xml:space="preserve">Číslo </t>
  </si>
  <si>
    <t>Bršlenová</t>
  </si>
  <si>
    <t>Šancová</t>
  </si>
  <si>
    <t>Agátová</t>
  </si>
  <si>
    <t>Jedlová</t>
  </si>
  <si>
    <t>Dunajská</t>
  </si>
  <si>
    <t>Jozef Chris</t>
  </si>
  <si>
    <t>Marek Dudáš</t>
  </si>
  <si>
    <t>Viktor Viktorus</t>
  </si>
  <si>
    <t xml:space="preserve">Stano Revúc </t>
  </si>
  <si>
    <t xml:space="preserve">Ulica + číslo </t>
  </si>
  <si>
    <t>Krstné Meno</t>
  </si>
  <si>
    <t>Priezvisko</t>
  </si>
  <si>
    <t>Random veta cez CONCATENATE</t>
  </si>
  <si>
    <t>A</t>
  </si>
  <si>
    <t>B</t>
  </si>
  <si>
    <t>C</t>
  </si>
  <si>
    <t>D</t>
  </si>
  <si>
    <t>E</t>
  </si>
  <si>
    <t>80-61</t>
  </si>
  <si>
    <t>60-41</t>
  </si>
  <si>
    <t>100-81</t>
  </si>
  <si>
    <t>40-21</t>
  </si>
  <si>
    <t>20-0</t>
  </si>
  <si>
    <t xml:space="preserve">nad 100 a pod -100  </t>
  </si>
  <si>
    <t>mimo rozsahu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</si>
</sst>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48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álna" xfId="0" builtinId="0"/>
  </cellStyles>
  <dxfs count="57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[CONCATENATE, Kontigencia.xlsx]Kontigenčná tabuľka 1!Kontingenčná tabuľka1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'Kontigenčná tabuľka 1'!$B$3</c:f>
              <c:strCache>
                <c:ptCount val="1"/>
                <c:pt idx="0">
                  <c:v>Súčet z Náklady obchodníkov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'Kontigenčná tabuľka 1'!$A$4:$A$76</c:f>
              <c:multiLvlStrCache>
                <c:ptCount val="60"/>
                <c:lvl>
                  <c:pt idx="0">
                    <c:v>Drahomír Boghdan</c:v>
                  </c:pt>
                  <c:pt idx="1">
                    <c:v>Jozef Sivák</c:v>
                  </c:pt>
                  <c:pt idx="2">
                    <c:v>Juro Novák</c:v>
                  </c:pt>
                  <c:pt idx="3">
                    <c:v>Patrik Gajdoš</c:v>
                  </c:pt>
                  <c:pt idx="4">
                    <c:v>Viera Miloslavová</c:v>
                  </c:pt>
                  <c:pt idx="5">
                    <c:v>Drahomír Boghdan</c:v>
                  </c:pt>
                  <c:pt idx="6">
                    <c:v>Jozef Sivák</c:v>
                  </c:pt>
                  <c:pt idx="7">
                    <c:v>Juro Novák</c:v>
                  </c:pt>
                  <c:pt idx="8">
                    <c:v>Patrik Gajdoš</c:v>
                  </c:pt>
                  <c:pt idx="9">
                    <c:v>Viera Miloslavová</c:v>
                  </c:pt>
                  <c:pt idx="10">
                    <c:v>Drahomír Boghdan</c:v>
                  </c:pt>
                  <c:pt idx="11">
                    <c:v>Jozef Sivák</c:v>
                  </c:pt>
                  <c:pt idx="12">
                    <c:v>Juro Novák</c:v>
                  </c:pt>
                  <c:pt idx="13">
                    <c:v>Patrik Gajdoš</c:v>
                  </c:pt>
                  <c:pt idx="14">
                    <c:v>Viera Miloslavová</c:v>
                  </c:pt>
                  <c:pt idx="15">
                    <c:v>Drahomír Boghdan</c:v>
                  </c:pt>
                  <c:pt idx="16">
                    <c:v>Jozef Sivák</c:v>
                  </c:pt>
                  <c:pt idx="17">
                    <c:v>Juro Novák</c:v>
                  </c:pt>
                  <c:pt idx="18">
                    <c:v>Patrik Gajdoš</c:v>
                  </c:pt>
                  <c:pt idx="19">
                    <c:v>Viera Miloslavová</c:v>
                  </c:pt>
                  <c:pt idx="20">
                    <c:v>Drahomír Boghdan</c:v>
                  </c:pt>
                  <c:pt idx="21">
                    <c:v>Jozef Sivák</c:v>
                  </c:pt>
                  <c:pt idx="22">
                    <c:v>Juro Novák</c:v>
                  </c:pt>
                  <c:pt idx="23">
                    <c:v>Patrik Gajdoš</c:v>
                  </c:pt>
                  <c:pt idx="24">
                    <c:v>Viera Miloslavová</c:v>
                  </c:pt>
                  <c:pt idx="25">
                    <c:v>Drahomír Boghdan</c:v>
                  </c:pt>
                  <c:pt idx="26">
                    <c:v>Jozef Sivák</c:v>
                  </c:pt>
                  <c:pt idx="27">
                    <c:v>Juro Novák</c:v>
                  </c:pt>
                  <c:pt idx="28">
                    <c:v>Patrik Gajdoš</c:v>
                  </c:pt>
                  <c:pt idx="29">
                    <c:v>Viera Miloslavová</c:v>
                  </c:pt>
                  <c:pt idx="30">
                    <c:v>Drahomír Boghdan</c:v>
                  </c:pt>
                  <c:pt idx="31">
                    <c:v>Jozef Sivák</c:v>
                  </c:pt>
                  <c:pt idx="32">
                    <c:v>Juro Novák</c:v>
                  </c:pt>
                  <c:pt idx="33">
                    <c:v>Patrik Gajdoš</c:v>
                  </c:pt>
                  <c:pt idx="34">
                    <c:v>Viera Miloslavová</c:v>
                  </c:pt>
                  <c:pt idx="35">
                    <c:v>Drahomír Boghdan</c:v>
                  </c:pt>
                  <c:pt idx="36">
                    <c:v>Jozef Sivák</c:v>
                  </c:pt>
                  <c:pt idx="37">
                    <c:v>Juro Novák</c:v>
                  </c:pt>
                  <c:pt idx="38">
                    <c:v>Patrik Gajdoš</c:v>
                  </c:pt>
                  <c:pt idx="39">
                    <c:v>Viera Miloslavová</c:v>
                  </c:pt>
                  <c:pt idx="40">
                    <c:v>Drahomír Boghdan</c:v>
                  </c:pt>
                  <c:pt idx="41">
                    <c:v>Jozef Sivák</c:v>
                  </c:pt>
                  <c:pt idx="42">
                    <c:v>Juro Novák</c:v>
                  </c:pt>
                  <c:pt idx="43">
                    <c:v>Patrik Gajdoš</c:v>
                  </c:pt>
                  <c:pt idx="44">
                    <c:v>Viera Miloslavová</c:v>
                  </c:pt>
                  <c:pt idx="45">
                    <c:v>Drahomír Boghdan</c:v>
                  </c:pt>
                  <c:pt idx="46">
                    <c:v>Jozef Sivák</c:v>
                  </c:pt>
                  <c:pt idx="47">
                    <c:v>Juro Novák</c:v>
                  </c:pt>
                  <c:pt idx="48">
                    <c:v>Patrik Gajdoš</c:v>
                  </c:pt>
                  <c:pt idx="49">
                    <c:v>Viera Miloslavová</c:v>
                  </c:pt>
                  <c:pt idx="50">
                    <c:v>Drahomír Boghdan</c:v>
                  </c:pt>
                  <c:pt idx="51">
                    <c:v>Jozef Sivák</c:v>
                  </c:pt>
                  <c:pt idx="52">
                    <c:v>Juro Novák</c:v>
                  </c:pt>
                  <c:pt idx="53">
                    <c:v>Patrik Gajdoš</c:v>
                  </c:pt>
                  <c:pt idx="54">
                    <c:v>Viera Miloslavová</c:v>
                  </c:pt>
                  <c:pt idx="55">
                    <c:v>Drahomír Boghdan</c:v>
                  </c:pt>
                  <c:pt idx="56">
                    <c:v>Jozef Sivák</c:v>
                  </c:pt>
                  <c:pt idx="57">
                    <c:v>Juro Novák</c:v>
                  </c:pt>
                  <c:pt idx="58">
                    <c:v>Patrik Gajdoš</c:v>
                  </c:pt>
                  <c:pt idx="59">
                    <c:v>Viera Miloslavová</c:v>
                  </c:pt>
                </c:lvl>
                <c:lvl>
                  <c:pt idx="0">
                    <c:v>Január</c:v>
                  </c:pt>
                  <c:pt idx="5">
                    <c:v>Február</c:v>
                  </c:pt>
                  <c:pt idx="10">
                    <c:v>Marec</c:v>
                  </c:pt>
                  <c:pt idx="15">
                    <c:v>Apríl</c:v>
                  </c:pt>
                  <c:pt idx="20">
                    <c:v>Máj</c:v>
                  </c:pt>
                  <c:pt idx="25">
                    <c:v>Jún</c:v>
                  </c:pt>
                  <c:pt idx="30">
                    <c:v>Júl</c:v>
                  </c:pt>
                  <c:pt idx="35">
                    <c:v>August</c:v>
                  </c:pt>
                  <c:pt idx="40">
                    <c:v>September</c:v>
                  </c:pt>
                  <c:pt idx="45">
                    <c:v>Október</c:v>
                  </c:pt>
                  <c:pt idx="50">
                    <c:v>November</c:v>
                  </c:pt>
                  <c:pt idx="55">
                    <c:v>December</c:v>
                  </c:pt>
                </c:lvl>
              </c:multiLvlStrCache>
            </c:multiLvlStrRef>
          </c:cat>
          <c:val>
            <c:numRef>
              <c:f>'Kontigenčná tabuľka 1'!$B$4:$B$76</c:f>
              <c:numCache>
                <c:formatCode>General</c:formatCode>
                <c:ptCount val="60"/>
                <c:pt idx="0">
                  <c:v>257</c:v>
                </c:pt>
                <c:pt idx="1">
                  <c:v>8094</c:v>
                </c:pt>
                <c:pt idx="2">
                  <c:v>7857</c:v>
                </c:pt>
                <c:pt idx="3">
                  <c:v>2143</c:v>
                </c:pt>
                <c:pt idx="4">
                  <c:v>8198</c:v>
                </c:pt>
                <c:pt idx="5">
                  <c:v>669</c:v>
                </c:pt>
                <c:pt idx="6">
                  <c:v>8120</c:v>
                </c:pt>
                <c:pt idx="7">
                  <c:v>6744</c:v>
                </c:pt>
                <c:pt idx="8">
                  <c:v>4763</c:v>
                </c:pt>
                <c:pt idx="9">
                  <c:v>831</c:v>
                </c:pt>
                <c:pt idx="10">
                  <c:v>4139</c:v>
                </c:pt>
                <c:pt idx="11">
                  <c:v>180</c:v>
                </c:pt>
                <c:pt idx="12">
                  <c:v>4339</c:v>
                </c:pt>
                <c:pt idx="13">
                  <c:v>8097</c:v>
                </c:pt>
                <c:pt idx="14">
                  <c:v>9202</c:v>
                </c:pt>
                <c:pt idx="15">
                  <c:v>9779</c:v>
                </c:pt>
                <c:pt idx="16">
                  <c:v>1941</c:v>
                </c:pt>
                <c:pt idx="17">
                  <c:v>4268</c:v>
                </c:pt>
                <c:pt idx="18">
                  <c:v>5128</c:v>
                </c:pt>
                <c:pt idx="19">
                  <c:v>3720</c:v>
                </c:pt>
                <c:pt idx="20">
                  <c:v>8786</c:v>
                </c:pt>
                <c:pt idx="21">
                  <c:v>8211</c:v>
                </c:pt>
                <c:pt idx="22">
                  <c:v>5636</c:v>
                </c:pt>
                <c:pt idx="23">
                  <c:v>3306</c:v>
                </c:pt>
                <c:pt idx="24">
                  <c:v>3890</c:v>
                </c:pt>
                <c:pt idx="25">
                  <c:v>288</c:v>
                </c:pt>
                <c:pt idx="26">
                  <c:v>4187</c:v>
                </c:pt>
                <c:pt idx="27">
                  <c:v>5381</c:v>
                </c:pt>
                <c:pt idx="28">
                  <c:v>9228</c:v>
                </c:pt>
                <c:pt idx="29">
                  <c:v>1153</c:v>
                </c:pt>
                <c:pt idx="30">
                  <c:v>2434</c:v>
                </c:pt>
                <c:pt idx="31">
                  <c:v>220</c:v>
                </c:pt>
                <c:pt idx="32">
                  <c:v>249</c:v>
                </c:pt>
                <c:pt idx="33">
                  <c:v>5801</c:v>
                </c:pt>
                <c:pt idx="34">
                  <c:v>4383</c:v>
                </c:pt>
                <c:pt idx="35">
                  <c:v>5701</c:v>
                </c:pt>
                <c:pt idx="36">
                  <c:v>2249</c:v>
                </c:pt>
                <c:pt idx="37">
                  <c:v>9434</c:v>
                </c:pt>
                <c:pt idx="38">
                  <c:v>8083</c:v>
                </c:pt>
                <c:pt idx="39">
                  <c:v>7520</c:v>
                </c:pt>
                <c:pt idx="40">
                  <c:v>3133</c:v>
                </c:pt>
                <c:pt idx="41">
                  <c:v>5027</c:v>
                </c:pt>
                <c:pt idx="42">
                  <c:v>4103</c:v>
                </c:pt>
                <c:pt idx="43">
                  <c:v>3849</c:v>
                </c:pt>
                <c:pt idx="44">
                  <c:v>269</c:v>
                </c:pt>
                <c:pt idx="45">
                  <c:v>521</c:v>
                </c:pt>
                <c:pt idx="46">
                  <c:v>5638</c:v>
                </c:pt>
                <c:pt idx="47">
                  <c:v>9337</c:v>
                </c:pt>
                <c:pt idx="48">
                  <c:v>3346</c:v>
                </c:pt>
                <c:pt idx="49">
                  <c:v>5286</c:v>
                </c:pt>
                <c:pt idx="50">
                  <c:v>300</c:v>
                </c:pt>
                <c:pt idx="51">
                  <c:v>7315</c:v>
                </c:pt>
                <c:pt idx="52">
                  <c:v>7357</c:v>
                </c:pt>
                <c:pt idx="53">
                  <c:v>2504</c:v>
                </c:pt>
                <c:pt idx="54">
                  <c:v>1076</c:v>
                </c:pt>
                <c:pt idx="55">
                  <c:v>5029</c:v>
                </c:pt>
                <c:pt idx="56">
                  <c:v>6656</c:v>
                </c:pt>
                <c:pt idx="57">
                  <c:v>4954</c:v>
                </c:pt>
                <c:pt idx="58">
                  <c:v>7414</c:v>
                </c:pt>
                <c:pt idx="59">
                  <c:v>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11-4879-B814-0307EE81E077}"/>
            </c:ext>
          </c:extLst>
        </c:ser>
        <c:ser>
          <c:idx val="1"/>
          <c:order val="1"/>
          <c:tx>
            <c:strRef>
              <c:f>'Kontigenčná tabuľka 1'!$C$3</c:f>
              <c:strCache>
                <c:ptCount val="1"/>
                <c:pt idx="0">
                  <c:v>Súčet z Ciel zisku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'Kontigenčná tabuľka 1'!$A$4:$A$76</c:f>
              <c:multiLvlStrCache>
                <c:ptCount val="60"/>
                <c:lvl>
                  <c:pt idx="0">
                    <c:v>Drahomír Boghdan</c:v>
                  </c:pt>
                  <c:pt idx="1">
                    <c:v>Jozef Sivák</c:v>
                  </c:pt>
                  <c:pt idx="2">
                    <c:v>Juro Novák</c:v>
                  </c:pt>
                  <c:pt idx="3">
                    <c:v>Patrik Gajdoš</c:v>
                  </c:pt>
                  <c:pt idx="4">
                    <c:v>Viera Miloslavová</c:v>
                  </c:pt>
                  <c:pt idx="5">
                    <c:v>Drahomír Boghdan</c:v>
                  </c:pt>
                  <c:pt idx="6">
                    <c:v>Jozef Sivák</c:v>
                  </c:pt>
                  <c:pt idx="7">
                    <c:v>Juro Novák</c:v>
                  </c:pt>
                  <c:pt idx="8">
                    <c:v>Patrik Gajdoš</c:v>
                  </c:pt>
                  <c:pt idx="9">
                    <c:v>Viera Miloslavová</c:v>
                  </c:pt>
                  <c:pt idx="10">
                    <c:v>Drahomír Boghdan</c:v>
                  </c:pt>
                  <c:pt idx="11">
                    <c:v>Jozef Sivák</c:v>
                  </c:pt>
                  <c:pt idx="12">
                    <c:v>Juro Novák</c:v>
                  </c:pt>
                  <c:pt idx="13">
                    <c:v>Patrik Gajdoš</c:v>
                  </c:pt>
                  <c:pt idx="14">
                    <c:v>Viera Miloslavová</c:v>
                  </c:pt>
                  <c:pt idx="15">
                    <c:v>Drahomír Boghdan</c:v>
                  </c:pt>
                  <c:pt idx="16">
                    <c:v>Jozef Sivák</c:v>
                  </c:pt>
                  <c:pt idx="17">
                    <c:v>Juro Novák</c:v>
                  </c:pt>
                  <c:pt idx="18">
                    <c:v>Patrik Gajdoš</c:v>
                  </c:pt>
                  <c:pt idx="19">
                    <c:v>Viera Miloslavová</c:v>
                  </c:pt>
                  <c:pt idx="20">
                    <c:v>Drahomír Boghdan</c:v>
                  </c:pt>
                  <c:pt idx="21">
                    <c:v>Jozef Sivák</c:v>
                  </c:pt>
                  <c:pt idx="22">
                    <c:v>Juro Novák</c:v>
                  </c:pt>
                  <c:pt idx="23">
                    <c:v>Patrik Gajdoš</c:v>
                  </c:pt>
                  <c:pt idx="24">
                    <c:v>Viera Miloslavová</c:v>
                  </c:pt>
                  <c:pt idx="25">
                    <c:v>Drahomír Boghdan</c:v>
                  </c:pt>
                  <c:pt idx="26">
                    <c:v>Jozef Sivák</c:v>
                  </c:pt>
                  <c:pt idx="27">
                    <c:v>Juro Novák</c:v>
                  </c:pt>
                  <c:pt idx="28">
                    <c:v>Patrik Gajdoš</c:v>
                  </c:pt>
                  <c:pt idx="29">
                    <c:v>Viera Miloslavová</c:v>
                  </c:pt>
                  <c:pt idx="30">
                    <c:v>Drahomír Boghdan</c:v>
                  </c:pt>
                  <c:pt idx="31">
                    <c:v>Jozef Sivák</c:v>
                  </c:pt>
                  <c:pt idx="32">
                    <c:v>Juro Novák</c:v>
                  </c:pt>
                  <c:pt idx="33">
                    <c:v>Patrik Gajdoš</c:v>
                  </c:pt>
                  <c:pt idx="34">
                    <c:v>Viera Miloslavová</c:v>
                  </c:pt>
                  <c:pt idx="35">
                    <c:v>Drahomír Boghdan</c:v>
                  </c:pt>
                  <c:pt idx="36">
                    <c:v>Jozef Sivák</c:v>
                  </c:pt>
                  <c:pt idx="37">
                    <c:v>Juro Novák</c:v>
                  </c:pt>
                  <c:pt idx="38">
                    <c:v>Patrik Gajdoš</c:v>
                  </c:pt>
                  <c:pt idx="39">
                    <c:v>Viera Miloslavová</c:v>
                  </c:pt>
                  <c:pt idx="40">
                    <c:v>Drahomír Boghdan</c:v>
                  </c:pt>
                  <c:pt idx="41">
                    <c:v>Jozef Sivák</c:v>
                  </c:pt>
                  <c:pt idx="42">
                    <c:v>Juro Novák</c:v>
                  </c:pt>
                  <c:pt idx="43">
                    <c:v>Patrik Gajdoš</c:v>
                  </c:pt>
                  <c:pt idx="44">
                    <c:v>Viera Miloslavová</c:v>
                  </c:pt>
                  <c:pt idx="45">
                    <c:v>Drahomír Boghdan</c:v>
                  </c:pt>
                  <c:pt idx="46">
                    <c:v>Jozef Sivák</c:v>
                  </c:pt>
                  <c:pt idx="47">
                    <c:v>Juro Novák</c:v>
                  </c:pt>
                  <c:pt idx="48">
                    <c:v>Patrik Gajdoš</c:v>
                  </c:pt>
                  <c:pt idx="49">
                    <c:v>Viera Miloslavová</c:v>
                  </c:pt>
                  <c:pt idx="50">
                    <c:v>Drahomír Boghdan</c:v>
                  </c:pt>
                  <c:pt idx="51">
                    <c:v>Jozef Sivák</c:v>
                  </c:pt>
                  <c:pt idx="52">
                    <c:v>Juro Novák</c:v>
                  </c:pt>
                  <c:pt idx="53">
                    <c:v>Patrik Gajdoš</c:v>
                  </c:pt>
                  <c:pt idx="54">
                    <c:v>Viera Miloslavová</c:v>
                  </c:pt>
                  <c:pt idx="55">
                    <c:v>Drahomír Boghdan</c:v>
                  </c:pt>
                  <c:pt idx="56">
                    <c:v>Jozef Sivák</c:v>
                  </c:pt>
                  <c:pt idx="57">
                    <c:v>Juro Novák</c:v>
                  </c:pt>
                  <c:pt idx="58">
                    <c:v>Patrik Gajdoš</c:v>
                  </c:pt>
                  <c:pt idx="59">
                    <c:v>Viera Miloslavová</c:v>
                  </c:pt>
                </c:lvl>
                <c:lvl>
                  <c:pt idx="0">
                    <c:v>Január</c:v>
                  </c:pt>
                  <c:pt idx="5">
                    <c:v>Február</c:v>
                  </c:pt>
                  <c:pt idx="10">
                    <c:v>Marec</c:v>
                  </c:pt>
                  <c:pt idx="15">
                    <c:v>Apríl</c:v>
                  </c:pt>
                  <c:pt idx="20">
                    <c:v>Máj</c:v>
                  </c:pt>
                  <c:pt idx="25">
                    <c:v>Jún</c:v>
                  </c:pt>
                  <c:pt idx="30">
                    <c:v>Júl</c:v>
                  </c:pt>
                  <c:pt idx="35">
                    <c:v>August</c:v>
                  </c:pt>
                  <c:pt idx="40">
                    <c:v>September</c:v>
                  </c:pt>
                  <c:pt idx="45">
                    <c:v>Október</c:v>
                  </c:pt>
                  <c:pt idx="50">
                    <c:v>November</c:v>
                  </c:pt>
                  <c:pt idx="55">
                    <c:v>December</c:v>
                  </c:pt>
                </c:lvl>
              </c:multiLvlStrCache>
            </c:multiLvlStrRef>
          </c:cat>
          <c:val>
            <c:numRef>
              <c:f>'Kontigenčná tabuľka 1'!$C$4:$C$76</c:f>
              <c:numCache>
                <c:formatCode>General</c:formatCode>
                <c:ptCount val="60"/>
                <c:pt idx="0">
                  <c:v>7667</c:v>
                </c:pt>
                <c:pt idx="1">
                  <c:v>8050</c:v>
                </c:pt>
                <c:pt idx="2">
                  <c:v>3767</c:v>
                </c:pt>
                <c:pt idx="3">
                  <c:v>4266</c:v>
                </c:pt>
                <c:pt idx="4">
                  <c:v>3751</c:v>
                </c:pt>
                <c:pt idx="5">
                  <c:v>4516</c:v>
                </c:pt>
                <c:pt idx="6">
                  <c:v>2490</c:v>
                </c:pt>
                <c:pt idx="7">
                  <c:v>9582</c:v>
                </c:pt>
                <c:pt idx="8">
                  <c:v>138</c:v>
                </c:pt>
                <c:pt idx="9">
                  <c:v>2250</c:v>
                </c:pt>
                <c:pt idx="10">
                  <c:v>3278</c:v>
                </c:pt>
                <c:pt idx="11">
                  <c:v>3319</c:v>
                </c:pt>
                <c:pt idx="12">
                  <c:v>1760</c:v>
                </c:pt>
                <c:pt idx="13">
                  <c:v>304</c:v>
                </c:pt>
                <c:pt idx="14">
                  <c:v>7749</c:v>
                </c:pt>
                <c:pt idx="15">
                  <c:v>6667</c:v>
                </c:pt>
                <c:pt idx="16">
                  <c:v>8893</c:v>
                </c:pt>
                <c:pt idx="17">
                  <c:v>9344</c:v>
                </c:pt>
                <c:pt idx="18">
                  <c:v>5313</c:v>
                </c:pt>
                <c:pt idx="19">
                  <c:v>5104</c:v>
                </c:pt>
                <c:pt idx="20">
                  <c:v>4987</c:v>
                </c:pt>
                <c:pt idx="21">
                  <c:v>7752</c:v>
                </c:pt>
                <c:pt idx="22">
                  <c:v>9872</c:v>
                </c:pt>
                <c:pt idx="23">
                  <c:v>8404</c:v>
                </c:pt>
                <c:pt idx="24">
                  <c:v>7696</c:v>
                </c:pt>
                <c:pt idx="25">
                  <c:v>7848</c:v>
                </c:pt>
                <c:pt idx="26">
                  <c:v>417</c:v>
                </c:pt>
                <c:pt idx="27">
                  <c:v>5453</c:v>
                </c:pt>
                <c:pt idx="28">
                  <c:v>6571</c:v>
                </c:pt>
                <c:pt idx="29">
                  <c:v>8904</c:v>
                </c:pt>
                <c:pt idx="30">
                  <c:v>6698</c:v>
                </c:pt>
                <c:pt idx="31">
                  <c:v>3542</c:v>
                </c:pt>
                <c:pt idx="32">
                  <c:v>7368</c:v>
                </c:pt>
                <c:pt idx="33">
                  <c:v>5734</c:v>
                </c:pt>
                <c:pt idx="34">
                  <c:v>8160</c:v>
                </c:pt>
                <c:pt idx="35">
                  <c:v>4830</c:v>
                </c:pt>
                <c:pt idx="36">
                  <c:v>525</c:v>
                </c:pt>
                <c:pt idx="37">
                  <c:v>9650</c:v>
                </c:pt>
                <c:pt idx="38">
                  <c:v>6423</c:v>
                </c:pt>
                <c:pt idx="39">
                  <c:v>7183</c:v>
                </c:pt>
                <c:pt idx="40">
                  <c:v>7148</c:v>
                </c:pt>
                <c:pt idx="41">
                  <c:v>9757</c:v>
                </c:pt>
                <c:pt idx="42">
                  <c:v>278</c:v>
                </c:pt>
                <c:pt idx="43">
                  <c:v>8884</c:v>
                </c:pt>
                <c:pt idx="44">
                  <c:v>3348</c:v>
                </c:pt>
                <c:pt idx="45">
                  <c:v>9272</c:v>
                </c:pt>
                <c:pt idx="46">
                  <c:v>4021</c:v>
                </c:pt>
                <c:pt idx="47">
                  <c:v>663</c:v>
                </c:pt>
                <c:pt idx="48">
                  <c:v>439</c:v>
                </c:pt>
                <c:pt idx="49">
                  <c:v>7087</c:v>
                </c:pt>
                <c:pt idx="50">
                  <c:v>1052</c:v>
                </c:pt>
                <c:pt idx="51">
                  <c:v>9166</c:v>
                </c:pt>
                <c:pt idx="52">
                  <c:v>8206</c:v>
                </c:pt>
                <c:pt idx="53">
                  <c:v>146</c:v>
                </c:pt>
                <c:pt idx="54">
                  <c:v>1363</c:v>
                </c:pt>
                <c:pt idx="55">
                  <c:v>4881</c:v>
                </c:pt>
                <c:pt idx="56">
                  <c:v>815</c:v>
                </c:pt>
                <c:pt idx="57">
                  <c:v>9378</c:v>
                </c:pt>
                <c:pt idx="58">
                  <c:v>3834</c:v>
                </c:pt>
                <c:pt idx="59">
                  <c:v>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11-4879-B814-0307EE81E077}"/>
            </c:ext>
          </c:extLst>
        </c:ser>
        <c:ser>
          <c:idx val="2"/>
          <c:order val="2"/>
          <c:tx>
            <c:strRef>
              <c:f>'Kontigenčná tabuľka 1'!$D$3</c:f>
              <c:strCache>
                <c:ptCount val="1"/>
                <c:pt idx="0">
                  <c:v>Súčet z Zisk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'Kontigenčná tabuľka 1'!$A$4:$A$76</c:f>
              <c:multiLvlStrCache>
                <c:ptCount val="60"/>
                <c:lvl>
                  <c:pt idx="0">
                    <c:v>Drahomír Boghdan</c:v>
                  </c:pt>
                  <c:pt idx="1">
                    <c:v>Jozef Sivák</c:v>
                  </c:pt>
                  <c:pt idx="2">
                    <c:v>Juro Novák</c:v>
                  </c:pt>
                  <c:pt idx="3">
                    <c:v>Patrik Gajdoš</c:v>
                  </c:pt>
                  <c:pt idx="4">
                    <c:v>Viera Miloslavová</c:v>
                  </c:pt>
                  <c:pt idx="5">
                    <c:v>Drahomír Boghdan</c:v>
                  </c:pt>
                  <c:pt idx="6">
                    <c:v>Jozef Sivák</c:v>
                  </c:pt>
                  <c:pt idx="7">
                    <c:v>Juro Novák</c:v>
                  </c:pt>
                  <c:pt idx="8">
                    <c:v>Patrik Gajdoš</c:v>
                  </c:pt>
                  <c:pt idx="9">
                    <c:v>Viera Miloslavová</c:v>
                  </c:pt>
                  <c:pt idx="10">
                    <c:v>Drahomír Boghdan</c:v>
                  </c:pt>
                  <c:pt idx="11">
                    <c:v>Jozef Sivák</c:v>
                  </c:pt>
                  <c:pt idx="12">
                    <c:v>Juro Novák</c:v>
                  </c:pt>
                  <c:pt idx="13">
                    <c:v>Patrik Gajdoš</c:v>
                  </c:pt>
                  <c:pt idx="14">
                    <c:v>Viera Miloslavová</c:v>
                  </c:pt>
                  <c:pt idx="15">
                    <c:v>Drahomír Boghdan</c:v>
                  </c:pt>
                  <c:pt idx="16">
                    <c:v>Jozef Sivák</c:v>
                  </c:pt>
                  <c:pt idx="17">
                    <c:v>Juro Novák</c:v>
                  </c:pt>
                  <c:pt idx="18">
                    <c:v>Patrik Gajdoš</c:v>
                  </c:pt>
                  <c:pt idx="19">
                    <c:v>Viera Miloslavová</c:v>
                  </c:pt>
                  <c:pt idx="20">
                    <c:v>Drahomír Boghdan</c:v>
                  </c:pt>
                  <c:pt idx="21">
                    <c:v>Jozef Sivák</c:v>
                  </c:pt>
                  <c:pt idx="22">
                    <c:v>Juro Novák</c:v>
                  </c:pt>
                  <c:pt idx="23">
                    <c:v>Patrik Gajdoš</c:v>
                  </c:pt>
                  <c:pt idx="24">
                    <c:v>Viera Miloslavová</c:v>
                  </c:pt>
                  <c:pt idx="25">
                    <c:v>Drahomír Boghdan</c:v>
                  </c:pt>
                  <c:pt idx="26">
                    <c:v>Jozef Sivák</c:v>
                  </c:pt>
                  <c:pt idx="27">
                    <c:v>Juro Novák</c:v>
                  </c:pt>
                  <c:pt idx="28">
                    <c:v>Patrik Gajdoš</c:v>
                  </c:pt>
                  <c:pt idx="29">
                    <c:v>Viera Miloslavová</c:v>
                  </c:pt>
                  <c:pt idx="30">
                    <c:v>Drahomír Boghdan</c:v>
                  </c:pt>
                  <c:pt idx="31">
                    <c:v>Jozef Sivák</c:v>
                  </c:pt>
                  <c:pt idx="32">
                    <c:v>Juro Novák</c:v>
                  </c:pt>
                  <c:pt idx="33">
                    <c:v>Patrik Gajdoš</c:v>
                  </c:pt>
                  <c:pt idx="34">
                    <c:v>Viera Miloslavová</c:v>
                  </c:pt>
                  <c:pt idx="35">
                    <c:v>Drahomír Boghdan</c:v>
                  </c:pt>
                  <c:pt idx="36">
                    <c:v>Jozef Sivák</c:v>
                  </c:pt>
                  <c:pt idx="37">
                    <c:v>Juro Novák</c:v>
                  </c:pt>
                  <c:pt idx="38">
                    <c:v>Patrik Gajdoš</c:v>
                  </c:pt>
                  <c:pt idx="39">
                    <c:v>Viera Miloslavová</c:v>
                  </c:pt>
                  <c:pt idx="40">
                    <c:v>Drahomír Boghdan</c:v>
                  </c:pt>
                  <c:pt idx="41">
                    <c:v>Jozef Sivák</c:v>
                  </c:pt>
                  <c:pt idx="42">
                    <c:v>Juro Novák</c:v>
                  </c:pt>
                  <c:pt idx="43">
                    <c:v>Patrik Gajdoš</c:v>
                  </c:pt>
                  <c:pt idx="44">
                    <c:v>Viera Miloslavová</c:v>
                  </c:pt>
                  <c:pt idx="45">
                    <c:v>Drahomír Boghdan</c:v>
                  </c:pt>
                  <c:pt idx="46">
                    <c:v>Jozef Sivák</c:v>
                  </c:pt>
                  <c:pt idx="47">
                    <c:v>Juro Novák</c:v>
                  </c:pt>
                  <c:pt idx="48">
                    <c:v>Patrik Gajdoš</c:v>
                  </c:pt>
                  <c:pt idx="49">
                    <c:v>Viera Miloslavová</c:v>
                  </c:pt>
                  <c:pt idx="50">
                    <c:v>Drahomír Boghdan</c:v>
                  </c:pt>
                  <c:pt idx="51">
                    <c:v>Jozef Sivák</c:v>
                  </c:pt>
                  <c:pt idx="52">
                    <c:v>Juro Novák</c:v>
                  </c:pt>
                  <c:pt idx="53">
                    <c:v>Patrik Gajdoš</c:v>
                  </c:pt>
                  <c:pt idx="54">
                    <c:v>Viera Miloslavová</c:v>
                  </c:pt>
                  <c:pt idx="55">
                    <c:v>Drahomír Boghdan</c:v>
                  </c:pt>
                  <c:pt idx="56">
                    <c:v>Jozef Sivák</c:v>
                  </c:pt>
                  <c:pt idx="57">
                    <c:v>Juro Novák</c:v>
                  </c:pt>
                  <c:pt idx="58">
                    <c:v>Patrik Gajdoš</c:v>
                  </c:pt>
                  <c:pt idx="59">
                    <c:v>Viera Miloslavová</c:v>
                  </c:pt>
                </c:lvl>
                <c:lvl>
                  <c:pt idx="0">
                    <c:v>Január</c:v>
                  </c:pt>
                  <c:pt idx="5">
                    <c:v>Február</c:v>
                  </c:pt>
                  <c:pt idx="10">
                    <c:v>Marec</c:v>
                  </c:pt>
                  <c:pt idx="15">
                    <c:v>Apríl</c:v>
                  </c:pt>
                  <c:pt idx="20">
                    <c:v>Máj</c:v>
                  </c:pt>
                  <c:pt idx="25">
                    <c:v>Jún</c:v>
                  </c:pt>
                  <c:pt idx="30">
                    <c:v>Júl</c:v>
                  </c:pt>
                  <c:pt idx="35">
                    <c:v>August</c:v>
                  </c:pt>
                  <c:pt idx="40">
                    <c:v>September</c:v>
                  </c:pt>
                  <c:pt idx="45">
                    <c:v>Október</c:v>
                  </c:pt>
                  <c:pt idx="50">
                    <c:v>November</c:v>
                  </c:pt>
                  <c:pt idx="55">
                    <c:v>December</c:v>
                  </c:pt>
                </c:lvl>
              </c:multiLvlStrCache>
            </c:multiLvlStrRef>
          </c:cat>
          <c:val>
            <c:numRef>
              <c:f>'Kontigenčná tabuľka 1'!$D$4:$D$76</c:f>
              <c:numCache>
                <c:formatCode>General</c:formatCode>
                <c:ptCount val="60"/>
                <c:pt idx="0">
                  <c:v>88748</c:v>
                </c:pt>
                <c:pt idx="1">
                  <c:v>43365</c:v>
                </c:pt>
                <c:pt idx="2">
                  <c:v>67506</c:v>
                </c:pt>
                <c:pt idx="3">
                  <c:v>88356</c:v>
                </c:pt>
                <c:pt idx="4">
                  <c:v>45196</c:v>
                </c:pt>
                <c:pt idx="5">
                  <c:v>62328</c:v>
                </c:pt>
                <c:pt idx="6">
                  <c:v>96955</c:v>
                </c:pt>
                <c:pt idx="7">
                  <c:v>24293</c:v>
                </c:pt>
                <c:pt idx="8">
                  <c:v>27563</c:v>
                </c:pt>
                <c:pt idx="9">
                  <c:v>21574</c:v>
                </c:pt>
                <c:pt idx="10">
                  <c:v>69825</c:v>
                </c:pt>
                <c:pt idx="11">
                  <c:v>55855</c:v>
                </c:pt>
                <c:pt idx="12">
                  <c:v>95108</c:v>
                </c:pt>
                <c:pt idx="13">
                  <c:v>93494</c:v>
                </c:pt>
                <c:pt idx="14">
                  <c:v>41219</c:v>
                </c:pt>
                <c:pt idx="15">
                  <c:v>39938</c:v>
                </c:pt>
                <c:pt idx="16">
                  <c:v>50351</c:v>
                </c:pt>
                <c:pt idx="17">
                  <c:v>9463</c:v>
                </c:pt>
                <c:pt idx="18">
                  <c:v>25113</c:v>
                </c:pt>
                <c:pt idx="19">
                  <c:v>19717</c:v>
                </c:pt>
                <c:pt idx="20">
                  <c:v>94536</c:v>
                </c:pt>
                <c:pt idx="21">
                  <c:v>24807</c:v>
                </c:pt>
                <c:pt idx="22">
                  <c:v>93103</c:v>
                </c:pt>
                <c:pt idx="23">
                  <c:v>48629</c:v>
                </c:pt>
                <c:pt idx="24">
                  <c:v>51859</c:v>
                </c:pt>
                <c:pt idx="25">
                  <c:v>17230</c:v>
                </c:pt>
                <c:pt idx="26">
                  <c:v>23135</c:v>
                </c:pt>
                <c:pt idx="27">
                  <c:v>20128</c:v>
                </c:pt>
                <c:pt idx="28">
                  <c:v>40294</c:v>
                </c:pt>
                <c:pt idx="29">
                  <c:v>96658</c:v>
                </c:pt>
                <c:pt idx="30">
                  <c:v>77501</c:v>
                </c:pt>
                <c:pt idx="31">
                  <c:v>23025</c:v>
                </c:pt>
                <c:pt idx="32">
                  <c:v>56361</c:v>
                </c:pt>
                <c:pt idx="33">
                  <c:v>51388</c:v>
                </c:pt>
                <c:pt idx="34">
                  <c:v>71279</c:v>
                </c:pt>
                <c:pt idx="35">
                  <c:v>34660</c:v>
                </c:pt>
                <c:pt idx="36">
                  <c:v>28896</c:v>
                </c:pt>
                <c:pt idx="37">
                  <c:v>9935</c:v>
                </c:pt>
                <c:pt idx="38">
                  <c:v>14782</c:v>
                </c:pt>
                <c:pt idx="39">
                  <c:v>75023</c:v>
                </c:pt>
                <c:pt idx="40">
                  <c:v>57274</c:v>
                </c:pt>
                <c:pt idx="41">
                  <c:v>87869</c:v>
                </c:pt>
                <c:pt idx="42">
                  <c:v>13775</c:v>
                </c:pt>
                <c:pt idx="43">
                  <c:v>1858</c:v>
                </c:pt>
                <c:pt idx="44">
                  <c:v>51820</c:v>
                </c:pt>
                <c:pt idx="45">
                  <c:v>6621</c:v>
                </c:pt>
                <c:pt idx="46">
                  <c:v>72724</c:v>
                </c:pt>
                <c:pt idx="47">
                  <c:v>91013</c:v>
                </c:pt>
                <c:pt idx="48">
                  <c:v>20655</c:v>
                </c:pt>
                <c:pt idx="49">
                  <c:v>27139</c:v>
                </c:pt>
                <c:pt idx="50">
                  <c:v>69133</c:v>
                </c:pt>
                <c:pt idx="51">
                  <c:v>19614</c:v>
                </c:pt>
                <c:pt idx="52">
                  <c:v>4446</c:v>
                </c:pt>
                <c:pt idx="53">
                  <c:v>61985</c:v>
                </c:pt>
                <c:pt idx="54">
                  <c:v>45010</c:v>
                </c:pt>
                <c:pt idx="55">
                  <c:v>45464</c:v>
                </c:pt>
                <c:pt idx="56">
                  <c:v>73955</c:v>
                </c:pt>
                <c:pt idx="57">
                  <c:v>29346</c:v>
                </c:pt>
                <c:pt idx="58">
                  <c:v>56982</c:v>
                </c:pt>
                <c:pt idx="59">
                  <c:v>97926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411-4879-B814-0307EE81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15480"/>
        <c:axId val="619307936"/>
      </c:barChart>
      <c:catAx>
        <c:axId val="6193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07936"/>
        <c:crosses val="autoZero"/>
        <c:auto val="1"/>
        <c:lblAlgn val="ctr"/>
        <c:lblOffset val="100"/>
        <c:noMultiLvlLbl val="0"/>
      </c:catAx>
      <c:valAx>
        <c:axId val="6193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[CONCATENATE, Kontigencia.xlsx]Kontigenčná tabuľka 2!Kontingenčná tabuľka1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'Kontigenčná tabuľka 2'!$B$3</c:f>
              <c:strCache>
                <c:ptCount val="1"/>
                <c:pt idx="0">
                  <c:v>Súčet z Ciel zisku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'Kontigenčná tabuľka 2'!$A$4:$A$9</c:f>
              <c:strCache>
                <c:ptCount val="5"/>
                <c:pt idx="0">
                  <c:v>Drahomír Boghdan</c:v>
                </c:pt>
                <c:pt idx="1">
                  <c:v>Jozef Sivák</c:v>
                </c:pt>
                <c:pt idx="2">
                  <c:v>Juro Novák</c:v>
                </c:pt>
                <c:pt idx="3">
                  <c:v>Patrik Gajdoš</c:v>
                </c:pt>
                <c:pt idx="4">
                  <c:v>Viera Miloslavová</c:v>
                </c:pt>
              </c:strCache>
            </c:strRef>
          </c:cat>
          <c:val>
            <c:numRef>
              <c:f>'Kontigenčná tabuľka 2'!$B$4:$B$9</c:f>
              <c:numCache>
                <c:formatCode>General</c:formatCode>
                <c:ptCount val="5"/>
                <c:pt idx="0">
                  <c:v>68844</c:v>
                </c:pt>
                <c:pt idx="1">
                  <c:v>58747</c:v>
                </c:pt>
                <c:pt idx="2">
                  <c:v>75321</c:v>
                </c:pt>
                <c:pt idx="3">
                  <c:v>50456</c:v>
                </c:pt>
                <c:pt idx="4">
                  <c:v>65900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5-4313-A89F-2DCF5BED81BB}"/>
            </c:ext>
          </c:extLst>
        </c:ser>
        <c:ser>
          <c:idx val="1"/>
          <c:order val="1"/>
          <c:tx>
            <c:strRef>
              <c:f>'Kontigenčná tabuľka 2'!$C$3</c:f>
              <c:strCache>
                <c:ptCount val="1"/>
                <c:pt idx="0">
                  <c:v>Súčet z Zisk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'Kontigenčná tabuľka 2'!$A$4:$A$9</c:f>
              <c:strCache>
                <c:ptCount val="5"/>
                <c:pt idx="0">
                  <c:v>Drahomír Boghdan</c:v>
                </c:pt>
                <c:pt idx="1">
                  <c:v>Jozef Sivák</c:v>
                </c:pt>
                <c:pt idx="2">
                  <c:v>Juro Novák</c:v>
                </c:pt>
                <c:pt idx="3">
                  <c:v>Patrik Gajdoš</c:v>
                </c:pt>
                <c:pt idx="4">
                  <c:v>Viera Miloslavová</c:v>
                </c:pt>
              </c:strCache>
            </c:strRef>
          </c:cat>
          <c:val>
            <c:numRef>
              <c:f>'Kontigenčná tabuľka 2'!$C$4:$C$9</c:f>
              <c:numCache>
                <c:formatCode>General</c:formatCode>
                <c:ptCount val="5"/>
                <c:pt idx="0">
                  <c:v>663258</c:v>
                </c:pt>
                <c:pt idx="1">
                  <c:v>600551</c:v>
                </c:pt>
                <c:pt idx="2">
                  <c:v>514477</c:v>
                </c:pt>
                <c:pt idx="3">
                  <c:v>531099</c:v>
                </c:pt>
                <c:pt idx="4">
                  <c:v>644420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5-4313-A89F-2DCF5BED81BB}"/>
            </c:ext>
          </c:extLst>
        </c:ser>
        <c:ser>
          <c:idx val="2"/>
          <c:order val="2"/>
          <c:tx>
            <c:strRef>
              <c:f>'Kontigenčná tabuľka 2'!$D$3</c:f>
              <c:strCache>
                <c:ptCount val="1"/>
                <c:pt idx="0">
                  <c:v>Súčet z Náklady obchodníkov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'Kontigenčná tabuľka 2'!$A$4:$A$9</c:f>
              <c:strCache>
                <c:ptCount val="5"/>
                <c:pt idx="0">
                  <c:v>Drahomír Boghdan</c:v>
                </c:pt>
                <c:pt idx="1">
                  <c:v>Jozef Sivák</c:v>
                </c:pt>
                <c:pt idx="2">
                  <c:v>Juro Novák</c:v>
                </c:pt>
                <c:pt idx="3">
                  <c:v>Patrik Gajdoš</c:v>
                </c:pt>
                <c:pt idx="4">
                  <c:v>Viera Miloslavová</c:v>
                </c:pt>
              </c:strCache>
            </c:strRef>
          </c:cat>
          <c:val>
            <c:numRef>
              <c:f>'Kontigenčná tabuľka 2'!$D$4:$D$9</c:f>
              <c:numCache>
                <c:formatCode>General</c:formatCode>
                <c:ptCount val="5"/>
                <c:pt idx="0">
                  <c:v>41036</c:v>
                </c:pt>
                <c:pt idx="1">
                  <c:v>57838</c:v>
                </c:pt>
                <c:pt idx="2">
                  <c:v>69659</c:v>
                </c:pt>
                <c:pt idx="3">
                  <c:v>63662</c:v>
                </c:pt>
                <c:pt idx="4">
                  <c:v>50683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5-4313-A89F-2DCF5BED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76768"/>
        <c:axId val="331496048"/>
      </c:lineChart>
      <c:catAx>
        <c:axId val="2180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31496048"/>
        <c:crosses val="autoZero"/>
        <c:auto val="1"/>
        <c:lblAlgn val="ctr"/>
        <c:lblOffset val="100"/>
        <c:noMultiLvlLbl val="0"/>
      </c:catAx>
      <c:valAx>
        <c:axId val="3314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80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371475</xdr:rowOff>
    </xdr:from>
    <xdr:to>
      <xdr:col>7</xdr:col>
      <xdr:colOff>719667</xdr:colOff>
      <xdr:row>17</xdr:row>
      <xdr:rowOff>53446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2B227E6-DDC0-4C16-8C6C-471FA7E3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185736</xdr:rowOff>
    </xdr:from>
    <xdr:to>
      <xdr:col>6</xdr:col>
      <xdr:colOff>2038350</xdr:colOff>
      <xdr:row>15</xdr:row>
      <xdr:rowOff>38099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DA2D27-47BC-418E-9465-FC1057FA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hi" refreshedDate="44851.468898842591" createdVersion="6" refreshedVersion="6" minRefreshableVersion="3" recordCount="60" xr:uid="{9747EF3D-57F6-4AEB-AA75-818C9C6E6F8A}">
  <cacheSource type="worksheet">
    <worksheetSource ref="A1:I61" sheet="Originál tabuľka - 17.10 (2022)"/>
  </cacheSource>
  <cacheFields count="9">
    <cacheField name="Mesiac" numFmtId="0">
      <sharedItems count="12">
        <s v="Január"/>
        <s v="Február"/>
        <s v="Marec"/>
        <s v="Apríl"/>
        <s v="Máj"/>
        <s v="Jún"/>
        <s v="Júl"/>
        <s v="August"/>
        <s v="September"/>
        <s v="Október"/>
        <s v="November"/>
        <s v="December"/>
      </sharedItems>
    </cacheField>
    <cacheField name="Meno" numFmtId="0">
      <sharedItems count="5">
        <s v="Jozef Sivák"/>
        <s v="Drahomír Boghdan"/>
        <s v="Viera Miloslavová"/>
        <s v="Juro Novák"/>
        <s v="Patrik Gajdoš"/>
      </sharedItems>
    </cacheField>
    <cacheField name="Cieľ Obratu " numFmtId="0">
      <sharedItems containsSemiMixedTypes="0" containsString="0" containsNumber="1" containsInteger="1" minValue="37" maxValue="9970"/>
    </cacheField>
    <cacheField name="Obrat " numFmtId="0">
      <sharedItems containsSemiMixedTypes="0" containsString="0" containsNumber="1" containsInteger="1" minValue="49" maxValue="9997"/>
    </cacheField>
    <cacheField name="Ciel zisku " numFmtId="0">
      <sharedItems containsSemiMixedTypes="0" containsString="0" containsNumber="1" containsInteger="1" minValue="138" maxValue="9872" count="60">
        <n v="8050"/>
        <n v="2490"/>
        <n v="3319"/>
        <n v="8893"/>
        <n v="7752"/>
        <n v="417"/>
        <n v="3542"/>
        <n v="525"/>
        <n v="9757"/>
        <n v="4021"/>
        <n v="9166"/>
        <n v="815"/>
        <n v="7667"/>
        <n v="4516"/>
        <n v="3278"/>
        <n v="6667"/>
        <n v="4987"/>
        <n v="7848"/>
        <n v="6698"/>
        <n v="4830"/>
        <n v="7148"/>
        <n v="9272"/>
        <n v="1052"/>
        <n v="4881"/>
        <n v="3751"/>
        <n v="2250"/>
        <n v="7749"/>
        <n v="5104"/>
        <n v="7696"/>
        <n v="8904"/>
        <n v="8160"/>
        <n v="7183"/>
        <n v="3348"/>
        <n v="7087"/>
        <n v="1363"/>
        <n v="3305"/>
        <n v="3767"/>
        <n v="9582"/>
        <n v="1760"/>
        <n v="9344"/>
        <n v="9872"/>
        <n v="5453"/>
        <n v="7368"/>
        <n v="9650"/>
        <n v="278"/>
        <n v="663"/>
        <n v="8206"/>
        <n v="9378"/>
        <n v="4266"/>
        <n v="138"/>
        <n v="304"/>
        <n v="5313"/>
        <n v="8404"/>
        <n v="6571"/>
        <n v="5734"/>
        <n v="6423"/>
        <n v="8884"/>
        <n v="439"/>
        <n v="146"/>
        <n v="3834"/>
      </sharedItems>
    </cacheField>
    <cacheField name="Zisk" numFmtId="0">
      <sharedItems containsSemiMixedTypes="0" containsString="0" containsNumber="1" containsInteger="1" minValue="1858" maxValue="97926"/>
    </cacheField>
    <cacheField name="Ciel poctu nových obchodníkov " numFmtId="0">
      <sharedItems containsSemiMixedTypes="0" containsString="0" containsNumber="1" containsInteger="1" minValue="14" maxValue="989" count="59">
        <n v="114"/>
        <n v="76"/>
        <n v="975"/>
        <n v="14"/>
        <n v="328"/>
        <n v="109"/>
        <n v="731"/>
        <n v="217"/>
        <n v="182"/>
        <n v="370"/>
        <n v="913"/>
        <n v="759"/>
        <n v="740"/>
        <n v="607"/>
        <n v="938"/>
        <n v="840"/>
        <n v="103"/>
        <n v="183"/>
        <n v="557"/>
        <n v="548"/>
        <n v="472"/>
        <n v="15"/>
        <n v="642"/>
        <n v="668"/>
        <n v="341"/>
        <n v="948"/>
        <n v="538"/>
        <n v="810"/>
        <n v="782"/>
        <n v="646"/>
        <n v="629"/>
        <n v="277"/>
        <n v="131"/>
        <n v="305"/>
        <n v="829"/>
        <n v="946"/>
        <n v="126"/>
        <n v="55"/>
        <n v="383"/>
        <n v="793"/>
        <n v="545"/>
        <n v="463"/>
        <n v="440"/>
        <n v="26"/>
        <n v="724"/>
        <n v="121"/>
        <n v="744"/>
        <n v="633"/>
        <n v="989"/>
        <n v="219"/>
        <n v="410"/>
        <n v="798"/>
        <n v="133"/>
        <n v="820"/>
        <n v="70"/>
        <n v="774"/>
        <n v="637"/>
        <n v="888"/>
        <n v="842"/>
      </sharedItems>
    </cacheField>
    <cacheField name="Pocet nových obchodníkov " numFmtId="0">
      <sharedItems containsSemiMixedTypes="0" containsString="0" containsNumber="1" containsInteger="1" minValue="21" maxValue="997"/>
    </cacheField>
    <cacheField name="Náklady obchodníkov " numFmtId="0">
      <sharedItems containsSemiMixedTypes="0" containsString="0" containsNumber="1" containsInteger="1" minValue="180" maxValue="9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539"/>
    <n v="405"/>
    <x v="0"/>
    <n v="43365"/>
    <x v="0"/>
    <n v="464"/>
    <n v="8094"/>
  </r>
  <r>
    <x v="1"/>
    <x v="0"/>
    <n v="7378"/>
    <n v="3214"/>
    <x v="1"/>
    <n v="96955"/>
    <x v="1"/>
    <n v="837"/>
    <n v="8120"/>
  </r>
  <r>
    <x v="2"/>
    <x v="0"/>
    <n v="5106"/>
    <n v="3412"/>
    <x v="2"/>
    <n v="55855"/>
    <x v="2"/>
    <n v="21"/>
    <n v="180"/>
  </r>
  <r>
    <x v="3"/>
    <x v="0"/>
    <n v="7029"/>
    <n v="3401"/>
    <x v="3"/>
    <n v="50351"/>
    <x v="3"/>
    <n v="525"/>
    <n v="1941"/>
  </r>
  <r>
    <x v="4"/>
    <x v="0"/>
    <n v="5602"/>
    <n v="5202"/>
    <x v="4"/>
    <n v="24807"/>
    <x v="4"/>
    <n v="464"/>
    <n v="8211"/>
  </r>
  <r>
    <x v="5"/>
    <x v="0"/>
    <n v="6651"/>
    <n v="1658"/>
    <x v="5"/>
    <n v="23135"/>
    <x v="5"/>
    <n v="880"/>
    <n v="4187"/>
  </r>
  <r>
    <x v="6"/>
    <x v="0"/>
    <n v="7050"/>
    <n v="4796"/>
    <x v="6"/>
    <n v="23025"/>
    <x v="6"/>
    <n v="818"/>
    <n v="220"/>
  </r>
  <r>
    <x v="7"/>
    <x v="0"/>
    <n v="2247"/>
    <n v="2847"/>
    <x v="7"/>
    <n v="28896"/>
    <x v="7"/>
    <n v="563"/>
    <n v="2249"/>
  </r>
  <r>
    <x v="8"/>
    <x v="0"/>
    <n v="4210"/>
    <n v="5893"/>
    <x v="8"/>
    <n v="87869"/>
    <x v="8"/>
    <n v="184"/>
    <n v="5027"/>
  </r>
  <r>
    <x v="9"/>
    <x v="0"/>
    <n v="7881"/>
    <n v="9510"/>
    <x v="9"/>
    <n v="72724"/>
    <x v="9"/>
    <n v="185"/>
    <n v="5638"/>
  </r>
  <r>
    <x v="10"/>
    <x v="0"/>
    <n v="1489"/>
    <n v="2293"/>
    <x v="10"/>
    <n v="19614"/>
    <x v="10"/>
    <n v="564"/>
    <n v="7315"/>
  </r>
  <r>
    <x v="11"/>
    <x v="0"/>
    <n v="864"/>
    <n v="4546"/>
    <x v="11"/>
    <n v="73955"/>
    <x v="11"/>
    <n v="433"/>
    <n v="6656"/>
  </r>
  <r>
    <x v="0"/>
    <x v="1"/>
    <n v="1764"/>
    <n v="3864"/>
    <x v="12"/>
    <n v="88748"/>
    <x v="12"/>
    <n v="586"/>
    <n v="257"/>
  </r>
  <r>
    <x v="1"/>
    <x v="1"/>
    <n v="6220"/>
    <n v="6669"/>
    <x v="13"/>
    <n v="62328"/>
    <x v="13"/>
    <n v="398"/>
    <n v="669"/>
  </r>
  <r>
    <x v="2"/>
    <x v="1"/>
    <n v="93"/>
    <n v="220"/>
    <x v="14"/>
    <n v="69825"/>
    <x v="14"/>
    <n v="943"/>
    <n v="4139"/>
  </r>
  <r>
    <x v="3"/>
    <x v="1"/>
    <n v="5040"/>
    <n v="4766"/>
    <x v="15"/>
    <n v="39938"/>
    <x v="15"/>
    <n v="908"/>
    <n v="9779"/>
  </r>
  <r>
    <x v="4"/>
    <x v="1"/>
    <n v="6635"/>
    <n v="7313"/>
    <x v="16"/>
    <n v="94536"/>
    <x v="16"/>
    <n v="512"/>
    <n v="8786"/>
  </r>
  <r>
    <x v="5"/>
    <x v="1"/>
    <n v="1080"/>
    <n v="7829"/>
    <x v="17"/>
    <n v="17230"/>
    <x v="17"/>
    <n v="281"/>
    <n v="288"/>
  </r>
  <r>
    <x v="6"/>
    <x v="1"/>
    <n v="6806"/>
    <n v="698"/>
    <x v="18"/>
    <n v="77501"/>
    <x v="18"/>
    <n v="126"/>
    <n v="2434"/>
  </r>
  <r>
    <x v="7"/>
    <x v="1"/>
    <n v="4934"/>
    <n v="4960"/>
    <x v="19"/>
    <n v="34660"/>
    <x v="19"/>
    <n v="849"/>
    <n v="5701"/>
  </r>
  <r>
    <x v="8"/>
    <x v="1"/>
    <n v="7159"/>
    <n v="7626"/>
    <x v="20"/>
    <n v="57274"/>
    <x v="20"/>
    <n v="839"/>
    <n v="3133"/>
  </r>
  <r>
    <x v="9"/>
    <x v="1"/>
    <n v="3088"/>
    <n v="2245"/>
    <x v="21"/>
    <n v="6621"/>
    <x v="21"/>
    <n v="779"/>
    <n v="521"/>
  </r>
  <r>
    <x v="10"/>
    <x v="1"/>
    <n v="9012"/>
    <n v="8512"/>
    <x v="22"/>
    <n v="69133"/>
    <x v="22"/>
    <n v="760"/>
    <n v="300"/>
  </r>
  <r>
    <x v="11"/>
    <x v="1"/>
    <n v="5073"/>
    <n v="1398"/>
    <x v="23"/>
    <n v="45464"/>
    <x v="23"/>
    <n v="131"/>
    <n v="5029"/>
  </r>
  <r>
    <x v="0"/>
    <x v="2"/>
    <n v="7940"/>
    <n v="2322"/>
    <x v="24"/>
    <n v="45196"/>
    <x v="24"/>
    <n v="872"/>
    <n v="8198"/>
  </r>
  <r>
    <x v="1"/>
    <x v="2"/>
    <n v="9887"/>
    <n v="2631"/>
    <x v="25"/>
    <n v="21574"/>
    <x v="25"/>
    <n v="547"/>
    <n v="831"/>
  </r>
  <r>
    <x v="2"/>
    <x v="2"/>
    <n v="4498"/>
    <n v="49"/>
    <x v="26"/>
    <n v="41219"/>
    <x v="26"/>
    <n v="32"/>
    <n v="9202"/>
  </r>
  <r>
    <x v="3"/>
    <x v="2"/>
    <n v="7734"/>
    <n v="6242"/>
    <x v="27"/>
    <n v="19717"/>
    <x v="27"/>
    <n v="32"/>
    <n v="3720"/>
  </r>
  <r>
    <x v="4"/>
    <x v="2"/>
    <n v="6774"/>
    <n v="388"/>
    <x v="28"/>
    <n v="51859"/>
    <x v="28"/>
    <n v="817"/>
    <n v="3890"/>
  </r>
  <r>
    <x v="5"/>
    <x v="2"/>
    <n v="7632"/>
    <n v="4433"/>
    <x v="29"/>
    <n v="96658"/>
    <x v="29"/>
    <n v="760"/>
    <n v="1153"/>
  </r>
  <r>
    <x v="6"/>
    <x v="2"/>
    <n v="7163"/>
    <n v="8759"/>
    <x v="30"/>
    <n v="71279"/>
    <x v="30"/>
    <n v="856"/>
    <n v="4383"/>
  </r>
  <r>
    <x v="7"/>
    <x v="2"/>
    <n v="37"/>
    <n v="2134"/>
    <x v="31"/>
    <n v="75023"/>
    <x v="31"/>
    <n v="75"/>
    <n v="7520"/>
  </r>
  <r>
    <x v="8"/>
    <x v="2"/>
    <n v="4364"/>
    <n v="5781"/>
    <x v="32"/>
    <n v="51820"/>
    <x v="32"/>
    <n v="65"/>
    <n v="269"/>
  </r>
  <r>
    <x v="9"/>
    <x v="2"/>
    <n v="7498"/>
    <n v="7859"/>
    <x v="33"/>
    <n v="27139"/>
    <x v="33"/>
    <n v="763"/>
    <n v="5286"/>
  </r>
  <r>
    <x v="10"/>
    <x v="2"/>
    <n v="1731"/>
    <n v="1819"/>
    <x v="34"/>
    <n v="45010"/>
    <x v="23"/>
    <n v="585"/>
    <n v="1076"/>
  </r>
  <r>
    <x v="11"/>
    <x v="2"/>
    <n v="9124"/>
    <n v="6488"/>
    <x v="35"/>
    <n v="97926"/>
    <x v="34"/>
    <n v="997"/>
    <n v="5155"/>
  </r>
  <r>
    <x v="0"/>
    <x v="3"/>
    <n v="82"/>
    <n v="8656"/>
    <x v="36"/>
    <n v="67506"/>
    <x v="35"/>
    <n v="616"/>
    <n v="7857"/>
  </r>
  <r>
    <x v="1"/>
    <x v="3"/>
    <n v="6498"/>
    <n v="786"/>
    <x v="37"/>
    <n v="24293"/>
    <x v="36"/>
    <n v="885"/>
    <n v="6744"/>
  </r>
  <r>
    <x v="2"/>
    <x v="3"/>
    <n v="9970"/>
    <n v="4162"/>
    <x v="38"/>
    <n v="95108"/>
    <x v="37"/>
    <n v="781"/>
    <n v="4339"/>
  </r>
  <r>
    <x v="3"/>
    <x v="3"/>
    <n v="6740"/>
    <n v="9997"/>
    <x v="39"/>
    <n v="9463"/>
    <x v="38"/>
    <n v="128"/>
    <n v="4268"/>
  </r>
  <r>
    <x v="4"/>
    <x v="3"/>
    <n v="3045"/>
    <n v="9780"/>
    <x v="40"/>
    <n v="93103"/>
    <x v="39"/>
    <n v="318"/>
    <n v="5636"/>
  </r>
  <r>
    <x v="5"/>
    <x v="3"/>
    <n v="3383"/>
    <n v="2558"/>
    <x v="41"/>
    <n v="20128"/>
    <x v="40"/>
    <n v="778"/>
    <n v="5381"/>
  </r>
  <r>
    <x v="6"/>
    <x v="3"/>
    <n v="9196"/>
    <n v="7750"/>
    <x v="42"/>
    <n v="56361"/>
    <x v="41"/>
    <n v="351"/>
    <n v="249"/>
  </r>
  <r>
    <x v="7"/>
    <x v="3"/>
    <n v="1498"/>
    <n v="5910"/>
    <x v="43"/>
    <n v="9935"/>
    <x v="42"/>
    <n v="811"/>
    <n v="9434"/>
  </r>
  <r>
    <x v="8"/>
    <x v="3"/>
    <n v="9035"/>
    <n v="2456"/>
    <x v="44"/>
    <n v="13775"/>
    <x v="43"/>
    <n v="734"/>
    <n v="4103"/>
  </r>
  <r>
    <x v="9"/>
    <x v="3"/>
    <n v="975"/>
    <n v="4747"/>
    <x v="45"/>
    <n v="91013"/>
    <x v="44"/>
    <n v="247"/>
    <n v="9337"/>
  </r>
  <r>
    <x v="10"/>
    <x v="3"/>
    <n v="399"/>
    <n v="681"/>
    <x v="46"/>
    <n v="4446"/>
    <x v="45"/>
    <n v="618"/>
    <n v="7357"/>
  </r>
  <r>
    <x v="11"/>
    <x v="3"/>
    <n v="7543"/>
    <n v="6866"/>
    <x v="47"/>
    <n v="29346"/>
    <x v="46"/>
    <n v="637"/>
    <n v="4954"/>
  </r>
  <r>
    <x v="0"/>
    <x v="4"/>
    <n v="9417"/>
    <n v="616"/>
    <x v="48"/>
    <n v="88356"/>
    <x v="47"/>
    <n v="961"/>
    <n v="2143"/>
  </r>
  <r>
    <x v="1"/>
    <x v="4"/>
    <n v="4169"/>
    <n v="4860"/>
    <x v="49"/>
    <n v="27563"/>
    <x v="48"/>
    <n v="132"/>
    <n v="4763"/>
  </r>
  <r>
    <x v="2"/>
    <x v="4"/>
    <n v="6108"/>
    <n v="8871"/>
    <x v="50"/>
    <n v="93494"/>
    <x v="49"/>
    <n v="800"/>
    <n v="8097"/>
  </r>
  <r>
    <x v="3"/>
    <x v="4"/>
    <n v="6662"/>
    <n v="4868"/>
    <x v="51"/>
    <n v="25113"/>
    <x v="50"/>
    <n v="641"/>
    <n v="5128"/>
  </r>
  <r>
    <x v="4"/>
    <x v="4"/>
    <n v="914"/>
    <n v="4380"/>
    <x v="52"/>
    <n v="48629"/>
    <x v="51"/>
    <n v="963"/>
    <n v="3306"/>
  </r>
  <r>
    <x v="5"/>
    <x v="4"/>
    <n v="3250"/>
    <n v="6386"/>
    <x v="53"/>
    <n v="40294"/>
    <x v="52"/>
    <n v="32"/>
    <n v="9228"/>
  </r>
  <r>
    <x v="6"/>
    <x v="4"/>
    <n v="2799"/>
    <n v="6510"/>
    <x v="54"/>
    <n v="51388"/>
    <x v="53"/>
    <n v="898"/>
    <n v="5801"/>
  </r>
  <r>
    <x v="7"/>
    <x v="4"/>
    <n v="2480"/>
    <n v="6951"/>
    <x v="55"/>
    <n v="14782"/>
    <x v="54"/>
    <n v="640"/>
    <n v="8083"/>
  </r>
  <r>
    <x v="8"/>
    <x v="4"/>
    <n v="1603"/>
    <n v="7791"/>
    <x v="56"/>
    <n v="1858"/>
    <x v="55"/>
    <n v="380"/>
    <n v="3849"/>
  </r>
  <r>
    <x v="9"/>
    <x v="4"/>
    <n v="9195"/>
    <n v="4674"/>
    <x v="57"/>
    <n v="20655"/>
    <x v="56"/>
    <n v="760"/>
    <n v="3346"/>
  </r>
  <r>
    <x v="10"/>
    <x v="4"/>
    <n v="4487"/>
    <n v="2637"/>
    <x v="58"/>
    <n v="61985"/>
    <x v="57"/>
    <n v="111"/>
    <n v="2504"/>
  </r>
  <r>
    <x v="11"/>
    <x v="4"/>
    <n v="792"/>
    <n v="1109"/>
    <x v="59"/>
    <n v="56982"/>
    <x v="58"/>
    <n v="933"/>
    <n v="7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0703-3195-42B2-999D-84FBB27DF512}" name="Kontingenčná tabuľ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>
  <location ref="A3:D76" firstHeaderRow="0" firstDataRow="1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showAll="0">
      <items count="61">
        <item x="49"/>
        <item x="58"/>
        <item x="44"/>
        <item x="50"/>
        <item x="5"/>
        <item x="57"/>
        <item x="7"/>
        <item x="45"/>
        <item x="11"/>
        <item x="22"/>
        <item x="34"/>
        <item x="38"/>
        <item x="25"/>
        <item x="1"/>
        <item x="14"/>
        <item x="35"/>
        <item x="2"/>
        <item x="32"/>
        <item x="6"/>
        <item x="24"/>
        <item x="36"/>
        <item x="59"/>
        <item x="9"/>
        <item x="48"/>
        <item x="13"/>
        <item x="19"/>
        <item x="23"/>
        <item x="16"/>
        <item x="27"/>
        <item x="51"/>
        <item x="41"/>
        <item x="54"/>
        <item x="55"/>
        <item x="53"/>
        <item x="15"/>
        <item x="18"/>
        <item x="33"/>
        <item x="20"/>
        <item x="31"/>
        <item x="42"/>
        <item x="12"/>
        <item x="28"/>
        <item x="26"/>
        <item x="4"/>
        <item x="17"/>
        <item x="0"/>
        <item x="30"/>
        <item x="46"/>
        <item x="52"/>
        <item x="56"/>
        <item x="3"/>
        <item x="29"/>
        <item x="10"/>
        <item x="21"/>
        <item x="39"/>
        <item x="47"/>
        <item x="37"/>
        <item x="43"/>
        <item x="8"/>
        <item x="40"/>
        <item t="default"/>
      </items>
    </pivotField>
    <pivotField dataField="1" showAll="0"/>
    <pivotField showAll="0"/>
    <pivotField showAll="0"/>
    <pivotField dataField="1" showAll="0"/>
  </pivotFields>
  <rowFields count="2">
    <field x="0"/>
    <field x="1"/>
  </rowFields>
  <rowItems count="7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účet z Náklady obchodníkov " fld="8" baseField="0" baseItem="0"/>
    <dataField name="Súčet z Ciel zisku " fld="4" baseField="0" baseItem="0"/>
    <dataField name="Súčet z Zisk" fld="5" baseField="0" baseItem="0"/>
  </dataFields>
  <formats count="34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0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9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48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47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46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45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44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43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42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41">
      <pivotArea dataOnly="0" labelOnly="1" fieldPosition="0">
        <references count="2">
          <reference field="0" count="1" selected="0">
            <x v="10"/>
          </reference>
          <reference field="1" count="0"/>
        </references>
      </pivotArea>
    </format>
    <format dxfId="40">
      <pivotArea dataOnly="0" labelOnly="1" fieldPosition="0">
        <references count="2">
          <reference field="0" count="1" selected="0">
            <x v="11"/>
          </reference>
          <reference field="1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32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31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30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29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28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27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26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25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24">
      <pivotArea dataOnly="0" labelOnly="1" fieldPosition="0">
        <references count="2">
          <reference field="0" count="1" selected="0">
            <x v="10"/>
          </reference>
          <reference field="1" count="0"/>
        </references>
      </pivotArea>
    </format>
    <format dxfId="23">
      <pivotArea dataOnly="0" labelOnly="1" fieldPosition="0">
        <references count="2">
          <reference field="0" count="1" selected="0">
            <x v="11"/>
          </reference>
          <reference field="1" count="0"/>
        </references>
      </pivotArea>
    </format>
  </formats>
  <chartFormats count="3"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CE98F-A1A7-4B1C-BA04-C3FBF423DEEC}" name="Kontingenčná tabuľ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>
  <location ref="A3:D9" firstHeaderRow="0" firstDataRow="1" firstDataCol="1" rowPageCount="1" colPageCount="1"/>
  <pivotFields count="9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účet z Ciel zisku " fld="4" baseField="0" baseItem="0"/>
    <dataField name="Súčet z Zisk" fld="5" baseField="0" baseItem="0"/>
    <dataField name="Súčet z Náklady obchodníkov " fld="8" baseField="0" baseItem="0"/>
  </dataFields>
  <formats count="20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1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3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6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3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</format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B44-CA57-483D-913B-DE167C281957}">
  <dimension ref="A1:J61"/>
  <sheetViews>
    <sheetView topLeftCell="A72" zoomScaleNormal="100" workbookViewId="0">
      <selection activeCell="J9" sqref="J9"/>
    </sheetView>
  </sheetViews>
  <sheetFormatPr defaultRowHeight="14.4" x14ac:dyDescent="0.3"/>
  <cols>
    <col min="1" max="4" width="18.33203125" customWidth="1"/>
    <col min="5" max="6" width="18" customWidth="1"/>
    <col min="7" max="7" width="36.6640625" customWidth="1"/>
    <col min="8" max="8" width="36.44140625" customWidth="1"/>
    <col min="9" max="9" width="27.33203125" customWidth="1"/>
    <col min="10" max="10" width="9.44140625" bestFit="1" customWidth="1"/>
  </cols>
  <sheetData>
    <row r="1" spans="1:10" x14ac:dyDescent="0.3">
      <c r="A1" s="2" t="s">
        <v>0</v>
      </c>
      <c r="B1" s="2" t="s">
        <v>1</v>
      </c>
      <c r="C1" s="2" t="s">
        <v>6</v>
      </c>
      <c r="D1" s="2" t="s">
        <v>7</v>
      </c>
      <c r="E1" s="2" t="s">
        <v>31</v>
      </c>
      <c r="F1" s="2" t="s">
        <v>8</v>
      </c>
      <c r="G1" s="2" t="s">
        <v>29</v>
      </c>
      <c r="H1" s="2" t="s">
        <v>30</v>
      </c>
      <c r="I1" s="2" t="s">
        <v>9</v>
      </c>
    </row>
    <row r="2" spans="1:10" x14ac:dyDescent="0.3">
      <c r="A2" s="1" t="s">
        <v>2</v>
      </c>
      <c r="B2" s="1" t="s">
        <v>18</v>
      </c>
      <c r="C2" s="1">
        <f ca="1">RANDBETWEEN(0,9999)</f>
        <v>9056</v>
      </c>
      <c r="D2" s="1">
        <f ca="1">RANDBETWEEN(0,9999)</f>
        <v>1938</v>
      </c>
      <c r="E2" s="1">
        <f ca="1">RANDBETWEEN(0,9999)</f>
        <v>9935</v>
      </c>
      <c r="F2" s="1">
        <f ca="1">RANDBETWEEN(0,9999)</f>
        <v>6969</v>
      </c>
      <c r="G2" s="1">
        <f ca="1">RANDBETWEEN(0,999)</f>
        <v>191</v>
      </c>
      <c r="H2" s="1">
        <f ca="1">RANDBETWEEN(0,999)</f>
        <v>908</v>
      </c>
      <c r="I2" s="1">
        <f ca="1">RANDBETWEEN(0,9999)</f>
        <v>386</v>
      </c>
      <c r="J2" t="b">
        <f ca="1">IF(H2&gt;I2, H2&lt;I2)</f>
        <v>0</v>
      </c>
    </row>
    <row r="3" spans="1:10" x14ac:dyDescent="0.3">
      <c r="A3" s="1" t="s">
        <v>3</v>
      </c>
      <c r="B3" s="1" t="s">
        <v>18</v>
      </c>
      <c r="C3" s="1">
        <f t="shared" ref="C3:C61" ca="1" si="0">RANDBETWEEN(0,9999)</f>
        <v>3403</v>
      </c>
      <c r="D3" s="1">
        <f t="shared" ref="D3:F61" ca="1" si="1">RANDBETWEEN(0,9999)</f>
        <v>6154</v>
      </c>
      <c r="E3" s="1">
        <f t="shared" ca="1" si="1"/>
        <v>1091</v>
      </c>
      <c r="F3" s="1">
        <f t="shared" ca="1" si="1"/>
        <v>5979</v>
      </c>
      <c r="G3" s="1">
        <f t="shared" ref="G3:H61" ca="1" si="2">RANDBETWEEN(0,999)</f>
        <v>72</v>
      </c>
      <c r="H3" s="1">
        <f t="shared" ca="1" si="2"/>
        <v>244</v>
      </c>
      <c r="I3" s="1">
        <f t="shared" ref="I3:I61" ca="1" si="3">RANDBETWEEN(0,9999)</f>
        <v>5365</v>
      </c>
    </row>
    <row r="4" spans="1:10" x14ac:dyDescent="0.3">
      <c r="A4" s="1" t="s">
        <v>4</v>
      </c>
      <c r="B4" s="1" t="s">
        <v>18</v>
      </c>
      <c r="C4" s="1">
        <f t="shared" ca="1" si="0"/>
        <v>4551</v>
      </c>
      <c r="D4" s="1">
        <f t="shared" ca="1" si="1"/>
        <v>8676</v>
      </c>
      <c r="E4" s="1">
        <f t="shared" ca="1" si="1"/>
        <v>2403</v>
      </c>
      <c r="F4" s="1">
        <f t="shared" ca="1" si="1"/>
        <v>232</v>
      </c>
      <c r="G4" s="1">
        <f t="shared" ca="1" si="2"/>
        <v>51</v>
      </c>
      <c r="H4" s="1">
        <f t="shared" ca="1" si="2"/>
        <v>646</v>
      </c>
      <c r="I4" s="1">
        <f t="shared" ca="1" si="3"/>
        <v>8358</v>
      </c>
    </row>
    <row r="5" spans="1:10" x14ac:dyDescent="0.3">
      <c r="A5" s="1" t="s">
        <v>5</v>
      </c>
      <c r="B5" s="1" t="s">
        <v>18</v>
      </c>
      <c r="C5" s="1">
        <f t="shared" ca="1" si="0"/>
        <v>5482</v>
      </c>
      <c r="D5" s="1">
        <f t="shared" ca="1" si="1"/>
        <v>9783</v>
      </c>
      <c r="E5" s="1">
        <f t="shared" ca="1" si="1"/>
        <v>3852</v>
      </c>
      <c r="F5" s="1">
        <f t="shared" ca="1" si="1"/>
        <v>5040</v>
      </c>
      <c r="G5" s="1">
        <f t="shared" ca="1" si="2"/>
        <v>158</v>
      </c>
      <c r="H5" s="1">
        <f t="shared" ca="1" si="2"/>
        <v>508</v>
      </c>
      <c r="I5" s="1">
        <f t="shared" ca="1" si="3"/>
        <v>9245</v>
      </c>
    </row>
    <row r="6" spans="1:10" x14ac:dyDescent="0.3">
      <c r="A6" s="1" t="s">
        <v>10</v>
      </c>
      <c r="B6" s="1" t="s">
        <v>18</v>
      </c>
      <c r="C6" s="1">
        <f t="shared" ca="1" si="0"/>
        <v>652</v>
      </c>
      <c r="D6" s="1">
        <f t="shared" ca="1" si="1"/>
        <v>425</v>
      </c>
      <c r="E6" s="1">
        <f t="shared" ca="1" si="1"/>
        <v>9313</v>
      </c>
      <c r="F6" s="1">
        <f t="shared" ca="1" si="1"/>
        <v>1907</v>
      </c>
      <c r="G6" s="1">
        <f t="shared" ca="1" si="2"/>
        <v>356</v>
      </c>
      <c r="H6" s="1">
        <f t="shared" ca="1" si="2"/>
        <v>626</v>
      </c>
      <c r="I6" s="1">
        <f t="shared" ca="1" si="3"/>
        <v>6968</v>
      </c>
    </row>
    <row r="7" spans="1:10" x14ac:dyDescent="0.3">
      <c r="A7" s="1" t="s">
        <v>11</v>
      </c>
      <c r="B7" s="1" t="s">
        <v>18</v>
      </c>
      <c r="C7" s="1">
        <f t="shared" ca="1" si="0"/>
        <v>6943</v>
      </c>
      <c r="D7" s="1">
        <f t="shared" ca="1" si="1"/>
        <v>9981</v>
      </c>
      <c r="E7" s="1">
        <f t="shared" ca="1" si="1"/>
        <v>3022</v>
      </c>
      <c r="F7" s="1">
        <f ca="1">RANDBETWEEN(0,9999)</f>
        <v>8761</v>
      </c>
      <c r="G7" s="1">
        <f t="shared" ca="1" si="2"/>
        <v>983</v>
      </c>
      <c r="H7" s="1">
        <f t="shared" ca="1" si="2"/>
        <v>21</v>
      </c>
      <c r="I7" s="1">
        <f t="shared" ca="1" si="3"/>
        <v>3174</v>
      </c>
    </row>
    <row r="8" spans="1:10" x14ac:dyDescent="0.3">
      <c r="A8" s="1" t="s">
        <v>12</v>
      </c>
      <c r="B8" s="1" t="s">
        <v>18</v>
      </c>
      <c r="C8" s="1">
        <f t="shared" ca="1" si="0"/>
        <v>6702</v>
      </c>
      <c r="D8" s="1">
        <f t="shared" ca="1" si="1"/>
        <v>523</v>
      </c>
      <c r="E8" s="1">
        <f t="shared" ca="1" si="1"/>
        <v>1875</v>
      </c>
      <c r="F8" s="1">
        <f t="shared" ca="1" si="1"/>
        <v>4702</v>
      </c>
      <c r="G8" s="1">
        <f t="shared" ca="1" si="2"/>
        <v>447</v>
      </c>
      <c r="H8" s="1">
        <f t="shared" ca="1" si="2"/>
        <v>633</v>
      </c>
      <c r="I8" s="1">
        <f t="shared" ca="1" si="3"/>
        <v>4039</v>
      </c>
    </row>
    <row r="9" spans="1:10" x14ac:dyDescent="0.3">
      <c r="A9" s="1" t="s">
        <v>13</v>
      </c>
      <c r="B9" s="1" t="s">
        <v>18</v>
      </c>
      <c r="C9" s="1">
        <f t="shared" ca="1" si="0"/>
        <v>6597</v>
      </c>
      <c r="D9" s="1">
        <f t="shared" ca="1" si="1"/>
        <v>9083</v>
      </c>
      <c r="E9" s="1">
        <f t="shared" ca="1" si="1"/>
        <v>2675</v>
      </c>
      <c r="F9" s="1">
        <f t="shared" ca="1" si="1"/>
        <v>554</v>
      </c>
      <c r="G9" s="1">
        <f t="shared" ca="1" si="2"/>
        <v>288</v>
      </c>
      <c r="H9" s="1">
        <f t="shared" ca="1" si="2"/>
        <v>447</v>
      </c>
      <c r="I9" s="1">
        <f t="shared" ca="1" si="3"/>
        <v>8825</v>
      </c>
    </row>
    <row r="10" spans="1:10" x14ac:dyDescent="0.3">
      <c r="A10" s="1" t="s">
        <v>14</v>
      </c>
      <c r="B10" s="1" t="s">
        <v>18</v>
      </c>
      <c r="C10" s="1">
        <f t="shared" ca="1" si="0"/>
        <v>7276</v>
      </c>
      <c r="D10" s="1">
        <f t="shared" ca="1" si="1"/>
        <v>9281</v>
      </c>
      <c r="E10" s="1">
        <f t="shared" ca="1" si="1"/>
        <v>4984</v>
      </c>
      <c r="F10" s="1">
        <f t="shared" ca="1" si="1"/>
        <v>6847</v>
      </c>
      <c r="G10" s="1">
        <f t="shared" ca="1" si="2"/>
        <v>18</v>
      </c>
      <c r="H10" s="1">
        <f t="shared" ca="1" si="2"/>
        <v>204</v>
      </c>
      <c r="I10" s="1">
        <f t="shared" ca="1" si="3"/>
        <v>5772</v>
      </c>
    </row>
    <row r="11" spans="1:10" x14ac:dyDescent="0.3">
      <c r="A11" s="1" t="s">
        <v>15</v>
      </c>
      <c r="B11" s="1" t="s">
        <v>18</v>
      </c>
      <c r="C11" s="1">
        <f t="shared" ca="1" si="0"/>
        <v>6859</v>
      </c>
      <c r="D11" s="1">
        <f t="shared" ca="1" si="1"/>
        <v>1920</v>
      </c>
      <c r="E11" s="1">
        <f t="shared" ca="1" si="1"/>
        <v>8456</v>
      </c>
      <c r="F11" s="1">
        <f t="shared" ca="1" si="1"/>
        <v>5034</v>
      </c>
      <c r="G11" s="1">
        <f t="shared" ca="1" si="2"/>
        <v>670</v>
      </c>
      <c r="H11" s="1">
        <f t="shared" ca="1" si="2"/>
        <v>941</v>
      </c>
      <c r="I11" s="1">
        <f t="shared" ca="1" si="3"/>
        <v>7979</v>
      </c>
    </row>
    <row r="12" spans="1:10" x14ac:dyDescent="0.3">
      <c r="A12" s="1" t="s">
        <v>16</v>
      </c>
      <c r="B12" s="1" t="s">
        <v>18</v>
      </c>
      <c r="C12" s="1">
        <f t="shared" ca="1" si="0"/>
        <v>1282</v>
      </c>
      <c r="D12" s="1">
        <f t="shared" ca="1" si="1"/>
        <v>9785</v>
      </c>
      <c r="E12" s="1">
        <f t="shared" ca="1" si="1"/>
        <v>3361</v>
      </c>
      <c r="F12" s="1">
        <f t="shared" ca="1" si="1"/>
        <v>4212</v>
      </c>
      <c r="G12" s="1">
        <f t="shared" ca="1" si="2"/>
        <v>62</v>
      </c>
      <c r="H12" s="1">
        <f t="shared" ca="1" si="2"/>
        <v>410</v>
      </c>
      <c r="I12" s="1">
        <f t="shared" ca="1" si="3"/>
        <v>2779</v>
      </c>
    </row>
    <row r="13" spans="1:10" x14ac:dyDescent="0.3">
      <c r="A13" s="1" t="s">
        <v>17</v>
      </c>
      <c r="B13" s="1" t="s">
        <v>18</v>
      </c>
      <c r="C13" s="1">
        <f t="shared" ca="1" si="0"/>
        <v>4119</v>
      </c>
      <c r="D13" s="1">
        <f t="shared" ca="1" si="1"/>
        <v>4361</v>
      </c>
      <c r="E13" s="1">
        <f t="shared" ca="1" si="1"/>
        <v>6689</v>
      </c>
      <c r="F13" s="1">
        <f t="shared" ca="1" si="1"/>
        <v>2205</v>
      </c>
      <c r="G13" s="1">
        <f t="shared" ca="1" si="2"/>
        <v>726</v>
      </c>
      <c r="H13" s="1">
        <f t="shared" ca="1" si="2"/>
        <v>921</v>
      </c>
      <c r="I13" s="1">
        <f t="shared" ca="1" si="3"/>
        <v>6429</v>
      </c>
    </row>
    <row r="14" spans="1:10" x14ac:dyDescent="0.3">
      <c r="A14" s="1" t="s">
        <v>2</v>
      </c>
      <c r="B14" s="1" t="s">
        <v>19</v>
      </c>
      <c r="C14" s="1">
        <f t="shared" ca="1" si="0"/>
        <v>8180</v>
      </c>
      <c r="D14" s="1">
        <f t="shared" ca="1" si="1"/>
        <v>2439</v>
      </c>
      <c r="E14" s="1">
        <f t="shared" ca="1" si="1"/>
        <v>3229</v>
      </c>
      <c r="F14" s="1">
        <f t="shared" ca="1" si="1"/>
        <v>892</v>
      </c>
      <c r="G14" s="1">
        <f t="shared" ca="1" si="2"/>
        <v>902</v>
      </c>
      <c r="H14" s="1">
        <f t="shared" ca="1" si="2"/>
        <v>256</v>
      </c>
      <c r="I14" s="1">
        <f t="shared" ca="1" si="3"/>
        <v>8086</v>
      </c>
    </row>
    <row r="15" spans="1:10" x14ac:dyDescent="0.3">
      <c r="A15" s="1" t="s">
        <v>3</v>
      </c>
      <c r="B15" s="1" t="s">
        <v>19</v>
      </c>
      <c r="C15" s="1">
        <f t="shared" ca="1" si="0"/>
        <v>5439</v>
      </c>
      <c r="D15" s="1">
        <f t="shared" ca="1" si="1"/>
        <v>632</v>
      </c>
      <c r="E15" s="1">
        <f t="shared" ca="1" si="1"/>
        <v>4833</v>
      </c>
      <c r="F15" s="1">
        <f t="shared" ca="1" si="1"/>
        <v>7709</v>
      </c>
      <c r="G15" s="1">
        <f t="shared" ca="1" si="2"/>
        <v>686</v>
      </c>
      <c r="H15" s="1">
        <f t="shared" ca="1" si="2"/>
        <v>840</v>
      </c>
      <c r="I15" s="1">
        <f t="shared" ca="1" si="3"/>
        <v>6813</v>
      </c>
    </row>
    <row r="16" spans="1:10" x14ac:dyDescent="0.3">
      <c r="A16" s="1" t="s">
        <v>4</v>
      </c>
      <c r="B16" s="1" t="s">
        <v>19</v>
      </c>
      <c r="C16" s="1">
        <f t="shared" ca="1" si="0"/>
        <v>2466</v>
      </c>
      <c r="D16" s="1">
        <f t="shared" ca="1" si="1"/>
        <v>9872</v>
      </c>
      <c r="E16" s="1">
        <f t="shared" ca="1" si="1"/>
        <v>2483</v>
      </c>
      <c r="F16" s="1">
        <f t="shared" ca="1" si="1"/>
        <v>5260</v>
      </c>
      <c r="G16" s="1">
        <f t="shared" ca="1" si="2"/>
        <v>807</v>
      </c>
      <c r="H16" s="1">
        <f t="shared" ca="1" si="2"/>
        <v>667</v>
      </c>
      <c r="I16" s="1">
        <f t="shared" ca="1" si="3"/>
        <v>7896</v>
      </c>
    </row>
    <row r="17" spans="1:9" x14ac:dyDescent="0.3">
      <c r="A17" s="1" t="s">
        <v>5</v>
      </c>
      <c r="B17" s="1" t="s">
        <v>19</v>
      </c>
      <c r="C17" s="1">
        <f t="shared" ca="1" si="0"/>
        <v>4115</v>
      </c>
      <c r="D17" s="1">
        <f t="shared" ca="1" si="1"/>
        <v>5445</v>
      </c>
      <c r="E17" s="1">
        <f t="shared" ca="1" si="1"/>
        <v>3331</v>
      </c>
      <c r="F17" s="1">
        <f t="shared" ca="1" si="1"/>
        <v>8360</v>
      </c>
      <c r="G17" s="1">
        <f t="shared" ca="1" si="2"/>
        <v>815</v>
      </c>
      <c r="H17" s="1">
        <f t="shared" ca="1" si="2"/>
        <v>752</v>
      </c>
      <c r="I17" s="1">
        <f t="shared" ca="1" si="3"/>
        <v>4421</v>
      </c>
    </row>
    <row r="18" spans="1:9" x14ac:dyDescent="0.3">
      <c r="A18" s="1" t="s">
        <v>10</v>
      </c>
      <c r="B18" s="1" t="s">
        <v>19</v>
      </c>
      <c r="C18" s="1">
        <f t="shared" ca="1" si="0"/>
        <v>3102</v>
      </c>
      <c r="D18" s="1">
        <f t="shared" ca="1" si="1"/>
        <v>617</v>
      </c>
      <c r="E18" s="1">
        <f t="shared" ca="1" si="1"/>
        <v>3497</v>
      </c>
      <c r="F18" s="1">
        <f t="shared" ca="1" si="1"/>
        <v>9085</v>
      </c>
      <c r="G18" s="1">
        <f t="shared" ca="1" si="2"/>
        <v>927</v>
      </c>
      <c r="H18" s="1">
        <f t="shared" ca="1" si="2"/>
        <v>216</v>
      </c>
      <c r="I18" s="1">
        <f t="shared" ca="1" si="3"/>
        <v>269</v>
      </c>
    </row>
    <row r="19" spans="1:9" x14ac:dyDescent="0.3">
      <c r="A19" s="1" t="s">
        <v>11</v>
      </c>
      <c r="B19" s="1" t="s">
        <v>19</v>
      </c>
      <c r="C19" s="1">
        <f t="shared" ca="1" si="0"/>
        <v>2722</v>
      </c>
      <c r="D19" s="1">
        <f t="shared" ca="1" si="1"/>
        <v>2802</v>
      </c>
      <c r="E19" s="1">
        <f t="shared" ca="1" si="1"/>
        <v>7174</v>
      </c>
      <c r="F19" s="1">
        <f t="shared" ca="1" si="1"/>
        <v>256</v>
      </c>
      <c r="G19" s="1">
        <f t="shared" ca="1" si="2"/>
        <v>229</v>
      </c>
      <c r="H19" s="1">
        <f t="shared" ca="1" si="2"/>
        <v>125</v>
      </c>
      <c r="I19" s="1">
        <f t="shared" ca="1" si="3"/>
        <v>5835</v>
      </c>
    </row>
    <row r="20" spans="1:9" x14ac:dyDescent="0.3">
      <c r="A20" s="1" t="s">
        <v>12</v>
      </c>
      <c r="B20" s="1" t="s">
        <v>19</v>
      </c>
      <c r="C20" s="1">
        <f t="shared" ca="1" si="0"/>
        <v>8543</v>
      </c>
      <c r="D20" s="1">
        <f t="shared" ca="1" si="1"/>
        <v>760</v>
      </c>
      <c r="E20" s="1">
        <f t="shared" ca="1" si="1"/>
        <v>6349</v>
      </c>
      <c r="F20" s="1">
        <f t="shared" ca="1" si="1"/>
        <v>8821</v>
      </c>
      <c r="G20" s="1">
        <f t="shared" ca="1" si="2"/>
        <v>408</v>
      </c>
      <c r="H20" s="1">
        <f t="shared" ca="1" si="2"/>
        <v>386</v>
      </c>
      <c r="I20" s="1">
        <f t="shared" ca="1" si="3"/>
        <v>5857</v>
      </c>
    </row>
    <row r="21" spans="1:9" x14ac:dyDescent="0.3">
      <c r="A21" s="1" t="s">
        <v>13</v>
      </c>
      <c r="B21" s="1" t="s">
        <v>19</v>
      </c>
      <c r="C21" s="1">
        <f t="shared" ca="1" si="0"/>
        <v>1195</v>
      </c>
      <c r="D21" s="1">
        <f t="shared" ca="1" si="1"/>
        <v>1744</v>
      </c>
      <c r="E21" s="1">
        <f t="shared" ca="1" si="1"/>
        <v>4611</v>
      </c>
      <c r="F21" s="1">
        <f t="shared" ca="1" si="1"/>
        <v>421</v>
      </c>
      <c r="G21" s="1">
        <f t="shared" ca="1" si="2"/>
        <v>811</v>
      </c>
      <c r="H21" s="1">
        <f t="shared" ca="1" si="2"/>
        <v>893</v>
      </c>
      <c r="I21" s="1">
        <f t="shared" ca="1" si="3"/>
        <v>4943</v>
      </c>
    </row>
    <row r="22" spans="1:9" x14ac:dyDescent="0.3">
      <c r="A22" s="1" t="s">
        <v>14</v>
      </c>
      <c r="B22" s="1" t="s">
        <v>19</v>
      </c>
      <c r="C22" s="1">
        <f t="shared" ca="1" si="0"/>
        <v>9677</v>
      </c>
      <c r="D22" s="1">
        <f t="shared" ca="1" si="1"/>
        <v>7712</v>
      </c>
      <c r="E22" s="1">
        <f t="shared" ca="1" si="1"/>
        <v>9762</v>
      </c>
      <c r="F22" s="1">
        <f t="shared" ca="1" si="1"/>
        <v>4798</v>
      </c>
      <c r="G22" s="1">
        <f t="shared" ca="1" si="2"/>
        <v>334</v>
      </c>
      <c r="H22" s="1">
        <f t="shared" ca="1" si="2"/>
        <v>646</v>
      </c>
      <c r="I22" s="1">
        <f t="shared" ca="1" si="3"/>
        <v>3773</v>
      </c>
    </row>
    <row r="23" spans="1:9" x14ac:dyDescent="0.3">
      <c r="A23" s="1" t="s">
        <v>15</v>
      </c>
      <c r="B23" s="1" t="s">
        <v>19</v>
      </c>
      <c r="C23" s="1">
        <f t="shared" ca="1" si="0"/>
        <v>3693</v>
      </c>
      <c r="D23" s="1">
        <f t="shared" ca="1" si="1"/>
        <v>3178</v>
      </c>
      <c r="E23" s="1">
        <f t="shared" ca="1" si="1"/>
        <v>5296</v>
      </c>
      <c r="F23" s="1">
        <f ca="1">RANDBETWEEN(0,9999)</f>
        <v>8471</v>
      </c>
      <c r="G23" s="1">
        <f t="shared" ca="1" si="2"/>
        <v>543</v>
      </c>
      <c r="H23" s="1">
        <f t="shared" ca="1" si="2"/>
        <v>567</v>
      </c>
      <c r="I23" s="1">
        <f t="shared" ca="1" si="3"/>
        <v>6001</v>
      </c>
    </row>
    <row r="24" spans="1:9" x14ac:dyDescent="0.3">
      <c r="A24" s="1" t="s">
        <v>16</v>
      </c>
      <c r="B24" s="1" t="s">
        <v>19</v>
      </c>
      <c r="C24" s="1">
        <f t="shared" ca="1" si="0"/>
        <v>7039</v>
      </c>
      <c r="D24" s="1">
        <f t="shared" ca="1" si="1"/>
        <v>91</v>
      </c>
      <c r="E24" s="1">
        <f t="shared" ca="1" si="1"/>
        <v>6816</v>
      </c>
      <c r="F24" s="1">
        <f ca="1">RANDBETWEEN(0,9999)</f>
        <v>2780</v>
      </c>
      <c r="G24" s="1">
        <f t="shared" ca="1" si="2"/>
        <v>735</v>
      </c>
      <c r="H24" s="1">
        <f t="shared" ca="1" si="2"/>
        <v>976</v>
      </c>
      <c r="I24" s="1">
        <f t="shared" ca="1" si="3"/>
        <v>9751</v>
      </c>
    </row>
    <row r="25" spans="1:9" x14ac:dyDescent="0.3">
      <c r="A25" s="1" t="s">
        <v>17</v>
      </c>
      <c r="B25" s="1" t="s">
        <v>19</v>
      </c>
      <c r="C25" s="1">
        <f t="shared" ca="1" si="0"/>
        <v>33</v>
      </c>
      <c r="D25" s="1">
        <f t="shared" ca="1" si="1"/>
        <v>4707</v>
      </c>
      <c r="E25" s="1">
        <f t="shared" ca="1" si="1"/>
        <v>4522</v>
      </c>
      <c r="F25" s="1">
        <f ca="1">RANDBETWEEN(0,9999)</f>
        <v>3571</v>
      </c>
      <c r="G25" s="1">
        <f t="shared" ca="1" si="2"/>
        <v>762</v>
      </c>
      <c r="H25" s="1">
        <f t="shared" ca="1" si="2"/>
        <v>817</v>
      </c>
      <c r="I25" s="1">
        <f t="shared" ca="1" si="3"/>
        <v>9127</v>
      </c>
    </row>
    <row r="26" spans="1:9" x14ac:dyDescent="0.3">
      <c r="A26" s="1" t="s">
        <v>2</v>
      </c>
      <c r="B26" s="1" t="s">
        <v>20</v>
      </c>
      <c r="C26" s="1">
        <f t="shared" ca="1" si="0"/>
        <v>2975</v>
      </c>
      <c r="D26" s="1">
        <f t="shared" ca="1" si="1"/>
        <v>6711</v>
      </c>
      <c r="E26" s="1">
        <f t="shared" ca="1" si="1"/>
        <v>5727</v>
      </c>
      <c r="F26" s="1">
        <f t="shared" ca="1" si="1"/>
        <v>6279</v>
      </c>
      <c r="G26" s="1">
        <f t="shared" ca="1" si="2"/>
        <v>367</v>
      </c>
      <c r="H26" s="1">
        <f t="shared" ca="1" si="2"/>
        <v>360</v>
      </c>
      <c r="I26" s="1">
        <f t="shared" ca="1" si="3"/>
        <v>2162</v>
      </c>
    </row>
    <row r="27" spans="1:9" x14ac:dyDescent="0.3">
      <c r="A27" s="1" t="s">
        <v>3</v>
      </c>
      <c r="B27" s="1" t="s">
        <v>20</v>
      </c>
      <c r="C27" s="1">
        <f t="shared" ca="1" si="0"/>
        <v>5412</v>
      </c>
      <c r="D27" s="1">
        <f t="shared" ca="1" si="1"/>
        <v>1731</v>
      </c>
      <c r="E27" s="1">
        <f t="shared" ca="1" si="1"/>
        <v>7590</v>
      </c>
      <c r="F27" s="1">
        <f t="shared" ca="1" si="1"/>
        <v>3410</v>
      </c>
      <c r="G27" s="1">
        <f t="shared" ca="1" si="2"/>
        <v>488</v>
      </c>
      <c r="H27" s="1">
        <f t="shared" ca="1" si="2"/>
        <v>963</v>
      </c>
      <c r="I27" s="1">
        <f t="shared" ca="1" si="3"/>
        <v>7242</v>
      </c>
    </row>
    <row r="28" spans="1:9" x14ac:dyDescent="0.3">
      <c r="A28" s="1" t="s">
        <v>4</v>
      </c>
      <c r="B28" s="1" t="s">
        <v>20</v>
      </c>
      <c r="C28" s="1">
        <f t="shared" ca="1" si="0"/>
        <v>6456</v>
      </c>
      <c r="D28" s="1">
        <f t="shared" ca="1" si="1"/>
        <v>3757</v>
      </c>
      <c r="E28" s="1">
        <f t="shared" ca="1" si="1"/>
        <v>4038</v>
      </c>
      <c r="F28" s="1">
        <f t="shared" ca="1" si="1"/>
        <v>7154</v>
      </c>
      <c r="G28" s="1">
        <f t="shared" ca="1" si="2"/>
        <v>459</v>
      </c>
      <c r="H28" s="1">
        <f t="shared" ca="1" si="2"/>
        <v>503</v>
      </c>
      <c r="I28" s="1">
        <f t="shared" ca="1" si="3"/>
        <v>74</v>
      </c>
    </row>
    <row r="29" spans="1:9" x14ac:dyDescent="0.3">
      <c r="A29" s="1" t="s">
        <v>5</v>
      </c>
      <c r="B29" s="1" t="s">
        <v>20</v>
      </c>
      <c r="C29" s="1">
        <f t="shared" ca="1" si="0"/>
        <v>6890</v>
      </c>
      <c r="D29" s="1">
        <f t="shared" ca="1" si="1"/>
        <v>2396</v>
      </c>
      <c r="E29" s="1">
        <f t="shared" ca="1" si="1"/>
        <v>2253</v>
      </c>
      <c r="F29" s="1">
        <f t="shared" ca="1" si="1"/>
        <v>6601</v>
      </c>
      <c r="G29" s="1">
        <f t="shared" ca="1" si="2"/>
        <v>772</v>
      </c>
      <c r="H29" s="1">
        <f t="shared" ca="1" si="2"/>
        <v>569</v>
      </c>
      <c r="I29" s="1">
        <f t="shared" ca="1" si="3"/>
        <v>1288</v>
      </c>
    </row>
    <row r="30" spans="1:9" x14ac:dyDescent="0.3">
      <c r="A30" s="1" t="s">
        <v>10</v>
      </c>
      <c r="B30" s="1" t="s">
        <v>20</v>
      </c>
      <c r="C30" s="1">
        <f t="shared" ca="1" si="0"/>
        <v>8725</v>
      </c>
      <c r="D30" s="1">
        <f t="shared" ca="1" si="1"/>
        <v>6276</v>
      </c>
      <c r="E30" s="1">
        <f t="shared" ca="1" si="1"/>
        <v>6162</v>
      </c>
      <c r="F30" s="1">
        <f t="shared" ca="1" si="1"/>
        <v>8007</v>
      </c>
      <c r="G30" s="1">
        <f t="shared" ca="1" si="2"/>
        <v>831</v>
      </c>
      <c r="H30" s="1">
        <f t="shared" ca="1" si="2"/>
        <v>13</v>
      </c>
      <c r="I30" s="1">
        <f t="shared" ca="1" si="3"/>
        <v>4197</v>
      </c>
    </row>
    <row r="31" spans="1:9" x14ac:dyDescent="0.3">
      <c r="A31" s="1" t="s">
        <v>11</v>
      </c>
      <c r="B31" s="1" t="s">
        <v>20</v>
      </c>
      <c r="C31" s="1">
        <f t="shared" ca="1" si="0"/>
        <v>4836</v>
      </c>
      <c r="D31" s="1">
        <f t="shared" ca="1" si="1"/>
        <v>2053</v>
      </c>
      <c r="E31" s="1">
        <f t="shared" ca="1" si="1"/>
        <v>4808</v>
      </c>
      <c r="F31" s="1">
        <f t="shared" ca="1" si="1"/>
        <v>8290</v>
      </c>
      <c r="G31" s="1">
        <f t="shared" ca="1" si="2"/>
        <v>196</v>
      </c>
      <c r="H31" s="1">
        <f t="shared" ca="1" si="2"/>
        <v>464</v>
      </c>
      <c r="I31" s="1">
        <f t="shared" ca="1" si="3"/>
        <v>8552</v>
      </c>
    </row>
    <row r="32" spans="1:9" x14ac:dyDescent="0.3">
      <c r="A32" s="1" t="s">
        <v>12</v>
      </c>
      <c r="B32" s="1" t="s">
        <v>20</v>
      </c>
      <c r="C32" s="1">
        <f t="shared" ca="1" si="0"/>
        <v>7084</v>
      </c>
      <c r="D32" s="1">
        <f t="shared" ca="1" si="1"/>
        <v>8001</v>
      </c>
      <c r="E32" s="1">
        <f t="shared" ca="1" si="1"/>
        <v>1666</v>
      </c>
      <c r="F32" s="1">
        <f t="shared" ca="1" si="1"/>
        <v>5165</v>
      </c>
      <c r="G32" s="1">
        <f t="shared" ca="1" si="2"/>
        <v>484</v>
      </c>
      <c r="H32" s="1">
        <f t="shared" ca="1" si="2"/>
        <v>738</v>
      </c>
      <c r="I32" s="1">
        <f t="shared" ca="1" si="3"/>
        <v>4332</v>
      </c>
    </row>
    <row r="33" spans="1:9" x14ac:dyDescent="0.3">
      <c r="A33" s="1" t="s">
        <v>13</v>
      </c>
      <c r="B33" s="1" t="s">
        <v>20</v>
      </c>
      <c r="C33" s="1">
        <f t="shared" ca="1" si="0"/>
        <v>3512</v>
      </c>
      <c r="D33" s="1">
        <f t="shared" ca="1" si="1"/>
        <v>2698</v>
      </c>
      <c r="E33" s="1">
        <f t="shared" ca="1" si="1"/>
        <v>5418</v>
      </c>
      <c r="F33" s="1">
        <f t="shared" ca="1" si="1"/>
        <v>7698</v>
      </c>
      <c r="G33" s="1">
        <f t="shared" ca="1" si="2"/>
        <v>183</v>
      </c>
      <c r="H33" s="1">
        <f t="shared" ca="1" si="2"/>
        <v>141</v>
      </c>
      <c r="I33" s="1">
        <f t="shared" ca="1" si="3"/>
        <v>6592</v>
      </c>
    </row>
    <row r="34" spans="1:9" x14ac:dyDescent="0.3">
      <c r="A34" s="1" t="s">
        <v>14</v>
      </c>
      <c r="B34" s="1" t="s">
        <v>20</v>
      </c>
      <c r="C34" s="1">
        <f t="shared" ca="1" si="0"/>
        <v>1818</v>
      </c>
      <c r="D34" s="1">
        <f t="shared" ca="1" si="1"/>
        <v>245</v>
      </c>
      <c r="E34" s="1">
        <f t="shared" ca="1" si="1"/>
        <v>8646</v>
      </c>
      <c r="F34" s="1">
        <f t="shared" ca="1" si="1"/>
        <v>7651</v>
      </c>
      <c r="G34" s="1">
        <f t="shared" ca="1" si="2"/>
        <v>632</v>
      </c>
      <c r="H34" s="1">
        <f t="shared" ca="1" si="2"/>
        <v>770</v>
      </c>
      <c r="I34" s="1">
        <f t="shared" ca="1" si="3"/>
        <v>9764</v>
      </c>
    </row>
    <row r="35" spans="1:9" x14ac:dyDescent="0.3">
      <c r="A35" s="1" t="s">
        <v>15</v>
      </c>
      <c r="B35" s="1" t="s">
        <v>20</v>
      </c>
      <c r="C35" s="1">
        <f t="shared" ca="1" si="0"/>
        <v>1873</v>
      </c>
      <c r="D35" s="1">
        <f t="shared" ca="1" si="1"/>
        <v>9198</v>
      </c>
      <c r="E35" s="1">
        <f t="shared" ca="1" si="1"/>
        <v>7597</v>
      </c>
      <c r="F35" s="1">
        <f t="shared" ca="1" si="1"/>
        <v>5452</v>
      </c>
      <c r="G35" s="1">
        <f t="shared" ca="1" si="2"/>
        <v>89</v>
      </c>
      <c r="H35" s="1">
        <f t="shared" ca="1" si="2"/>
        <v>13</v>
      </c>
      <c r="I35" s="1">
        <f t="shared" ca="1" si="3"/>
        <v>6066</v>
      </c>
    </row>
    <row r="36" spans="1:9" x14ac:dyDescent="0.3">
      <c r="A36" s="1" t="s">
        <v>16</v>
      </c>
      <c r="B36" s="1" t="s">
        <v>20</v>
      </c>
      <c r="C36" s="1">
        <f t="shared" ca="1" si="0"/>
        <v>1412</v>
      </c>
      <c r="D36" s="1">
        <f t="shared" ca="1" si="1"/>
        <v>5814</v>
      </c>
      <c r="E36" s="1">
        <f t="shared" ca="1" si="1"/>
        <v>5885</v>
      </c>
      <c r="F36" s="1">
        <f ca="1">RANDBETWEEN(0,9999)</f>
        <v>1626</v>
      </c>
      <c r="G36" s="1">
        <f t="shared" ca="1" si="2"/>
        <v>353</v>
      </c>
      <c r="H36" s="1">
        <f t="shared" ca="1" si="2"/>
        <v>200</v>
      </c>
      <c r="I36" s="1">
        <f t="shared" ca="1" si="3"/>
        <v>6447</v>
      </c>
    </row>
    <row r="37" spans="1:9" x14ac:dyDescent="0.3">
      <c r="A37" s="1" t="s">
        <v>17</v>
      </c>
      <c r="B37" s="1" t="s">
        <v>20</v>
      </c>
      <c r="C37" s="1">
        <f t="shared" ca="1" si="0"/>
        <v>5737</v>
      </c>
      <c r="D37" s="1">
        <f t="shared" ca="1" si="1"/>
        <v>9783</v>
      </c>
      <c r="E37" s="1">
        <f t="shared" ca="1" si="1"/>
        <v>2420</v>
      </c>
      <c r="F37" s="1">
        <f ca="1">RANDBETWEEN(0,9999)</f>
        <v>4951</v>
      </c>
      <c r="G37" s="1">
        <f t="shared" ca="1" si="2"/>
        <v>649</v>
      </c>
      <c r="H37" s="1">
        <f t="shared" ca="1" si="2"/>
        <v>377</v>
      </c>
      <c r="I37" s="1">
        <f t="shared" ca="1" si="3"/>
        <v>3930</v>
      </c>
    </row>
    <row r="38" spans="1:9" x14ac:dyDescent="0.3">
      <c r="A38" s="1" t="s">
        <v>2</v>
      </c>
      <c r="B38" s="1" t="s">
        <v>21</v>
      </c>
      <c r="C38" s="1">
        <f t="shared" ca="1" si="0"/>
        <v>6232</v>
      </c>
      <c r="D38" s="1">
        <f t="shared" ca="1" si="1"/>
        <v>7075</v>
      </c>
      <c r="E38" s="1">
        <f t="shared" ca="1" si="1"/>
        <v>1865</v>
      </c>
      <c r="F38" s="1">
        <f t="shared" ca="1" si="1"/>
        <v>6564</v>
      </c>
      <c r="G38" s="1">
        <f t="shared" ca="1" si="2"/>
        <v>631</v>
      </c>
      <c r="H38" s="1">
        <f t="shared" ca="1" si="2"/>
        <v>140</v>
      </c>
      <c r="I38" s="1">
        <f t="shared" ca="1" si="3"/>
        <v>1658</v>
      </c>
    </row>
    <row r="39" spans="1:9" x14ac:dyDescent="0.3">
      <c r="A39" s="1" t="s">
        <v>3</v>
      </c>
      <c r="B39" s="1" t="s">
        <v>21</v>
      </c>
      <c r="C39" s="1">
        <f t="shared" ca="1" si="0"/>
        <v>1463</v>
      </c>
      <c r="D39" s="1">
        <f t="shared" ca="1" si="1"/>
        <v>3746</v>
      </c>
      <c r="E39" s="1">
        <f t="shared" ca="1" si="1"/>
        <v>7252</v>
      </c>
      <c r="F39" s="1">
        <f t="shared" ca="1" si="1"/>
        <v>335</v>
      </c>
      <c r="G39" s="1">
        <f t="shared" ca="1" si="2"/>
        <v>381</v>
      </c>
      <c r="H39" s="1">
        <f t="shared" ca="1" si="2"/>
        <v>86</v>
      </c>
      <c r="I39" s="1">
        <f t="shared" ca="1" si="3"/>
        <v>6357</v>
      </c>
    </row>
    <row r="40" spans="1:9" x14ac:dyDescent="0.3">
      <c r="A40" s="1" t="s">
        <v>4</v>
      </c>
      <c r="B40" s="1" t="s">
        <v>21</v>
      </c>
      <c r="C40" s="1">
        <f t="shared" ca="1" si="0"/>
        <v>9723</v>
      </c>
      <c r="D40" s="1">
        <f t="shared" ca="1" si="1"/>
        <v>2489</v>
      </c>
      <c r="E40" s="1">
        <f t="shared" ca="1" si="1"/>
        <v>2653</v>
      </c>
      <c r="F40" s="1">
        <f t="shared" ref="F40:F61" ca="1" si="4">RANDBETWEEN(0,9999)</f>
        <v>7447</v>
      </c>
      <c r="G40" s="1">
        <f t="shared" ca="1" si="2"/>
        <v>492</v>
      </c>
      <c r="H40" s="1">
        <f t="shared" ca="1" si="2"/>
        <v>692</v>
      </c>
      <c r="I40" s="1">
        <f t="shared" ca="1" si="3"/>
        <v>7675</v>
      </c>
    </row>
    <row r="41" spans="1:9" x14ac:dyDescent="0.3">
      <c r="A41" s="1" t="s">
        <v>5</v>
      </c>
      <c r="B41" s="1" t="s">
        <v>21</v>
      </c>
      <c r="C41" s="1">
        <f t="shared" ca="1" si="0"/>
        <v>5622</v>
      </c>
      <c r="D41" s="1">
        <f t="shared" ca="1" si="1"/>
        <v>3309</v>
      </c>
      <c r="E41" s="1">
        <f t="shared" ca="1" si="1"/>
        <v>9643</v>
      </c>
      <c r="F41" s="1">
        <f t="shared" ca="1" si="4"/>
        <v>2426</v>
      </c>
      <c r="G41" s="1">
        <f t="shared" ca="1" si="2"/>
        <v>217</v>
      </c>
      <c r="H41" s="1">
        <f t="shared" ca="1" si="2"/>
        <v>316</v>
      </c>
      <c r="I41" s="1">
        <f t="shared" ca="1" si="3"/>
        <v>1764</v>
      </c>
    </row>
    <row r="42" spans="1:9" x14ac:dyDescent="0.3">
      <c r="A42" s="1" t="s">
        <v>10</v>
      </c>
      <c r="B42" s="1" t="s">
        <v>21</v>
      </c>
      <c r="C42" s="1">
        <f t="shared" ca="1" si="0"/>
        <v>2298</v>
      </c>
      <c r="D42" s="1">
        <f t="shared" ca="1" si="1"/>
        <v>7750</v>
      </c>
      <c r="E42" s="1">
        <f t="shared" ca="1" si="1"/>
        <v>9033</v>
      </c>
      <c r="F42" s="1">
        <f t="shared" ca="1" si="4"/>
        <v>9908</v>
      </c>
      <c r="G42" s="1">
        <f t="shared" ca="1" si="2"/>
        <v>506</v>
      </c>
      <c r="H42" s="1">
        <f t="shared" ca="1" si="2"/>
        <v>733</v>
      </c>
      <c r="I42" s="1">
        <f t="shared" ca="1" si="3"/>
        <v>6294</v>
      </c>
    </row>
    <row r="43" spans="1:9" x14ac:dyDescent="0.3">
      <c r="A43" s="1" t="s">
        <v>11</v>
      </c>
      <c r="B43" s="1" t="s">
        <v>21</v>
      </c>
      <c r="C43" s="1">
        <f t="shared" ca="1" si="0"/>
        <v>9829</v>
      </c>
      <c r="D43" s="1">
        <f t="shared" ca="1" si="1"/>
        <v>3752</v>
      </c>
      <c r="E43" s="1">
        <f t="shared" ca="1" si="1"/>
        <v>9697</v>
      </c>
      <c r="F43" s="1">
        <f t="shared" ca="1" si="4"/>
        <v>5048</v>
      </c>
      <c r="G43" s="1">
        <f t="shared" ca="1" si="2"/>
        <v>805</v>
      </c>
      <c r="H43" s="1">
        <f t="shared" ca="1" si="2"/>
        <v>482</v>
      </c>
      <c r="I43" s="1">
        <f t="shared" ca="1" si="3"/>
        <v>1543</v>
      </c>
    </row>
    <row r="44" spans="1:9" x14ac:dyDescent="0.3">
      <c r="A44" s="1" t="s">
        <v>12</v>
      </c>
      <c r="B44" s="1" t="s">
        <v>21</v>
      </c>
      <c r="C44" s="1">
        <f t="shared" ca="1" si="0"/>
        <v>927</v>
      </c>
      <c r="D44" s="1">
        <f t="shared" ca="1" si="1"/>
        <v>2116</v>
      </c>
      <c r="E44" s="1">
        <f t="shared" ca="1" si="1"/>
        <v>4895</v>
      </c>
      <c r="F44" s="1">
        <f t="shared" ca="1" si="4"/>
        <v>7332</v>
      </c>
      <c r="G44" s="1">
        <f t="shared" ca="1" si="2"/>
        <v>381</v>
      </c>
      <c r="H44" s="1">
        <f t="shared" ca="1" si="2"/>
        <v>11</v>
      </c>
      <c r="I44" s="1">
        <f t="shared" ca="1" si="3"/>
        <v>1253</v>
      </c>
    </row>
    <row r="45" spans="1:9" x14ac:dyDescent="0.3">
      <c r="A45" s="1" t="s">
        <v>13</v>
      </c>
      <c r="B45" s="1" t="s">
        <v>21</v>
      </c>
      <c r="C45" s="1">
        <f t="shared" ca="1" si="0"/>
        <v>1985</v>
      </c>
      <c r="D45" s="1">
        <f t="shared" ca="1" si="1"/>
        <v>860</v>
      </c>
      <c r="E45" s="1">
        <f t="shared" ca="1" si="1"/>
        <v>8876</v>
      </c>
      <c r="F45" s="1">
        <f t="shared" ca="1" si="4"/>
        <v>8521</v>
      </c>
      <c r="G45" s="1">
        <f t="shared" ca="1" si="2"/>
        <v>745</v>
      </c>
      <c r="H45" s="1">
        <f t="shared" ca="1" si="2"/>
        <v>568</v>
      </c>
      <c r="I45" s="1">
        <f t="shared" ca="1" si="3"/>
        <v>288</v>
      </c>
    </row>
    <row r="46" spans="1:9" x14ac:dyDescent="0.3">
      <c r="A46" s="1" t="s">
        <v>14</v>
      </c>
      <c r="B46" s="1" t="s">
        <v>21</v>
      </c>
      <c r="C46" s="1">
        <f t="shared" ca="1" si="0"/>
        <v>546</v>
      </c>
      <c r="D46" s="1">
        <f t="shared" ca="1" si="1"/>
        <v>3427</v>
      </c>
      <c r="E46" s="1">
        <f t="shared" ca="1" si="1"/>
        <v>5366</v>
      </c>
      <c r="F46" s="1">
        <f t="shared" ca="1" si="4"/>
        <v>4804</v>
      </c>
      <c r="G46" s="1">
        <f t="shared" ca="1" si="2"/>
        <v>556</v>
      </c>
      <c r="H46" s="1">
        <f t="shared" ca="1" si="2"/>
        <v>985</v>
      </c>
      <c r="I46" s="1">
        <f t="shared" ca="1" si="3"/>
        <v>7058</v>
      </c>
    </row>
    <row r="47" spans="1:9" x14ac:dyDescent="0.3">
      <c r="A47" s="1" t="s">
        <v>15</v>
      </c>
      <c r="B47" s="1" t="s">
        <v>21</v>
      </c>
      <c r="C47" s="1">
        <f t="shared" ca="1" si="0"/>
        <v>9426</v>
      </c>
      <c r="D47" s="1">
        <f t="shared" ca="1" si="1"/>
        <v>9088</v>
      </c>
      <c r="E47" s="1">
        <f t="shared" ca="1" si="1"/>
        <v>6469</v>
      </c>
      <c r="F47" s="1">
        <f t="shared" ca="1" si="4"/>
        <v>2868</v>
      </c>
      <c r="G47" s="1">
        <f t="shared" ca="1" si="2"/>
        <v>237</v>
      </c>
      <c r="H47" s="1">
        <f t="shared" ca="1" si="2"/>
        <v>551</v>
      </c>
      <c r="I47" s="1">
        <f t="shared" ca="1" si="3"/>
        <v>6330</v>
      </c>
    </row>
    <row r="48" spans="1:9" x14ac:dyDescent="0.3">
      <c r="A48" s="1" t="s">
        <v>16</v>
      </c>
      <c r="B48" s="1" t="s">
        <v>21</v>
      </c>
      <c r="C48" s="1">
        <f t="shared" ca="1" si="0"/>
        <v>1681</v>
      </c>
      <c r="D48" s="1">
        <f t="shared" ca="1" si="1"/>
        <v>6408</v>
      </c>
      <c r="E48" s="1">
        <f t="shared" ca="1" si="1"/>
        <v>6426</v>
      </c>
      <c r="F48" s="1">
        <f t="shared" ca="1" si="4"/>
        <v>7552</v>
      </c>
      <c r="G48" s="1">
        <f t="shared" ca="1" si="2"/>
        <v>861</v>
      </c>
      <c r="H48" s="1">
        <f t="shared" ca="1" si="2"/>
        <v>556</v>
      </c>
      <c r="I48" s="1">
        <f t="shared" ca="1" si="3"/>
        <v>5683</v>
      </c>
    </row>
    <row r="49" spans="1:9" x14ac:dyDescent="0.3">
      <c r="A49" s="1" t="s">
        <v>17</v>
      </c>
      <c r="B49" s="1" t="s">
        <v>21</v>
      </c>
      <c r="C49" s="1">
        <f t="shared" ca="1" si="0"/>
        <v>4136</v>
      </c>
      <c r="D49" s="1">
        <f t="shared" ca="1" si="1"/>
        <v>9639</v>
      </c>
      <c r="E49" s="1">
        <f t="shared" ca="1" si="1"/>
        <v>236</v>
      </c>
      <c r="F49" s="1">
        <f t="shared" ca="1" si="4"/>
        <v>6314</v>
      </c>
      <c r="G49" s="1">
        <f t="shared" ca="1" si="2"/>
        <v>45</v>
      </c>
      <c r="H49" s="1">
        <f t="shared" ca="1" si="2"/>
        <v>84</v>
      </c>
      <c r="I49" s="1">
        <f t="shared" ca="1" si="3"/>
        <v>9922</v>
      </c>
    </row>
    <row r="50" spans="1:9" x14ac:dyDescent="0.3">
      <c r="A50" s="1" t="s">
        <v>2</v>
      </c>
      <c r="B50" s="1" t="s">
        <v>22</v>
      </c>
      <c r="C50" s="1">
        <f t="shared" ca="1" si="0"/>
        <v>3009</v>
      </c>
      <c r="D50" s="1">
        <f t="shared" ca="1" si="1"/>
        <v>7478</v>
      </c>
      <c r="E50" s="1">
        <f t="shared" ca="1" si="1"/>
        <v>9917</v>
      </c>
      <c r="F50" s="1">
        <f t="shared" ca="1" si="4"/>
        <v>7620</v>
      </c>
      <c r="G50" s="1">
        <f t="shared" ca="1" si="2"/>
        <v>332</v>
      </c>
      <c r="H50" s="1">
        <f t="shared" ca="1" si="2"/>
        <v>896</v>
      </c>
      <c r="I50" s="1">
        <f t="shared" ca="1" si="3"/>
        <v>5159</v>
      </c>
    </row>
    <row r="51" spans="1:9" x14ac:dyDescent="0.3">
      <c r="A51" s="1" t="s">
        <v>3</v>
      </c>
      <c r="B51" s="1" t="s">
        <v>22</v>
      </c>
      <c r="C51" s="1">
        <f t="shared" ca="1" si="0"/>
        <v>1070</v>
      </c>
      <c r="D51" s="1">
        <f t="shared" ca="1" si="1"/>
        <v>8756</v>
      </c>
      <c r="E51" s="1">
        <f t="shared" ca="1" si="1"/>
        <v>1527</v>
      </c>
      <c r="F51" s="1">
        <f t="shared" ca="1" si="4"/>
        <v>7449</v>
      </c>
      <c r="G51" s="1">
        <f t="shared" ca="1" si="2"/>
        <v>922</v>
      </c>
      <c r="H51" s="1">
        <f t="shared" ca="1" si="2"/>
        <v>324</v>
      </c>
      <c r="I51" s="1">
        <f t="shared" ca="1" si="3"/>
        <v>4346</v>
      </c>
    </row>
    <row r="52" spans="1:9" x14ac:dyDescent="0.3">
      <c r="A52" s="1" t="s">
        <v>4</v>
      </c>
      <c r="B52" s="1" t="s">
        <v>22</v>
      </c>
      <c r="C52" s="1">
        <f t="shared" ca="1" si="0"/>
        <v>8094</v>
      </c>
      <c r="D52" s="1">
        <f t="shared" ca="1" si="1"/>
        <v>9451</v>
      </c>
      <c r="E52" s="1">
        <f t="shared" ca="1" si="1"/>
        <v>7373</v>
      </c>
      <c r="F52" s="1">
        <f t="shared" ca="1" si="4"/>
        <v>8103</v>
      </c>
      <c r="G52" s="1">
        <f t="shared" ca="1" si="2"/>
        <v>70</v>
      </c>
      <c r="H52" s="1">
        <f t="shared" ca="1" si="2"/>
        <v>345</v>
      </c>
      <c r="I52" s="1">
        <f t="shared" ca="1" si="3"/>
        <v>6230</v>
      </c>
    </row>
    <row r="53" spans="1:9" x14ac:dyDescent="0.3">
      <c r="A53" s="1" t="s">
        <v>5</v>
      </c>
      <c r="B53" s="1" t="s">
        <v>22</v>
      </c>
      <c r="C53" s="1">
        <f t="shared" ca="1" si="0"/>
        <v>907</v>
      </c>
      <c r="D53" s="1">
        <f t="shared" ca="1" si="1"/>
        <v>1332</v>
      </c>
      <c r="E53" s="1">
        <f t="shared" ca="1" si="1"/>
        <v>5770</v>
      </c>
      <c r="F53" s="1">
        <f t="shared" ca="1" si="4"/>
        <v>6340</v>
      </c>
      <c r="G53" s="1">
        <f t="shared" ca="1" si="2"/>
        <v>396</v>
      </c>
      <c r="H53" s="1">
        <f t="shared" ca="1" si="2"/>
        <v>637</v>
      </c>
      <c r="I53" s="1">
        <f t="shared" ca="1" si="3"/>
        <v>5577</v>
      </c>
    </row>
    <row r="54" spans="1:9" x14ac:dyDescent="0.3">
      <c r="A54" s="1" t="s">
        <v>10</v>
      </c>
      <c r="B54" s="1" t="s">
        <v>22</v>
      </c>
      <c r="C54" s="1">
        <f t="shared" ca="1" si="0"/>
        <v>5609</v>
      </c>
      <c r="D54" s="1">
        <f t="shared" ca="1" si="1"/>
        <v>4856</v>
      </c>
      <c r="E54" s="1">
        <f t="shared" ca="1" si="1"/>
        <v>1846</v>
      </c>
      <c r="F54" s="1">
        <f t="shared" ca="1" si="4"/>
        <v>2645</v>
      </c>
      <c r="G54" s="1">
        <f t="shared" ca="1" si="2"/>
        <v>147</v>
      </c>
      <c r="H54" s="1">
        <f t="shared" ca="1" si="2"/>
        <v>881</v>
      </c>
      <c r="I54" s="1">
        <f t="shared" ca="1" si="3"/>
        <v>8753</v>
      </c>
    </row>
    <row r="55" spans="1:9" x14ac:dyDescent="0.3">
      <c r="A55" s="1" t="s">
        <v>11</v>
      </c>
      <c r="B55" s="1" t="s">
        <v>22</v>
      </c>
      <c r="C55" s="1">
        <f t="shared" ca="1" si="0"/>
        <v>7695</v>
      </c>
      <c r="D55" s="1">
        <f t="shared" ca="1" si="1"/>
        <v>7766</v>
      </c>
      <c r="E55" s="1">
        <f t="shared" ca="1" si="1"/>
        <v>7892</v>
      </c>
      <c r="F55" s="1">
        <f t="shared" ca="1" si="4"/>
        <v>6531</v>
      </c>
      <c r="G55" s="1">
        <f t="shared" ca="1" si="2"/>
        <v>17</v>
      </c>
      <c r="H55" s="1">
        <f t="shared" ca="1" si="2"/>
        <v>610</v>
      </c>
      <c r="I55" s="1">
        <f t="shared" ca="1" si="3"/>
        <v>300</v>
      </c>
    </row>
    <row r="56" spans="1:9" x14ac:dyDescent="0.3">
      <c r="A56" s="1" t="s">
        <v>12</v>
      </c>
      <c r="B56" s="1" t="s">
        <v>22</v>
      </c>
      <c r="C56" s="1">
        <f t="shared" ca="1" si="0"/>
        <v>9122</v>
      </c>
      <c r="D56" s="1">
        <f t="shared" ca="1" si="1"/>
        <v>3079</v>
      </c>
      <c r="E56" s="1">
        <f t="shared" ca="1" si="1"/>
        <v>7939</v>
      </c>
      <c r="F56" s="1">
        <f t="shared" ca="1" si="4"/>
        <v>7710</v>
      </c>
      <c r="G56" s="1">
        <f t="shared" ca="1" si="2"/>
        <v>510</v>
      </c>
      <c r="H56" s="1">
        <f t="shared" ca="1" si="2"/>
        <v>684</v>
      </c>
      <c r="I56" s="1">
        <f t="shared" ca="1" si="3"/>
        <v>8316</v>
      </c>
    </row>
    <row r="57" spans="1:9" x14ac:dyDescent="0.3">
      <c r="A57" s="1" t="s">
        <v>13</v>
      </c>
      <c r="B57" s="1" t="s">
        <v>22</v>
      </c>
      <c r="C57" s="1">
        <f t="shared" ca="1" si="0"/>
        <v>3634</v>
      </c>
      <c r="D57" s="1">
        <f t="shared" ca="1" si="1"/>
        <v>352</v>
      </c>
      <c r="E57" s="1">
        <f t="shared" ca="1" si="1"/>
        <v>2138</v>
      </c>
      <c r="F57" s="1">
        <f t="shared" ca="1" si="4"/>
        <v>6227</v>
      </c>
      <c r="G57" s="1">
        <f t="shared" ca="1" si="2"/>
        <v>639</v>
      </c>
      <c r="H57" s="1">
        <f t="shared" ca="1" si="2"/>
        <v>91</v>
      </c>
      <c r="I57" s="1">
        <f t="shared" ca="1" si="3"/>
        <v>8114</v>
      </c>
    </row>
    <row r="58" spans="1:9" x14ac:dyDescent="0.3">
      <c r="A58" s="1" t="s">
        <v>14</v>
      </c>
      <c r="B58" s="1" t="s">
        <v>22</v>
      </c>
      <c r="C58" s="1">
        <f t="shared" ca="1" si="0"/>
        <v>4663</v>
      </c>
      <c r="D58" s="1">
        <f t="shared" ca="1" si="1"/>
        <v>3189</v>
      </c>
      <c r="E58" s="1">
        <f t="shared" ca="1" si="1"/>
        <v>300</v>
      </c>
      <c r="F58" s="1">
        <f t="shared" ca="1" si="4"/>
        <v>709</v>
      </c>
      <c r="G58" s="1">
        <f t="shared" ca="1" si="2"/>
        <v>28</v>
      </c>
      <c r="H58" s="1">
        <f t="shared" ca="1" si="2"/>
        <v>930</v>
      </c>
      <c r="I58" s="1">
        <f t="shared" ca="1" si="3"/>
        <v>516</v>
      </c>
    </row>
    <row r="59" spans="1:9" x14ac:dyDescent="0.3">
      <c r="A59" s="1" t="s">
        <v>15</v>
      </c>
      <c r="B59" s="1" t="s">
        <v>22</v>
      </c>
      <c r="C59" s="1">
        <f t="shared" ca="1" si="0"/>
        <v>9474</v>
      </c>
      <c r="D59" s="1">
        <f t="shared" ca="1" si="1"/>
        <v>7131</v>
      </c>
      <c r="E59" s="1">
        <f t="shared" ca="1" si="1"/>
        <v>8135</v>
      </c>
      <c r="F59" s="1">
        <f t="shared" ca="1" si="4"/>
        <v>8332</v>
      </c>
      <c r="G59" s="1">
        <f t="shared" ca="1" si="2"/>
        <v>332</v>
      </c>
      <c r="H59" s="1">
        <f t="shared" ca="1" si="2"/>
        <v>522</v>
      </c>
      <c r="I59" s="1">
        <f t="shared" ca="1" si="3"/>
        <v>2844</v>
      </c>
    </row>
    <row r="60" spans="1:9" x14ac:dyDescent="0.3">
      <c r="A60" s="1" t="s">
        <v>16</v>
      </c>
      <c r="B60" s="1" t="s">
        <v>22</v>
      </c>
      <c r="C60" s="1">
        <f t="shared" ca="1" si="0"/>
        <v>1681</v>
      </c>
      <c r="D60" s="1">
        <f t="shared" ca="1" si="1"/>
        <v>936</v>
      </c>
      <c r="E60" s="1">
        <f t="shared" ca="1" si="1"/>
        <v>9914</v>
      </c>
      <c r="F60" s="1">
        <f t="shared" ca="1" si="4"/>
        <v>6344</v>
      </c>
      <c r="G60" s="1">
        <f t="shared" ca="1" si="2"/>
        <v>327</v>
      </c>
      <c r="H60" s="1">
        <f t="shared" ca="1" si="2"/>
        <v>387</v>
      </c>
      <c r="I60" s="1">
        <f t="shared" ca="1" si="3"/>
        <v>7868</v>
      </c>
    </row>
    <row r="61" spans="1:9" x14ac:dyDescent="0.3">
      <c r="A61" s="1" t="s">
        <v>17</v>
      </c>
      <c r="B61" s="1" t="s">
        <v>22</v>
      </c>
      <c r="C61" s="1">
        <f t="shared" ca="1" si="0"/>
        <v>4980</v>
      </c>
      <c r="D61" s="1">
        <f t="shared" ca="1" si="1"/>
        <v>5926</v>
      </c>
      <c r="E61" s="1">
        <f t="shared" ca="1" si="1"/>
        <v>3615</v>
      </c>
      <c r="F61" s="1">
        <f t="shared" ca="1" si="4"/>
        <v>8013</v>
      </c>
      <c r="G61" s="1">
        <f t="shared" ca="1" si="2"/>
        <v>512</v>
      </c>
      <c r="H61" s="1">
        <f t="shared" ca="1" si="2"/>
        <v>750</v>
      </c>
      <c r="I61" s="1">
        <f t="shared" ca="1" si="3"/>
        <v>67</v>
      </c>
    </row>
  </sheetData>
  <conditionalFormatting sqref="F2:F61">
    <cfRule type="cellIs" dxfId="2" priority="1" operator="equal">
      <formula>$E$2</formula>
    </cfRule>
    <cfRule type="cellIs" dxfId="1" priority="2" operator="greaterThan">
      <formula>$E$2</formula>
    </cfRule>
    <cfRule type="cellIs" dxfId="0" priority="3" operator="lessThan">
      <formula>$E$2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F30B-B484-4F6A-895E-3C9BCCBECC2F}">
  <dimension ref="A1:O76"/>
  <sheetViews>
    <sheetView topLeftCell="A13" zoomScaleNormal="100" workbookViewId="0">
      <selection activeCell="H23" sqref="H23"/>
    </sheetView>
  </sheetViews>
  <sheetFormatPr defaultRowHeight="14.4" x14ac:dyDescent="0.3"/>
  <cols>
    <col min="1" max="1" width="22" bestFit="1" customWidth="1"/>
    <col min="2" max="2" width="27.5546875" bestFit="1" customWidth="1"/>
    <col min="3" max="3" width="16.44140625" bestFit="1" customWidth="1"/>
    <col min="4" max="4" width="11" bestFit="1" customWidth="1"/>
    <col min="5" max="5" width="18.44140625" bestFit="1" customWidth="1"/>
    <col min="6" max="8" width="27.5546875" bestFit="1" customWidth="1"/>
  </cols>
  <sheetData>
    <row r="1" spans="1:15" ht="58.8" x14ac:dyDescent="0.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3">
      <c r="A3" s="3" t="s">
        <v>23</v>
      </c>
      <c r="B3" s="1" t="s">
        <v>28</v>
      </c>
      <c r="C3" s="1" t="s">
        <v>26</v>
      </c>
      <c r="D3" s="1" t="s">
        <v>25</v>
      </c>
    </row>
    <row r="4" spans="1:15" x14ac:dyDescent="0.3">
      <c r="A4" s="1" t="s">
        <v>2</v>
      </c>
      <c r="B4" s="1">
        <v>26549</v>
      </c>
      <c r="C4" s="1">
        <v>27501</v>
      </c>
      <c r="D4" s="1">
        <v>333171</v>
      </c>
    </row>
    <row r="5" spans="1:15" x14ac:dyDescent="0.3">
      <c r="A5" s="1" t="s">
        <v>19</v>
      </c>
      <c r="B5" s="1">
        <v>257</v>
      </c>
      <c r="C5" s="1">
        <v>7667</v>
      </c>
      <c r="D5" s="1">
        <v>88748</v>
      </c>
    </row>
    <row r="6" spans="1:15" x14ac:dyDescent="0.3">
      <c r="A6" s="1" t="s">
        <v>18</v>
      </c>
      <c r="B6" s="1">
        <v>8094</v>
      </c>
      <c r="C6" s="1">
        <v>8050</v>
      </c>
      <c r="D6" s="1">
        <v>43365</v>
      </c>
    </row>
    <row r="7" spans="1:15" x14ac:dyDescent="0.3">
      <c r="A7" s="1" t="s">
        <v>21</v>
      </c>
      <c r="B7" s="1">
        <v>7857</v>
      </c>
      <c r="C7" s="1">
        <v>3767</v>
      </c>
      <c r="D7" s="1">
        <v>67506</v>
      </c>
    </row>
    <row r="8" spans="1:15" x14ac:dyDescent="0.3">
      <c r="A8" s="1" t="s">
        <v>22</v>
      </c>
      <c r="B8" s="1">
        <v>2143</v>
      </c>
      <c r="C8" s="1">
        <v>4266</v>
      </c>
      <c r="D8" s="1">
        <v>88356</v>
      </c>
    </row>
    <row r="9" spans="1:15" x14ac:dyDescent="0.3">
      <c r="A9" s="1" t="s">
        <v>20</v>
      </c>
      <c r="B9" s="1">
        <v>8198</v>
      </c>
      <c r="C9" s="1">
        <v>3751</v>
      </c>
      <c r="D9" s="1">
        <v>45196</v>
      </c>
    </row>
    <row r="10" spans="1:15" x14ac:dyDescent="0.3">
      <c r="A10" s="1" t="s">
        <v>3</v>
      </c>
      <c r="B10" s="1">
        <v>21127</v>
      </c>
      <c r="C10" s="1">
        <v>18976</v>
      </c>
      <c r="D10" s="1">
        <v>232713</v>
      </c>
    </row>
    <row r="11" spans="1:15" x14ac:dyDescent="0.3">
      <c r="A11" s="1" t="s">
        <v>19</v>
      </c>
      <c r="B11" s="1">
        <v>669</v>
      </c>
      <c r="C11" s="1">
        <v>4516</v>
      </c>
      <c r="D11" s="1">
        <v>62328</v>
      </c>
    </row>
    <row r="12" spans="1:15" x14ac:dyDescent="0.3">
      <c r="A12" s="1" t="s">
        <v>18</v>
      </c>
      <c r="B12" s="1">
        <v>8120</v>
      </c>
      <c r="C12" s="1">
        <v>2490</v>
      </c>
      <c r="D12" s="1">
        <v>96955</v>
      </c>
    </row>
    <row r="13" spans="1:15" x14ac:dyDescent="0.3">
      <c r="A13" s="1" t="s">
        <v>21</v>
      </c>
      <c r="B13" s="1">
        <v>6744</v>
      </c>
      <c r="C13" s="1">
        <v>9582</v>
      </c>
      <c r="D13" s="1">
        <v>24293</v>
      </c>
    </row>
    <row r="14" spans="1:15" x14ac:dyDescent="0.3">
      <c r="A14" s="1" t="s">
        <v>22</v>
      </c>
      <c r="B14" s="1">
        <v>4763</v>
      </c>
      <c r="C14" s="1">
        <v>138</v>
      </c>
      <c r="D14" s="1">
        <v>27563</v>
      </c>
    </row>
    <row r="15" spans="1:15" x14ac:dyDescent="0.3">
      <c r="A15" s="1" t="s">
        <v>20</v>
      </c>
      <c r="B15" s="1">
        <v>831</v>
      </c>
      <c r="C15" s="1">
        <v>2250</v>
      </c>
      <c r="D15" s="1">
        <v>21574</v>
      </c>
    </row>
    <row r="16" spans="1:15" x14ac:dyDescent="0.3">
      <c r="A16" s="1" t="s">
        <v>4</v>
      </c>
      <c r="B16" s="1">
        <v>25957</v>
      </c>
      <c r="C16" s="1">
        <v>16410</v>
      </c>
      <c r="D16" s="1">
        <v>355501</v>
      </c>
    </row>
    <row r="17" spans="1:8" x14ac:dyDescent="0.3">
      <c r="A17" s="1" t="s">
        <v>19</v>
      </c>
      <c r="B17" s="1">
        <v>4139</v>
      </c>
      <c r="C17" s="1">
        <v>3278</v>
      </c>
      <c r="D17" s="1">
        <v>69825</v>
      </c>
    </row>
    <row r="18" spans="1:8" x14ac:dyDescent="0.3">
      <c r="A18" s="1" t="s">
        <v>18</v>
      </c>
      <c r="B18" s="1">
        <v>180</v>
      </c>
      <c r="C18" s="1">
        <v>3319</v>
      </c>
      <c r="D18" s="1">
        <v>55855</v>
      </c>
    </row>
    <row r="19" spans="1:8" x14ac:dyDescent="0.3">
      <c r="A19" s="1" t="s">
        <v>21</v>
      </c>
      <c r="B19" s="1">
        <v>4339</v>
      </c>
      <c r="C19" s="1">
        <v>1760</v>
      </c>
      <c r="D19" s="1">
        <v>95108</v>
      </c>
    </row>
    <row r="20" spans="1:8" x14ac:dyDescent="0.3">
      <c r="A20" s="1" t="s">
        <v>22</v>
      </c>
      <c r="B20" s="1">
        <v>8097</v>
      </c>
      <c r="C20" s="1">
        <v>304</v>
      </c>
      <c r="D20" s="1">
        <v>93494</v>
      </c>
    </row>
    <row r="21" spans="1:8" x14ac:dyDescent="0.3">
      <c r="A21" s="1" t="s">
        <v>20</v>
      </c>
      <c r="B21" s="1">
        <v>9202</v>
      </c>
      <c r="C21" s="1">
        <v>7749</v>
      </c>
      <c r="D21" s="1">
        <v>41219</v>
      </c>
    </row>
    <row r="22" spans="1:8" x14ac:dyDescent="0.3">
      <c r="A22" s="1" t="s">
        <v>5</v>
      </c>
      <c r="B22" s="1">
        <v>24836</v>
      </c>
      <c r="C22" s="1">
        <v>35321</v>
      </c>
      <c r="D22" s="1">
        <v>144582</v>
      </c>
    </row>
    <row r="23" spans="1:8" x14ac:dyDescent="0.3">
      <c r="A23" s="1" t="s">
        <v>19</v>
      </c>
      <c r="B23" s="1">
        <v>9779</v>
      </c>
      <c r="C23" s="1">
        <v>6667</v>
      </c>
      <c r="D23" s="1">
        <v>39938</v>
      </c>
      <c r="H23" t="s">
        <v>32</v>
      </c>
    </row>
    <row r="24" spans="1:8" x14ac:dyDescent="0.3">
      <c r="A24" s="1" t="s">
        <v>18</v>
      </c>
      <c r="B24" s="1">
        <v>1941</v>
      </c>
      <c r="C24" s="1">
        <v>8893</v>
      </c>
      <c r="D24" s="1">
        <v>50351</v>
      </c>
    </row>
    <row r="25" spans="1:8" x14ac:dyDescent="0.3">
      <c r="A25" s="1" t="s">
        <v>21</v>
      </c>
      <c r="B25" s="1">
        <v>4268</v>
      </c>
      <c r="C25" s="1">
        <v>9344</v>
      </c>
      <c r="D25" s="1">
        <v>9463</v>
      </c>
    </row>
    <row r="26" spans="1:8" x14ac:dyDescent="0.3">
      <c r="A26" s="1" t="s">
        <v>22</v>
      </c>
      <c r="B26" s="1">
        <v>5128</v>
      </c>
      <c r="C26" s="1">
        <v>5313</v>
      </c>
      <c r="D26" s="1">
        <v>25113</v>
      </c>
    </row>
    <row r="27" spans="1:8" x14ac:dyDescent="0.3">
      <c r="A27" s="1" t="s">
        <v>20</v>
      </c>
      <c r="B27" s="1">
        <v>3720</v>
      </c>
      <c r="C27" s="1">
        <v>5104</v>
      </c>
      <c r="D27" s="1">
        <v>19717</v>
      </c>
    </row>
    <row r="28" spans="1:8" x14ac:dyDescent="0.3">
      <c r="A28" s="1" t="s">
        <v>10</v>
      </c>
      <c r="B28" s="1">
        <v>29829</v>
      </c>
      <c r="C28" s="1">
        <v>38711</v>
      </c>
      <c r="D28" s="1">
        <v>312934</v>
      </c>
    </row>
    <row r="29" spans="1:8" x14ac:dyDescent="0.3">
      <c r="A29" s="1" t="s">
        <v>19</v>
      </c>
      <c r="B29" s="1">
        <v>8786</v>
      </c>
      <c r="C29" s="1">
        <v>4987</v>
      </c>
      <c r="D29" s="1">
        <v>94536</v>
      </c>
    </row>
    <row r="30" spans="1:8" x14ac:dyDescent="0.3">
      <c r="A30" s="1" t="s">
        <v>18</v>
      </c>
      <c r="B30" s="1">
        <v>8211</v>
      </c>
      <c r="C30" s="1">
        <v>7752</v>
      </c>
      <c r="D30" s="1">
        <v>24807</v>
      </c>
    </row>
    <row r="31" spans="1:8" x14ac:dyDescent="0.3">
      <c r="A31" s="1" t="s">
        <v>21</v>
      </c>
      <c r="B31" s="1">
        <v>5636</v>
      </c>
      <c r="C31" s="1">
        <v>9872</v>
      </c>
      <c r="D31" s="1">
        <v>93103</v>
      </c>
    </row>
    <row r="32" spans="1:8" x14ac:dyDescent="0.3">
      <c r="A32" s="1" t="s">
        <v>22</v>
      </c>
      <c r="B32" s="1">
        <v>3306</v>
      </c>
      <c r="C32" s="1">
        <v>8404</v>
      </c>
      <c r="D32" s="1">
        <v>48629</v>
      </c>
    </row>
    <row r="33" spans="1:4" x14ac:dyDescent="0.3">
      <c r="A33" s="1" t="s">
        <v>20</v>
      </c>
      <c r="B33" s="1">
        <v>3890</v>
      </c>
      <c r="C33" s="1">
        <v>7696</v>
      </c>
      <c r="D33" s="1">
        <v>51859</v>
      </c>
    </row>
    <row r="34" spans="1:4" x14ac:dyDescent="0.3">
      <c r="A34" s="1" t="s">
        <v>11</v>
      </c>
      <c r="B34" s="1">
        <v>20237</v>
      </c>
      <c r="C34" s="1">
        <v>29193</v>
      </c>
      <c r="D34" s="1">
        <v>197445</v>
      </c>
    </row>
    <row r="35" spans="1:4" x14ac:dyDescent="0.3">
      <c r="A35" s="1" t="s">
        <v>19</v>
      </c>
      <c r="B35" s="1">
        <v>288</v>
      </c>
      <c r="C35" s="1">
        <v>7848</v>
      </c>
      <c r="D35" s="1">
        <v>17230</v>
      </c>
    </row>
    <row r="36" spans="1:4" x14ac:dyDescent="0.3">
      <c r="A36" s="1" t="s">
        <v>18</v>
      </c>
      <c r="B36" s="1">
        <v>4187</v>
      </c>
      <c r="C36" s="1">
        <v>417</v>
      </c>
      <c r="D36" s="1">
        <v>23135</v>
      </c>
    </row>
    <row r="37" spans="1:4" x14ac:dyDescent="0.3">
      <c r="A37" s="1" t="s">
        <v>21</v>
      </c>
      <c r="B37" s="1">
        <v>5381</v>
      </c>
      <c r="C37" s="1">
        <v>5453</v>
      </c>
      <c r="D37" s="1">
        <v>20128</v>
      </c>
    </row>
    <row r="38" spans="1:4" x14ac:dyDescent="0.3">
      <c r="A38" s="1" t="s">
        <v>22</v>
      </c>
      <c r="B38" s="1">
        <v>9228</v>
      </c>
      <c r="C38" s="1">
        <v>6571</v>
      </c>
      <c r="D38" s="1">
        <v>40294</v>
      </c>
    </row>
    <row r="39" spans="1:4" x14ac:dyDescent="0.3">
      <c r="A39" s="1" t="s">
        <v>20</v>
      </c>
      <c r="B39" s="1">
        <v>1153</v>
      </c>
      <c r="C39" s="1">
        <v>8904</v>
      </c>
      <c r="D39" s="1">
        <v>96658</v>
      </c>
    </row>
    <row r="40" spans="1:4" x14ac:dyDescent="0.3">
      <c r="A40" s="1" t="s">
        <v>12</v>
      </c>
      <c r="B40" s="1">
        <v>13087</v>
      </c>
      <c r="C40" s="1">
        <v>31502</v>
      </c>
      <c r="D40" s="1">
        <v>279554</v>
      </c>
    </row>
    <row r="41" spans="1:4" x14ac:dyDescent="0.3">
      <c r="A41" s="1" t="s">
        <v>19</v>
      </c>
      <c r="B41" s="1">
        <v>2434</v>
      </c>
      <c r="C41" s="1">
        <v>6698</v>
      </c>
      <c r="D41" s="1">
        <v>77501</v>
      </c>
    </row>
    <row r="42" spans="1:4" x14ac:dyDescent="0.3">
      <c r="A42" s="1" t="s">
        <v>18</v>
      </c>
      <c r="B42" s="1">
        <v>220</v>
      </c>
      <c r="C42" s="1">
        <v>3542</v>
      </c>
      <c r="D42" s="1">
        <v>23025</v>
      </c>
    </row>
    <row r="43" spans="1:4" x14ac:dyDescent="0.3">
      <c r="A43" s="1" t="s">
        <v>21</v>
      </c>
      <c r="B43" s="1">
        <v>249</v>
      </c>
      <c r="C43" s="1">
        <v>7368</v>
      </c>
      <c r="D43" s="1">
        <v>56361</v>
      </c>
    </row>
    <row r="44" spans="1:4" x14ac:dyDescent="0.3">
      <c r="A44" s="1" t="s">
        <v>22</v>
      </c>
      <c r="B44" s="1">
        <v>5801</v>
      </c>
      <c r="C44" s="1">
        <v>5734</v>
      </c>
      <c r="D44" s="1">
        <v>51388</v>
      </c>
    </row>
    <row r="45" spans="1:4" x14ac:dyDescent="0.3">
      <c r="A45" s="1" t="s">
        <v>20</v>
      </c>
      <c r="B45" s="1">
        <v>4383</v>
      </c>
      <c r="C45" s="1">
        <v>8160</v>
      </c>
      <c r="D45" s="1">
        <v>71279</v>
      </c>
    </row>
    <row r="46" spans="1:4" x14ac:dyDescent="0.3">
      <c r="A46" s="1" t="s">
        <v>13</v>
      </c>
      <c r="B46" s="1">
        <v>32987</v>
      </c>
      <c r="C46" s="1">
        <v>28611</v>
      </c>
      <c r="D46" s="1">
        <v>163296</v>
      </c>
    </row>
    <row r="47" spans="1:4" x14ac:dyDescent="0.3">
      <c r="A47" s="1" t="s">
        <v>19</v>
      </c>
      <c r="B47" s="1">
        <v>5701</v>
      </c>
      <c r="C47" s="1">
        <v>4830</v>
      </c>
      <c r="D47" s="1">
        <v>34660</v>
      </c>
    </row>
    <row r="48" spans="1:4" x14ac:dyDescent="0.3">
      <c r="A48" s="1" t="s">
        <v>18</v>
      </c>
      <c r="B48" s="1">
        <v>2249</v>
      </c>
      <c r="C48" s="1">
        <v>525</v>
      </c>
      <c r="D48" s="1">
        <v>28896</v>
      </c>
    </row>
    <row r="49" spans="1:4" x14ac:dyDescent="0.3">
      <c r="A49" s="1" t="s">
        <v>21</v>
      </c>
      <c r="B49" s="1">
        <v>9434</v>
      </c>
      <c r="C49" s="1">
        <v>9650</v>
      </c>
      <c r="D49" s="1">
        <v>9935</v>
      </c>
    </row>
    <row r="50" spans="1:4" x14ac:dyDescent="0.3">
      <c r="A50" s="1" t="s">
        <v>22</v>
      </c>
      <c r="B50" s="1">
        <v>8083</v>
      </c>
      <c r="C50" s="1">
        <v>6423</v>
      </c>
      <c r="D50" s="1">
        <v>14782</v>
      </c>
    </row>
    <row r="51" spans="1:4" x14ac:dyDescent="0.3">
      <c r="A51" s="1" t="s">
        <v>20</v>
      </c>
      <c r="B51" s="1">
        <v>7520</v>
      </c>
      <c r="C51" s="1">
        <v>7183</v>
      </c>
      <c r="D51" s="1">
        <v>75023</v>
      </c>
    </row>
    <row r="52" spans="1:4" x14ac:dyDescent="0.3">
      <c r="A52" s="1" t="s">
        <v>14</v>
      </c>
      <c r="B52" s="1">
        <v>16381</v>
      </c>
      <c r="C52" s="1">
        <v>29415</v>
      </c>
      <c r="D52" s="1">
        <v>212596</v>
      </c>
    </row>
    <row r="53" spans="1:4" x14ac:dyDescent="0.3">
      <c r="A53" s="1" t="s">
        <v>19</v>
      </c>
      <c r="B53" s="1">
        <v>3133</v>
      </c>
      <c r="C53" s="1">
        <v>7148</v>
      </c>
      <c r="D53" s="1">
        <v>57274</v>
      </c>
    </row>
    <row r="54" spans="1:4" x14ac:dyDescent="0.3">
      <c r="A54" s="1" t="s">
        <v>18</v>
      </c>
      <c r="B54" s="1">
        <v>5027</v>
      </c>
      <c r="C54" s="1">
        <v>9757</v>
      </c>
      <c r="D54" s="1">
        <v>87869</v>
      </c>
    </row>
    <row r="55" spans="1:4" x14ac:dyDescent="0.3">
      <c r="A55" s="1" t="s">
        <v>21</v>
      </c>
      <c r="B55" s="1">
        <v>4103</v>
      </c>
      <c r="C55" s="1">
        <v>278</v>
      </c>
      <c r="D55" s="1">
        <v>13775</v>
      </c>
    </row>
    <row r="56" spans="1:4" x14ac:dyDescent="0.3">
      <c r="A56" s="1" t="s">
        <v>22</v>
      </c>
      <c r="B56" s="1">
        <v>3849</v>
      </c>
      <c r="C56" s="1">
        <v>8884</v>
      </c>
      <c r="D56" s="1">
        <v>1858</v>
      </c>
    </row>
    <row r="57" spans="1:4" x14ac:dyDescent="0.3">
      <c r="A57" s="1" t="s">
        <v>20</v>
      </c>
      <c r="B57" s="1">
        <v>269</v>
      </c>
      <c r="C57" s="1">
        <v>3348</v>
      </c>
      <c r="D57" s="1">
        <v>51820</v>
      </c>
    </row>
    <row r="58" spans="1:4" x14ac:dyDescent="0.3">
      <c r="A58" s="1" t="s">
        <v>15</v>
      </c>
      <c r="B58" s="1">
        <v>24128</v>
      </c>
      <c r="C58" s="1">
        <v>21482</v>
      </c>
      <c r="D58" s="1">
        <v>218152</v>
      </c>
    </row>
    <row r="59" spans="1:4" x14ac:dyDescent="0.3">
      <c r="A59" s="1" t="s">
        <v>19</v>
      </c>
      <c r="B59" s="1">
        <v>521</v>
      </c>
      <c r="C59" s="1">
        <v>9272</v>
      </c>
      <c r="D59" s="1">
        <v>6621</v>
      </c>
    </row>
    <row r="60" spans="1:4" x14ac:dyDescent="0.3">
      <c r="A60" s="1" t="s">
        <v>18</v>
      </c>
      <c r="B60" s="1">
        <v>5638</v>
      </c>
      <c r="C60" s="1">
        <v>4021</v>
      </c>
      <c r="D60" s="1">
        <v>72724</v>
      </c>
    </row>
    <row r="61" spans="1:4" x14ac:dyDescent="0.3">
      <c r="A61" s="1" t="s">
        <v>21</v>
      </c>
      <c r="B61" s="1">
        <v>9337</v>
      </c>
      <c r="C61" s="1">
        <v>663</v>
      </c>
      <c r="D61" s="1">
        <v>91013</v>
      </c>
    </row>
    <row r="62" spans="1:4" x14ac:dyDescent="0.3">
      <c r="A62" s="1" t="s">
        <v>22</v>
      </c>
      <c r="B62" s="1">
        <v>3346</v>
      </c>
      <c r="C62" s="1">
        <v>439</v>
      </c>
      <c r="D62" s="1">
        <v>20655</v>
      </c>
    </row>
    <row r="63" spans="1:4" x14ac:dyDescent="0.3">
      <c r="A63" s="1" t="s">
        <v>20</v>
      </c>
      <c r="B63" s="1">
        <v>5286</v>
      </c>
      <c r="C63" s="1">
        <v>7087</v>
      </c>
      <c r="D63" s="1">
        <v>27139</v>
      </c>
    </row>
    <row r="64" spans="1:4" x14ac:dyDescent="0.3">
      <c r="A64" s="1" t="s">
        <v>16</v>
      </c>
      <c r="B64" s="1">
        <v>18552</v>
      </c>
      <c r="C64" s="1">
        <v>19933</v>
      </c>
      <c r="D64" s="1">
        <v>200188</v>
      </c>
    </row>
    <row r="65" spans="1:4" x14ac:dyDescent="0.3">
      <c r="A65" s="1" t="s">
        <v>19</v>
      </c>
      <c r="B65" s="1">
        <v>300</v>
      </c>
      <c r="C65" s="1">
        <v>1052</v>
      </c>
      <c r="D65" s="1">
        <v>69133</v>
      </c>
    </row>
    <row r="66" spans="1:4" x14ac:dyDescent="0.3">
      <c r="A66" s="1" t="s">
        <v>18</v>
      </c>
      <c r="B66" s="1">
        <v>7315</v>
      </c>
      <c r="C66" s="1">
        <v>9166</v>
      </c>
      <c r="D66" s="1">
        <v>19614</v>
      </c>
    </row>
    <row r="67" spans="1:4" x14ac:dyDescent="0.3">
      <c r="A67" s="1" t="s">
        <v>21</v>
      </c>
      <c r="B67" s="1">
        <v>7357</v>
      </c>
      <c r="C67" s="1">
        <v>8206</v>
      </c>
      <c r="D67" s="1">
        <v>4446</v>
      </c>
    </row>
    <row r="68" spans="1:4" x14ac:dyDescent="0.3">
      <c r="A68" s="1" t="s">
        <v>22</v>
      </c>
      <c r="B68" s="1">
        <v>2504</v>
      </c>
      <c r="C68" s="1">
        <v>146</v>
      </c>
      <c r="D68" s="1">
        <v>61985</v>
      </c>
    </row>
    <row r="69" spans="1:4" x14ac:dyDescent="0.3">
      <c r="A69" s="1" t="s">
        <v>20</v>
      </c>
      <c r="B69" s="1">
        <v>1076</v>
      </c>
      <c r="C69" s="1">
        <v>1363</v>
      </c>
      <c r="D69" s="1">
        <v>45010</v>
      </c>
    </row>
    <row r="70" spans="1:4" x14ac:dyDescent="0.3">
      <c r="A70" s="1" t="s">
        <v>17</v>
      </c>
      <c r="B70" s="1">
        <v>29208</v>
      </c>
      <c r="C70" s="1">
        <v>22213</v>
      </c>
      <c r="D70" s="1">
        <v>303673</v>
      </c>
    </row>
    <row r="71" spans="1:4" x14ac:dyDescent="0.3">
      <c r="A71" s="1" t="s">
        <v>19</v>
      </c>
      <c r="B71" s="1">
        <v>5029</v>
      </c>
      <c r="C71" s="1">
        <v>4881</v>
      </c>
      <c r="D71" s="1">
        <v>45464</v>
      </c>
    </row>
    <row r="72" spans="1:4" x14ac:dyDescent="0.3">
      <c r="A72" s="1" t="s">
        <v>18</v>
      </c>
      <c r="B72" s="1">
        <v>6656</v>
      </c>
      <c r="C72" s="1">
        <v>815</v>
      </c>
      <c r="D72" s="1">
        <v>73955</v>
      </c>
    </row>
    <row r="73" spans="1:4" x14ac:dyDescent="0.3">
      <c r="A73" s="1" t="s">
        <v>21</v>
      </c>
      <c r="B73" s="1">
        <v>4954</v>
      </c>
      <c r="C73" s="1">
        <v>9378</v>
      </c>
      <c r="D73" s="1">
        <v>29346</v>
      </c>
    </row>
    <row r="74" spans="1:4" x14ac:dyDescent="0.3">
      <c r="A74" s="1" t="s">
        <v>22</v>
      </c>
      <c r="B74" s="1">
        <v>7414</v>
      </c>
      <c r="C74" s="1">
        <v>3834</v>
      </c>
      <c r="D74" s="1">
        <v>56982</v>
      </c>
    </row>
    <row r="75" spans="1:4" x14ac:dyDescent="0.3">
      <c r="A75" s="1" t="s">
        <v>20</v>
      </c>
      <c r="B75" s="1">
        <v>5155</v>
      </c>
      <c r="C75" s="1">
        <v>3305</v>
      </c>
      <c r="D75" s="1">
        <v>97926</v>
      </c>
    </row>
    <row r="76" spans="1:4" x14ac:dyDescent="0.3">
      <c r="A76" s="1" t="s">
        <v>24</v>
      </c>
      <c r="B76" s="1">
        <v>282878</v>
      </c>
      <c r="C76" s="1">
        <v>319268</v>
      </c>
      <c r="D76" s="1">
        <v>2953805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9BEF-4E1E-4773-8216-AB40FA504829}">
  <dimension ref="A1:D9"/>
  <sheetViews>
    <sheetView workbookViewId="0">
      <selection activeCell="B18" sqref="B18"/>
    </sheetView>
  </sheetViews>
  <sheetFormatPr defaultRowHeight="14.4" x14ac:dyDescent="0.3"/>
  <cols>
    <col min="1" max="1" width="22" bestFit="1" customWidth="1"/>
    <col min="2" max="2" width="16.44140625" bestFit="1" customWidth="1"/>
    <col min="3" max="3" width="11" bestFit="1" customWidth="1"/>
    <col min="4" max="4" width="27.5546875" bestFit="1" customWidth="1"/>
    <col min="5" max="8" width="32.33203125" bestFit="1" customWidth="1"/>
  </cols>
  <sheetData>
    <row r="1" spans="1:4" ht="63" customHeight="1" x14ac:dyDescent="0.3">
      <c r="A1" s="3" t="s">
        <v>0</v>
      </c>
      <c r="B1" s="1" t="s">
        <v>27</v>
      </c>
    </row>
    <row r="3" spans="1:4" x14ac:dyDescent="0.3">
      <c r="A3" s="3" t="s">
        <v>23</v>
      </c>
      <c r="B3" s="1" t="s">
        <v>26</v>
      </c>
      <c r="C3" s="1" t="s">
        <v>25</v>
      </c>
      <c r="D3" s="1" t="s">
        <v>28</v>
      </c>
    </row>
    <row r="4" spans="1:4" x14ac:dyDescent="0.3">
      <c r="A4" s="1" t="s">
        <v>19</v>
      </c>
      <c r="B4" s="1">
        <v>68844</v>
      </c>
      <c r="C4" s="1">
        <v>663258</v>
      </c>
      <c r="D4" s="1">
        <v>41036</v>
      </c>
    </row>
    <row r="5" spans="1:4" x14ac:dyDescent="0.3">
      <c r="A5" s="1" t="s">
        <v>18</v>
      </c>
      <c r="B5" s="1">
        <v>58747</v>
      </c>
      <c r="C5" s="1">
        <v>600551</v>
      </c>
      <c r="D5" s="1">
        <v>57838</v>
      </c>
    </row>
    <row r="6" spans="1:4" x14ac:dyDescent="0.3">
      <c r="A6" s="1" t="s">
        <v>21</v>
      </c>
      <c r="B6" s="1">
        <v>75321</v>
      </c>
      <c r="C6" s="1">
        <v>514477</v>
      </c>
      <c r="D6" s="1">
        <v>69659</v>
      </c>
    </row>
    <row r="7" spans="1:4" x14ac:dyDescent="0.3">
      <c r="A7" s="1" t="s">
        <v>22</v>
      </c>
      <c r="B7" s="1">
        <v>50456</v>
      </c>
      <c r="C7" s="1">
        <v>531099</v>
      </c>
      <c r="D7" s="1">
        <v>63662</v>
      </c>
    </row>
    <row r="8" spans="1:4" x14ac:dyDescent="0.3">
      <c r="A8" s="1" t="s">
        <v>20</v>
      </c>
      <c r="B8" s="1">
        <v>65900</v>
      </c>
      <c r="C8" s="1">
        <v>644420</v>
      </c>
      <c r="D8" s="1">
        <v>50683</v>
      </c>
    </row>
    <row r="9" spans="1:4" x14ac:dyDescent="0.3">
      <c r="A9" s="1" t="s">
        <v>24</v>
      </c>
      <c r="B9" s="1">
        <v>319268</v>
      </c>
      <c r="C9" s="1">
        <v>2953805</v>
      </c>
      <c r="D9" s="1">
        <v>282878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A423-B944-4647-A5FE-A9701637788A}">
  <dimension ref="A1:I6"/>
  <sheetViews>
    <sheetView workbookViewId="0">
      <selection activeCell="F15" sqref="F15"/>
    </sheetView>
  </sheetViews>
  <sheetFormatPr defaultRowHeight="14.4" x14ac:dyDescent="0.3"/>
  <cols>
    <col min="1" max="1" width="18.109375" customWidth="1"/>
    <col min="2" max="2" width="18.44140625" customWidth="1"/>
    <col min="3" max="3" width="9.44140625" bestFit="1" customWidth="1"/>
    <col min="4" max="4" width="18.33203125" customWidth="1"/>
    <col min="5" max="5" width="18.44140625" customWidth="1"/>
    <col min="6" max="6" width="18.33203125" customWidth="1"/>
    <col min="7" max="7" width="18.109375" customWidth="1"/>
    <col min="8" max="8" width="14.33203125" customWidth="1"/>
    <col min="9" max="9" width="53" customWidth="1"/>
  </cols>
  <sheetData>
    <row r="1" spans="1:9" x14ac:dyDescent="0.3">
      <c r="A1" s="7" t="s">
        <v>33</v>
      </c>
      <c r="B1" s="7" t="s">
        <v>34</v>
      </c>
      <c r="C1" s="7" t="s">
        <v>36</v>
      </c>
      <c r="D1" s="7" t="s">
        <v>47</v>
      </c>
      <c r="E1" s="6" t="s">
        <v>47</v>
      </c>
      <c r="F1" s="7" t="s">
        <v>48</v>
      </c>
      <c r="G1" s="7" t="s">
        <v>48</v>
      </c>
      <c r="H1" s="7" t="s">
        <v>46</v>
      </c>
      <c r="I1" s="7" t="s">
        <v>49</v>
      </c>
    </row>
    <row r="2" spans="1:9" x14ac:dyDescent="0.3">
      <c r="A2" s="1" t="s">
        <v>45</v>
      </c>
      <c r="B2" s="1" t="s">
        <v>37</v>
      </c>
      <c r="C2" s="1">
        <v>16</v>
      </c>
      <c r="D2" s="5" t="str">
        <f>LEFT(A2,FIND(" ",A2))</f>
        <v xml:space="preserve">Stano </v>
      </c>
      <c r="E2" s="5" t="str">
        <f>MID(A2,1,FIND(" ",A2,1))</f>
        <v xml:space="preserve">Stano </v>
      </c>
      <c r="F2" s="5" t="str">
        <f>RIGHT(A2,FIND(" ",A2,1))</f>
        <v xml:space="preserve">Revúc </v>
      </c>
      <c r="G2" s="5" t="str">
        <f>MID(A2, FIND(" ",A2),10)</f>
        <v xml:space="preserve"> Revúc </v>
      </c>
      <c r="H2" s="5" t="str">
        <f>CONCATENATE(B2," ",C2)</f>
        <v>Bršlenová 16</v>
      </c>
      <c r="I2" s="1" t="str">
        <f>CONCATENATE(D2,G2," bývajúc na ulici ",B2," ",C2," ide do parku ")</f>
        <v xml:space="preserve">Stano  Revúc  bývajúc na ulici Bršlenová 16 ide do parku </v>
      </c>
    </row>
    <row r="3" spans="1:9" x14ac:dyDescent="0.3">
      <c r="A3" s="1" t="s">
        <v>35</v>
      </c>
      <c r="B3" s="1" t="s">
        <v>38</v>
      </c>
      <c r="C3" s="1">
        <v>20</v>
      </c>
      <c r="D3" s="5" t="str">
        <f t="shared" ref="D3:D6" si="0">LEFT(A3,FIND(" ",A3))</f>
        <v xml:space="preserve">Agata </v>
      </c>
      <c r="E3" s="5" t="str">
        <f>MID(A3,1,FIND(" ",A3,1))</f>
        <v xml:space="preserve">Agata </v>
      </c>
      <c r="F3" s="5" t="str">
        <f t="shared" ref="F3:F6" si="1">RIGHT(A3,FIND(" ",A3,1))</f>
        <v>váková</v>
      </c>
      <c r="G3" s="5" t="str">
        <f t="shared" ref="G3:G6" si="2">MID(A3, FIND(" ",A3),10)</f>
        <v xml:space="preserve"> Nováková</v>
      </c>
      <c r="H3" s="5" t="str">
        <f t="shared" ref="H3:H6" si="3">CONCATENATE(B3," ",C3)</f>
        <v>Šancová 20</v>
      </c>
      <c r="I3" s="1" t="str">
        <f t="shared" ref="I3:I6" si="4">CONCATENATE(D3,G3," bývajúc na ulici ",B3," ",C3," ide do parku ")</f>
        <v xml:space="preserve">Agata  Nováková bývajúc na ulici Šancová 20 ide do parku </v>
      </c>
    </row>
    <row r="4" spans="1:9" x14ac:dyDescent="0.3">
      <c r="A4" s="1" t="s">
        <v>42</v>
      </c>
      <c r="B4" s="1" t="s">
        <v>39</v>
      </c>
      <c r="C4" s="1">
        <v>2</v>
      </c>
      <c r="D4" s="5" t="str">
        <f t="shared" si="0"/>
        <v xml:space="preserve">Jozef </v>
      </c>
      <c r="E4" s="5" t="str">
        <f>MID(A4,1,FIND(" ",A4,1))</f>
        <v xml:space="preserve">Jozef </v>
      </c>
      <c r="F4" s="5" t="str">
        <f t="shared" si="1"/>
        <v xml:space="preserve"> Chris</v>
      </c>
      <c r="G4" s="5" t="str">
        <f t="shared" si="2"/>
        <v xml:space="preserve"> Chris</v>
      </c>
      <c r="H4" s="5" t="str">
        <f t="shared" si="3"/>
        <v>Agátová 2</v>
      </c>
      <c r="I4" s="1" t="str">
        <f t="shared" si="4"/>
        <v xml:space="preserve">Jozef  Chris bývajúc na ulici Agátová 2 ide do parku </v>
      </c>
    </row>
    <row r="5" spans="1:9" x14ac:dyDescent="0.3">
      <c r="A5" s="1" t="s">
        <v>43</v>
      </c>
      <c r="B5" s="1" t="s">
        <v>40</v>
      </c>
      <c r="C5" s="1">
        <v>7</v>
      </c>
      <c r="D5" s="5" t="str">
        <f t="shared" si="0"/>
        <v xml:space="preserve">Marek </v>
      </c>
      <c r="E5" s="5" t="str">
        <f>MID(A5,1,FIND(" ",A5,1))</f>
        <v xml:space="preserve">Marek </v>
      </c>
      <c r="F5" s="5" t="str">
        <f t="shared" si="1"/>
        <v xml:space="preserve"> Dudáš</v>
      </c>
      <c r="G5" s="5" t="str">
        <f t="shared" si="2"/>
        <v xml:space="preserve"> Dudáš</v>
      </c>
      <c r="H5" s="5" t="str">
        <f t="shared" si="3"/>
        <v>Jedlová 7</v>
      </c>
      <c r="I5" s="1" t="str">
        <f t="shared" si="4"/>
        <v xml:space="preserve">Marek  Dudáš bývajúc na ulici Jedlová 7 ide do parku </v>
      </c>
    </row>
    <row r="6" spans="1:9" x14ac:dyDescent="0.3">
      <c r="A6" s="1" t="s">
        <v>44</v>
      </c>
      <c r="B6" s="1" t="s">
        <v>41</v>
      </c>
      <c r="C6" s="1">
        <v>9</v>
      </c>
      <c r="D6" s="5" t="str">
        <f t="shared" si="0"/>
        <v xml:space="preserve">Viktor </v>
      </c>
      <c r="E6" s="5" t="str">
        <f>MID(A6,1,FIND(" ",A6,1))</f>
        <v xml:space="preserve">Viktor </v>
      </c>
      <c r="F6" s="5" t="str">
        <f t="shared" si="1"/>
        <v>iktorus</v>
      </c>
      <c r="G6" s="5" t="str">
        <f t="shared" si="2"/>
        <v xml:space="preserve"> Viktorus</v>
      </c>
      <c r="H6" s="5" t="str">
        <f t="shared" si="3"/>
        <v>Dunajská 9</v>
      </c>
      <c r="I6" s="1" t="str">
        <f t="shared" si="4"/>
        <v xml:space="preserve">Viktor  Viktorus bývajúc na ulici Dunajská 9 ide do parku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EE67-BF27-49E6-AE08-070E32F6E6C4}">
  <dimension ref="A2:H12"/>
  <sheetViews>
    <sheetView tabSelected="1" workbookViewId="0">
      <selection activeCell="G9" sqref="G9"/>
    </sheetView>
  </sheetViews>
  <sheetFormatPr defaultRowHeight="14.4" x14ac:dyDescent="0.3"/>
  <cols>
    <col min="1" max="1" width="18.33203125" customWidth="1"/>
    <col min="2" max="2" width="17.6640625" customWidth="1"/>
    <col min="3" max="3" width="18.33203125" customWidth="1"/>
    <col min="4" max="5" width="18.109375" customWidth="1"/>
    <col min="7" max="7" width="37.33203125" customWidth="1"/>
    <col min="8" max="8" width="18.44140625" customWidth="1"/>
  </cols>
  <sheetData>
    <row r="2" spans="1:8" x14ac:dyDescent="0.3">
      <c r="A2" s="8">
        <f ca="1">RANDBETWEEN(-20,120)</f>
        <v>92</v>
      </c>
      <c r="B2" s="8">
        <f t="shared" ref="B2:E6" ca="1" si="0">RANDBETWEEN(-20,120)</f>
        <v>106</v>
      </c>
      <c r="C2" s="8">
        <f t="shared" ca="1" si="0"/>
        <v>87</v>
      </c>
      <c r="D2" s="8">
        <f t="shared" ca="1" si="0"/>
        <v>7</v>
      </c>
      <c r="E2" s="8">
        <f t="shared" ca="1" si="0"/>
        <v>-15</v>
      </c>
      <c r="G2" s="8" t="s">
        <v>60</v>
      </c>
      <c r="H2" s="8" t="s">
        <v>61</v>
      </c>
    </row>
    <row r="3" spans="1:8" x14ac:dyDescent="0.3">
      <c r="A3" s="8">
        <f t="shared" ref="A3:A6" ca="1" si="1">RANDBETWEEN(-20,120)</f>
        <v>1</v>
      </c>
      <c r="B3" s="8">
        <f t="shared" ca="1" si="0"/>
        <v>-9</v>
      </c>
      <c r="C3" s="8">
        <f t="shared" ca="1" si="0"/>
        <v>43</v>
      </c>
      <c r="D3" s="8">
        <f t="shared" ca="1" si="0"/>
        <v>-5</v>
      </c>
      <c r="E3" s="8">
        <f t="shared" ca="1" si="0"/>
        <v>25</v>
      </c>
      <c r="G3" s="8" t="s">
        <v>57</v>
      </c>
      <c r="H3" s="8" t="s">
        <v>50</v>
      </c>
    </row>
    <row r="4" spans="1:8" x14ac:dyDescent="0.3">
      <c r="A4" s="8">
        <f t="shared" ca="1" si="1"/>
        <v>5</v>
      </c>
      <c r="B4" s="8">
        <f t="shared" ca="1" si="0"/>
        <v>-2</v>
      </c>
      <c r="C4" s="8">
        <f t="shared" ca="1" si="0"/>
        <v>82</v>
      </c>
      <c r="D4" s="8">
        <f t="shared" ca="1" si="0"/>
        <v>94</v>
      </c>
      <c r="E4" s="8">
        <f t="shared" ca="1" si="0"/>
        <v>36</v>
      </c>
      <c r="G4" s="8" t="s">
        <v>55</v>
      </c>
      <c r="H4" s="8" t="s">
        <v>51</v>
      </c>
    </row>
    <row r="5" spans="1:8" x14ac:dyDescent="0.3">
      <c r="A5" s="8">
        <f t="shared" ca="1" si="1"/>
        <v>9</v>
      </c>
      <c r="B5" s="8">
        <f t="shared" ca="1" si="0"/>
        <v>53</v>
      </c>
      <c r="C5" s="8">
        <f t="shared" ca="1" si="0"/>
        <v>100</v>
      </c>
      <c r="D5" s="8">
        <f t="shared" ca="1" si="0"/>
        <v>38</v>
      </c>
      <c r="E5" s="8">
        <f t="shared" ca="1" si="0"/>
        <v>118</v>
      </c>
      <c r="G5" s="8" t="s">
        <v>56</v>
      </c>
      <c r="H5" s="8" t="s">
        <v>52</v>
      </c>
    </row>
    <row r="6" spans="1:8" x14ac:dyDescent="0.3">
      <c r="A6" s="8">
        <f t="shared" ca="1" si="1"/>
        <v>119</v>
      </c>
      <c r="B6" s="8">
        <f t="shared" ca="1" si="0"/>
        <v>108</v>
      </c>
      <c r="C6" s="8">
        <f t="shared" ca="1" si="0"/>
        <v>98</v>
      </c>
      <c r="D6" s="8">
        <f t="shared" ca="1" si="0"/>
        <v>-17</v>
      </c>
      <c r="E6" s="8">
        <f t="shared" ca="1" si="0"/>
        <v>103</v>
      </c>
      <c r="G6" s="8" t="s">
        <v>58</v>
      </c>
      <c r="H6" s="8" t="s">
        <v>53</v>
      </c>
    </row>
    <row r="7" spans="1:8" x14ac:dyDescent="0.3">
      <c r="A7" s="1"/>
      <c r="B7" s="1"/>
      <c r="C7" s="1"/>
      <c r="D7" s="1"/>
      <c r="E7" s="1"/>
      <c r="G7" s="8" t="s">
        <v>59</v>
      </c>
      <c r="H7" s="8" t="s">
        <v>54</v>
      </c>
    </row>
    <row r="8" spans="1:8" x14ac:dyDescent="0.3">
      <c r="A8" s="8" t="str">
        <f ca="1">IF(A2&lt;0,"mimo rozsah", IF(A2&lt;=20, "E",IF(A2&lt;=40, "D",IF(A2&lt;=60, "C", IF(A2&lt;=80, "B",IF(A2&lt;=100, "A","mimo rozsah" ))))))</f>
        <v>A</v>
      </c>
      <c r="B8" s="8" t="str">
        <f t="shared" ref="B8:E8" ca="1" si="2">IF(B2&lt;0,"mimo rozsah", IF(B2&lt;=20, "E",IF(B2&lt;=40, "D",IF(B2&lt;=60, "C", IF(B2&lt;=80, "B",IF(B2&lt;=100, "A","mimo rozsah" ))))))</f>
        <v>mimo rozsah</v>
      </c>
      <c r="C8" s="8" t="str">
        <f t="shared" ca="1" si="2"/>
        <v>A</v>
      </c>
      <c r="D8" s="8" t="str">
        <f t="shared" ca="1" si="2"/>
        <v>E</v>
      </c>
      <c r="E8" s="8" t="str">
        <f t="shared" ca="1" si="2"/>
        <v>mimo rozsah</v>
      </c>
    </row>
    <row r="9" spans="1:8" x14ac:dyDescent="0.3">
      <c r="A9" s="8" t="str">
        <f t="shared" ref="A9:E9" ca="1" si="3">IF(A3&lt;0,"mimo rozsah", IF(A3&lt;=20, "E",IF(A3&lt;=40, "D",IF(A3&lt;=60, "C", IF(A3&lt;=80, "B",IF(A3&lt;=100, "A","mimo rozsah" ))))))</f>
        <v>E</v>
      </c>
      <c r="B9" s="8" t="str">
        <f t="shared" ca="1" si="3"/>
        <v>mimo rozsah</v>
      </c>
      <c r="C9" s="8" t="str">
        <f t="shared" ca="1" si="3"/>
        <v>C</v>
      </c>
      <c r="D9" s="8" t="str">
        <f t="shared" ca="1" si="3"/>
        <v>mimo rozsah</v>
      </c>
      <c r="E9" s="8" t="str">
        <f t="shared" ca="1" si="3"/>
        <v>D</v>
      </c>
    </row>
    <row r="10" spans="1:8" x14ac:dyDescent="0.3">
      <c r="A10" s="8" t="str">
        <f t="shared" ref="A10:E10" ca="1" si="4">IF(A4&lt;0,"mimo rozsah", IF(A4&lt;=20, "E",IF(A4&lt;=40, "D",IF(A4&lt;=60, "C", IF(A4&lt;=80, "B",IF(A4&lt;=100, "A","mimo rozsah" ))))))</f>
        <v>E</v>
      </c>
      <c r="B10" s="8" t="str">
        <f t="shared" ca="1" si="4"/>
        <v>mimo rozsah</v>
      </c>
      <c r="C10" s="8" t="str">
        <f t="shared" ca="1" si="4"/>
        <v>A</v>
      </c>
      <c r="D10" s="8" t="str">
        <f t="shared" ca="1" si="4"/>
        <v>A</v>
      </c>
      <c r="E10" s="8" t="str">
        <f t="shared" ca="1" si="4"/>
        <v>D</v>
      </c>
    </row>
    <row r="11" spans="1:8" x14ac:dyDescent="0.3">
      <c r="A11" s="8" t="str">
        <f t="shared" ref="A11:E11" ca="1" si="5">IF(A5&lt;0,"mimo rozsah", IF(A5&lt;=20, "E",IF(A5&lt;=40, "D",IF(A5&lt;=60, "C", IF(A5&lt;=80, "B",IF(A5&lt;=100, "A","mimo rozsah" ))))))</f>
        <v>E</v>
      </c>
      <c r="B11" s="8" t="str">
        <f t="shared" ca="1" si="5"/>
        <v>C</v>
      </c>
      <c r="C11" s="8" t="str">
        <f t="shared" ca="1" si="5"/>
        <v>A</v>
      </c>
      <c r="D11" s="8" t="str">
        <f t="shared" ca="1" si="5"/>
        <v>D</v>
      </c>
      <c r="E11" s="8" t="str">
        <f t="shared" ca="1" si="5"/>
        <v>mimo rozsah</v>
      </c>
    </row>
    <row r="12" spans="1:8" x14ac:dyDescent="0.3">
      <c r="A12" s="8" t="str">
        <f t="shared" ref="A12:E12" ca="1" si="6">IF(A6&lt;0,"mimo rozsah", IF(A6&lt;=20, "E",IF(A6&lt;=40, "D",IF(A6&lt;=60, "C", IF(A6&lt;=80, "B",IF(A6&lt;=100, "A","mimo rozsah" ))))))</f>
        <v>mimo rozsah</v>
      </c>
      <c r="B12" s="8" t="str">
        <f t="shared" ca="1" si="6"/>
        <v>mimo rozsah</v>
      </c>
      <c r="C12" s="8" t="str">
        <f t="shared" ca="1" si="6"/>
        <v>A</v>
      </c>
      <c r="D12" s="8" t="str">
        <f t="shared" ca="1" si="6"/>
        <v>mimo rozsah</v>
      </c>
      <c r="E12" s="8" t="str">
        <f t="shared" ca="1" si="6"/>
        <v>mimo rozsah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Originál tabuľka - 17.10 (2022)</vt:lpstr>
      <vt:lpstr>Kontigenčná tabuľka 1</vt:lpstr>
      <vt:lpstr>Kontigenčná tabuľka 2</vt:lpstr>
      <vt:lpstr>LEFT,RIGHT,MID,CONCATENATE</vt:lpstr>
      <vt:lpstr>hodina 7 IF vzorec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fhi</dc:creator>
  <cp:lastModifiedBy>user</cp:lastModifiedBy>
  <dcterms:created xsi:type="dcterms:W3CDTF">2022-10-17T08:56:27Z</dcterms:created>
  <dcterms:modified xsi:type="dcterms:W3CDTF">2024-09-18T17:37:26Z</dcterms:modified>
</cp:coreProperties>
</file>