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 tabRatio="954" activeTab="3"/>
  </bookViews>
  <sheets>
    <sheet name="Color Copy" sheetId="2" r:id="rId1"/>
    <sheet name="Бумага мелованная для цифры" sheetId="12" r:id="rId2"/>
    <sheet name="Самоклейка" sheetId="6" r:id="rId3"/>
    <sheet name="Специальные материалы" sheetId="10" r:id="rId4"/>
    <sheet name="Дизайнерка" sheetId="3" r:id="rId5"/>
    <sheet name="Мелованный картон" sheetId="13" r:id="rId6"/>
    <sheet name="Переплетный картон" sheetId="14" r:id="rId7"/>
  </sheets>
  <definedNames>
    <definedName name="Курс_бум" localSheetId="1">#REF!</definedName>
    <definedName name="Курс_бум" localSheetId="3">#REF!</definedName>
    <definedName name="Курс_бум">#REF!</definedName>
  </definedNames>
  <calcPr calcId="124519" refMode="R1C1"/>
</workbook>
</file>

<file path=xl/calcChain.xml><?xml version="1.0" encoding="utf-8"?>
<calcChain xmlns="http://schemas.openxmlformats.org/spreadsheetml/2006/main">
  <c r="G9" i="6"/>
  <c r="H9" s="1"/>
  <c r="F4" i="10"/>
  <c r="F3"/>
  <c r="F11"/>
  <c r="F12"/>
  <c r="F10"/>
  <c r="H4" i="6"/>
  <c r="G4"/>
  <c r="F6" i="10" l="1"/>
  <c r="E3" i="14"/>
  <c r="F44" i="3"/>
  <c r="F43"/>
  <c r="F50"/>
  <c r="F47"/>
  <c r="F75" l="1"/>
  <c r="F76"/>
  <c r="F74"/>
  <c r="F30"/>
  <c r="F29"/>
  <c r="F86"/>
  <c r="F87"/>
  <c r="E3" i="13"/>
  <c r="F90" i="3" l="1"/>
  <c r="F40" l="1"/>
  <c r="G7" i="6" l="1"/>
  <c r="H7" s="1"/>
  <c r="E14" i="12" l="1"/>
  <c r="E13"/>
  <c r="E12"/>
  <c r="E11"/>
  <c r="E9"/>
  <c r="F11" i="3"/>
  <c r="F36" l="1"/>
  <c r="F48"/>
  <c r="F89" l="1"/>
  <c r="F84"/>
  <c r="F8" l="1"/>
  <c r="F99" l="1"/>
  <c r="E6" i="14" l="1"/>
  <c r="F12"/>
  <c r="F60" i="3"/>
  <c r="F59"/>
  <c r="F104" l="1"/>
  <c r="F100"/>
  <c r="F98"/>
  <c r="F97"/>
  <c r="F96"/>
  <c r="F72" l="1"/>
  <c r="F83"/>
  <c r="F46"/>
  <c r="F45"/>
  <c r="F38"/>
  <c r="F37"/>
  <c r="F15" i="14"/>
  <c r="F13"/>
  <c r="F11"/>
  <c r="F103" i="3"/>
  <c r="F102"/>
  <c r="F4"/>
  <c r="F5"/>
  <c r="F6"/>
  <c r="F7"/>
  <c r="F9"/>
  <c r="F10"/>
  <c r="F12"/>
  <c r="F3"/>
  <c r="F79"/>
  <c r="F80"/>
  <c r="F81"/>
  <c r="F82"/>
  <c r="F85"/>
  <c r="F78"/>
  <c r="F49"/>
  <c r="F51"/>
  <c r="F52"/>
  <c r="F7" i="10"/>
  <c r="F19" i="3" l="1"/>
  <c r="F20"/>
  <c r="F18"/>
  <c r="F17"/>
  <c r="F16"/>
  <c r="F23"/>
  <c r="G8" i="12" l="1"/>
  <c r="E4" i="14"/>
  <c r="F5" i="10"/>
  <c r="G5" i="6" l="1"/>
  <c r="H5" s="1"/>
  <c r="G3"/>
  <c r="H3" s="1"/>
  <c r="G6"/>
  <c r="H6" s="1"/>
  <c r="G11" i="12"/>
  <c r="G13"/>
  <c r="G5"/>
  <c r="G9"/>
  <c r="G10"/>
  <c r="F41" i="3" l="1"/>
  <c r="F22"/>
  <c r="F27"/>
  <c r="F24"/>
  <c r="F25"/>
  <c r="F26"/>
  <c r="F14"/>
  <c r="G8" i="6"/>
  <c r="F68" i="3"/>
  <c r="F67"/>
  <c r="F94"/>
  <c r="F93"/>
  <c r="F106"/>
  <c r="F62"/>
  <c r="F63"/>
  <c r="F64"/>
  <c r="F65"/>
  <c r="F66"/>
  <c r="F35" l="1"/>
  <c r="F71"/>
  <c r="F69"/>
  <c r="F70"/>
  <c r="F42"/>
  <c r="F16" i="10"/>
  <c r="F17"/>
  <c r="F15"/>
  <c r="F54" i="3"/>
  <c r="F57"/>
  <c r="F32" l="1"/>
  <c r="F56" l="1"/>
  <c r="F39"/>
  <c r="F34"/>
  <c r="H8" i="6"/>
  <c r="F10" i="2"/>
  <c r="F9"/>
  <c r="D9"/>
  <c r="F6"/>
  <c r="F3"/>
  <c r="F5"/>
  <c r="D5"/>
  <c r="F8"/>
  <c r="F4"/>
  <c r="D6"/>
  <c r="D3"/>
  <c r="D8"/>
  <c r="D4"/>
  <c r="D10"/>
  <c r="G6" i="12"/>
  <c r="G14"/>
  <c r="F7"/>
  <c r="G7" s="1"/>
  <c r="G4"/>
  <c r="G12"/>
  <c r="F7" i="2"/>
  <c r="D7"/>
  <c r="G3" i="12"/>
  <c r="F17"/>
  <c r="G17" s="1"/>
  <c r="F18"/>
  <c r="G18" s="1"/>
  <c r="F15"/>
  <c r="G15" s="1"/>
  <c r="G16"/>
</calcChain>
</file>

<file path=xl/sharedStrings.xml><?xml version="1.0" encoding="utf-8"?>
<sst xmlns="http://schemas.openxmlformats.org/spreadsheetml/2006/main" count="528" uniqueCount="244">
  <si>
    <t>Плотность</t>
  </si>
  <si>
    <t>Формат</t>
  </si>
  <si>
    <t>Кол-во листов в пачке</t>
  </si>
  <si>
    <t>Цена без НДС за лист</t>
  </si>
  <si>
    <t>Цена без НДС за пачку</t>
  </si>
  <si>
    <t>Цена с НДС за пачку</t>
  </si>
  <si>
    <t>SRA3</t>
  </si>
  <si>
    <t>Кол-во пачек в коробке</t>
  </si>
  <si>
    <t>Покрытие</t>
  </si>
  <si>
    <t>Наименование</t>
  </si>
  <si>
    <t>Описание</t>
  </si>
  <si>
    <t>Цена за лист с НДС</t>
  </si>
  <si>
    <t>Стоимость за лист без НДС</t>
  </si>
  <si>
    <t>Стоимость за пачку с НДС</t>
  </si>
  <si>
    <t>Полуглянец</t>
  </si>
  <si>
    <t>Стоимость за лист с НДС</t>
  </si>
  <si>
    <t>Толщина</t>
  </si>
  <si>
    <t>Просечка</t>
  </si>
  <si>
    <t xml:space="preserve">Galaxy Metallic red wine </t>
  </si>
  <si>
    <t>Galaxy Metallic leaf green</t>
  </si>
  <si>
    <t>Galaxy Metallic love red</t>
  </si>
  <si>
    <t>Galaxy Metallic earth brown</t>
  </si>
  <si>
    <t>Стоимость за пачку без НДС</t>
  </si>
  <si>
    <t>Цена за лист без НДС</t>
  </si>
  <si>
    <t>Twill bright white</t>
  </si>
  <si>
    <t>Белоснежный микровельвет</t>
  </si>
  <si>
    <t>gloss</t>
  </si>
  <si>
    <t>silk</t>
  </si>
  <si>
    <t>SRA3 (320*450)</t>
  </si>
  <si>
    <t>SRA3 (450*320)</t>
  </si>
  <si>
    <t>270 грамм</t>
  </si>
  <si>
    <t>Бордовый металлик</t>
  </si>
  <si>
    <t>Красный металлик</t>
  </si>
  <si>
    <t>Бронзовый металлик</t>
  </si>
  <si>
    <t>Twill ivory</t>
  </si>
  <si>
    <t>Микровельвет слоновая кость</t>
  </si>
  <si>
    <t>Cocktail</t>
  </si>
  <si>
    <t>Лиловый</t>
  </si>
  <si>
    <t>220*110</t>
  </si>
  <si>
    <t>Pur Coton smoke</t>
  </si>
  <si>
    <t>Хлопок светло-серый</t>
  </si>
  <si>
    <t>123 микрона</t>
  </si>
  <si>
    <t>Полимерный материал Color Film Deep Black</t>
  </si>
  <si>
    <t>Полимерный материал Color Film Deep Blue</t>
  </si>
  <si>
    <t>Полимерный материал Color Film Deep Red</t>
  </si>
  <si>
    <t>Насыщенный синий пластик</t>
  </si>
  <si>
    <t>Насыщенный красный пластик</t>
  </si>
  <si>
    <t>Черный пластик</t>
  </si>
  <si>
    <t>Galaxy Metallic space black конверт DL</t>
  </si>
  <si>
    <t>NEW!!!</t>
  </si>
  <si>
    <t>КОНВЕРТЫ</t>
  </si>
  <si>
    <t>1 mm</t>
  </si>
  <si>
    <t>Односторонний темно-зеленый металлик</t>
  </si>
  <si>
    <t>Цветные картоны тонированные в массе Color Style Smooth</t>
  </si>
  <si>
    <t>Яркий коралл</t>
  </si>
  <si>
    <t>Медный апельсин</t>
  </si>
  <si>
    <t>Темно-синий</t>
  </si>
  <si>
    <t>Color style fresh mocca brown</t>
  </si>
  <si>
    <t>Color style fresh copper orange</t>
  </si>
  <si>
    <t>Color style fresh vibrant coral</t>
  </si>
  <si>
    <t>Color style Recycling Champagne</t>
  </si>
  <si>
    <t>Color style Recycling Tobacco</t>
  </si>
  <si>
    <t>Color style Recycling Sapphire</t>
  </si>
  <si>
    <t>Color style Recycling Emerald</t>
  </si>
  <si>
    <t>Color style Recycling Mandarin</t>
  </si>
  <si>
    <t>Молочный</t>
  </si>
  <si>
    <t>Табак</t>
  </si>
  <si>
    <t>Изумруд (зеленый)</t>
  </si>
  <si>
    <t>Мандарин</t>
  </si>
  <si>
    <t>CLASSY COVERS TT</t>
  </si>
  <si>
    <t>Coffee/Кофе, рогожка</t>
  </si>
  <si>
    <t>Мелованный картон Master Karton GC-1 (АРР,Китай)</t>
  </si>
  <si>
    <t>Без просечек</t>
  </si>
  <si>
    <t>Коричневый крафт, рифленая в рубчик</t>
  </si>
  <si>
    <t>330*483</t>
  </si>
  <si>
    <t>Дизайнерский крафт-картон SH grass</t>
  </si>
  <si>
    <t>Переплетный материал Classy covers TT (Италия), тиснение рогожка</t>
  </si>
  <si>
    <t>70% переработка 30% трава</t>
  </si>
  <si>
    <t>SH Recycling grass</t>
  </si>
  <si>
    <t>Color style Recycling Azure</t>
  </si>
  <si>
    <t>Color style Recycling Orchid</t>
  </si>
  <si>
    <t>Лазурный</t>
  </si>
  <si>
    <t>Светло-лиловый</t>
  </si>
  <si>
    <t>Сапфир (синий)</t>
  </si>
  <si>
    <t>Touche cover светло-коричневый</t>
  </si>
  <si>
    <t>Светло-коричневый</t>
  </si>
  <si>
    <t>Damask blue</t>
  </si>
  <si>
    <t>Небо дамаска</t>
  </si>
  <si>
    <t>Emperor red</t>
  </si>
  <si>
    <t>Императорский красный</t>
  </si>
  <si>
    <t>Fresh mint</t>
  </si>
  <si>
    <t>Свежая мята</t>
  </si>
  <si>
    <t>Nightclub purple</t>
  </si>
  <si>
    <t>Petal</t>
  </si>
  <si>
    <t>Розовый лепесток</t>
  </si>
  <si>
    <t>Пурпур ночи</t>
  </si>
  <si>
    <t>распродажа</t>
  </si>
  <si>
    <r>
      <t xml:space="preserve">Мелованная бумага </t>
    </r>
    <r>
      <rPr>
        <b/>
        <sz val="14"/>
        <color rgb="FF0070C0"/>
        <rFont val="Calibri"/>
        <family val="2"/>
        <charset val="204"/>
        <scheme val="minor"/>
      </rPr>
      <t>Европа silk/gloss</t>
    </r>
    <r>
      <rPr>
        <b/>
        <sz val="14"/>
        <color rgb="FFFF0000"/>
        <rFont val="Calibri"/>
        <family val="2"/>
        <charset val="204"/>
        <scheme val="minor"/>
      </rPr>
      <t>. Бумага с матовым и глянцевым покрытием. Продается в готовом формате SRA3. Идеальное сочетание цена/качество.</t>
    </r>
  </si>
  <si>
    <t>Мелованный картон Snowboard</t>
  </si>
  <si>
    <t>Бумага самоклеящаяся Ritrama semigloss</t>
  </si>
  <si>
    <t>Бумага самоклеящаяся Ritrama gloss</t>
  </si>
  <si>
    <t>Глянец</t>
  </si>
  <si>
    <t>Вдоль 700</t>
  </si>
  <si>
    <t>1000*700</t>
  </si>
  <si>
    <t>500*700</t>
  </si>
  <si>
    <t>Вдоль 640</t>
  </si>
  <si>
    <t>450*640</t>
  </si>
  <si>
    <t>Матовая белая</t>
  </si>
  <si>
    <t>Переплетный картон Luxline (Нидерланды)</t>
  </si>
  <si>
    <t>Переплетный картон Luxline серый/серый</t>
  </si>
  <si>
    <t>Черный металлик конверт DL</t>
  </si>
  <si>
    <t>Белый</t>
  </si>
  <si>
    <t>Chalk</t>
  </si>
  <si>
    <t>Black</t>
  </si>
  <si>
    <t>Черный</t>
  </si>
  <si>
    <t>110*220</t>
  </si>
  <si>
    <t>Mud</t>
  </si>
  <si>
    <t>Бежевый</t>
  </si>
  <si>
    <t>Матовое серебро</t>
  </si>
  <si>
    <t>700*1000</t>
  </si>
  <si>
    <t>Galaxy Metallic pearl white</t>
  </si>
  <si>
    <t>Galaxy Metallic ice white</t>
  </si>
  <si>
    <t>Белый металлик</t>
  </si>
  <si>
    <t>Цвет мокко (коричневый)</t>
  </si>
  <si>
    <t>720*1020</t>
  </si>
  <si>
    <t>720*1040</t>
  </si>
  <si>
    <t>Пленка самоклеющаяся металлизированная JAC Datapol silver</t>
  </si>
  <si>
    <t>TPG knight black</t>
  </si>
  <si>
    <t>660*1016</t>
  </si>
  <si>
    <t>Mud конверт</t>
  </si>
  <si>
    <t>Бежевый конверт</t>
  </si>
  <si>
    <t>Черный и цветные картоны TPG black knight/knight color (China)</t>
  </si>
  <si>
    <t>Бумага Twill (Favini, Italy). Тиснение микровельвет. Аналог Dali, Nettuno</t>
  </si>
  <si>
    <t>Хлопковая бумага Pur Coton. PUR COTON - это  дизайнерская бумага, изготовленная из 100% хлопковой целлюлозы, с гладкой шелковистой поверхностью, оставляющей приятное тактильное ощущение от прикосновения. Состав бумаги: 100% химическая беленая целлюлоза, бумага не мелованная. Коллекция PUR COTON создана для изготовления изысканной корпоративно-представительской продукции: брошюры, открытки, приглашения, папки, элитная упаковка, визитки. Pur Coton - это действительно премиальная бумага без покрытия.</t>
  </si>
  <si>
    <t>Бумага Galaxy Metallic (TPG, China). Гладкие сияющие бумаги с двусторонним металлизированным покрытием. Аналог Stardream, Shyne, Sirio pearl, Majestic. Область применения: отчеты, брошюры, почтовые рассылки, листовки, конверты, поздравительные открытки, этикетки премиум класса, меню, годовые отчеты, рекламные материалы, упаковка премиум класса</t>
  </si>
  <si>
    <t>Бумага Cocktail (Fedrigoni, Italy). Чистоцеллюлозная тонированная в массе бумага с двусторонним металлизированным покрытием. В состав бумаги входят светостойкие пигменты, обеспечивающие ей большую долговечность и устойчивость к воздействию солнечных лучей. Идеально подходит для изготовления упаковки, печати корпоративных изданий, обложек, брошюр и др. Имеет сертификат FSC.</t>
  </si>
  <si>
    <t>Бумага Majestic (Favini, Italy). Металлические бумаги с перламутровым оттенком</t>
  </si>
  <si>
    <t>The Tube (Favini, Italy). Латексное покрытие (soft touch)</t>
  </si>
  <si>
    <t>TPG knight color flame</t>
  </si>
  <si>
    <t>TPG knight color navy blue</t>
  </si>
  <si>
    <t>Пламенно-красный</t>
  </si>
  <si>
    <t>новинка!!!</t>
  </si>
  <si>
    <t>1,5 mm</t>
  </si>
  <si>
    <t>2,0 mm</t>
  </si>
  <si>
    <t>Бумага Touche Cover (Fiber Mark, USA). Благодаря двустороннему напылению латекса бумага имеет матовую фактуру, выглядит одновременно и сдержанно элегантно, и роскошно, а шелковистая, нежная, слегка прохладная поверхность на ощупь как лепесток розы. При этом устойчива к истиранию и грязи. Идеальна для изделий, требующих сочетания тактильного удовольствия и прочности</t>
  </si>
  <si>
    <t>TPG Rubber like black</t>
  </si>
  <si>
    <t>TPG Rubber like coffee</t>
  </si>
  <si>
    <t>TPG Rubber like dark blue</t>
  </si>
  <si>
    <t>Коричневый</t>
  </si>
  <si>
    <t>TPG Rubber like white</t>
  </si>
  <si>
    <t>TPG Rubber like red</t>
  </si>
  <si>
    <t>Переплетный материал TPG Fabric Embossing (China)</t>
  </si>
  <si>
    <t>Fabric Embossing Fine Linen 110г black</t>
  </si>
  <si>
    <t>Черный лен</t>
  </si>
  <si>
    <t>Fabric Embossing Fine Linen 110г navy blue</t>
  </si>
  <si>
    <t>Темно-синий лен</t>
  </si>
  <si>
    <t>Fabric Embossing Fine Linen 110g black</t>
  </si>
  <si>
    <t>Fabric Embossing Fine Linen 110g navy blue</t>
  </si>
  <si>
    <t>Galaxy Metallic gold</t>
  </si>
  <si>
    <t>Galaxy Metallic antique gold</t>
  </si>
  <si>
    <t>Золотой металлик</t>
  </si>
  <si>
    <t>Металлик старое золото</t>
  </si>
  <si>
    <t>Galaxy Metallic vanilla cream</t>
  </si>
  <si>
    <t>Металлик нежное золото</t>
  </si>
  <si>
    <t>TPG knight natural white</t>
  </si>
  <si>
    <t>Натурально-белый</t>
  </si>
  <si>
    <t>Переплетный материал Classy covers TT (Italy), тиснение рогожка</t>
  </si>
  <si>
    <t>Темно-синий (синий парижский)</t>
  </si>
  <si>
    <t>Color style smooth jungle green</t>
  </si>
  <si>
    <t>Темно-зеленый</t>
  </si>
  <si>
    <t>Крафтовая бумага TPG (China)</t>
  </si>
  <si>
    <t>Береза (белый) с вкраплениями</t>
  </si>
  <si>
    <t>FIBER ART birch</t>
  </si>
  <si>
    <t>FIBER ART jute</t>
  </si>
  <si>
    <t>Джут</t>
  </si>
  <si>
    <t>FIBER ART brown kraft</t>
  </si>
  <si>
    <t>Солома</t>
  </si>
  <si>
    <t>Fabric Embossing Liteleather 110г navy blue</t>
  </si>
  <si>
    <t>Темно-синия кожа</t>
  </si>
  <si>
    <t>Светлые бумаги с тиснением Gmund (Germany)</t>
  </si>
  <si>
    <t>Бумага дизайнерская GMUND Flow High White</t>
  </si>
  <si>
    <t>Бумага дизайнерская GMUND Beam Cream</t>
  </si>
  <si>
    <t>Ярко-белая елочка</t>
  </si>
  <si>
    <t>Что-то типа микровельвета, но надо видеть</t>
  </si>
  <si>
    <t>Пивной картон</t>
  </si>
  <si>
    <t>Стоимость резки картонов - плюс 0,5 руб без НДС за 1 лист</t>
  </si>
  <si>
    <t>BEERMAT PANKADISC</t>
  </si>
  <si>
    <t>Ярко-красный</t>
  </si>
  <si>
    <r>
      <t xml:space="preserve">Бумага немелованная каландрированная </t>
    </r>
    <r>
      <rPr>
        <b/>
        <sz val="16"/>
        <color rgb="FF0070C0"/>
        <rFont val="Calibri"/>
        <family val="2"/>
        <charset val="204"/>
        <scheme val="minor"/>
      </rPr>
      <t>Color Copy (Mondi, Aвстрия)</t>
    </r>
    <r>
      <rPr>
        <b/>
        <sz val="16"/>
        <color rgb="FFFF0000"/>
        <rFont val="Calibri"/>
        <family val="2"/>
        <charset val="204"/>
        <scheme val="minor"/>
      </rPr>
      <t>. Идеальна для цифровой печати. Высокая степень белизны.</t>
    </r>
  </si>
  <si>
    <t>Самоклеящиеся бумажные материалы Ritrama, Италия</t>
  </si>
  <si>
    <t>TPG knight diamond white</t>
  </si>
  <si>
    <t>Ярко-белый</t>
  </si>
  <si>
    <t>Картоны с тиснением TPG SL graphica (China)</t>
  </si>
  <si>
    <t>SL graphica Laid diamond white</t>
  </si>
  <si>
    <t>Ярко-белый с тиснением верже</t>
  </si>
  <si>
    <t>Galaxy Metallic cool grey</t>
  </si>
  <si>
    <t>Galaxy Metallic soft white</t>
  </si>
  <si>
    <t>Волшебная свеча</t>
  </si>
  <si>
    <t>Холодный серый металлик (silver star)</t>
  </si>
  <si>
    <t>Глянцевая белая</t>
  </si>
  <si>
    <r>
      <t xml:space="preserve">Бумага самоклеящаяся Ritrama </t>
    </r>
    <r>
      <rPr>
        <b/>
        <sz val="11"/>
        <color rgb="FFFF0000"/>
        <rFont val="Calibri"/>
        <family val="2"/>
        <charset val="204"/>
        <scheme val="minor"/>
      </rPr>
      <t>STICKER (легкосъемный клей)</t>
    </r>
  </si>
  <si>
    <t>Galaxy Metallic ocean blue</t>
  </si>
  <si>
    <t>Ярко-синий металлик</t>
  </si>
  <si>
    <r>
      <t xml:space="preserve">Бумага Rubber like(TPG, China). МАКСИМАЛЬНО приближена к бумаге </t>
    </r>
    <r>
      <rPr>
        <b/>
        <sz val="20"/>
        <color theme="9" tint="-0.499984740745262"/>
        <rFont val="Calibri"/>
        <family val="2"/>
        <charset val="204"/>
        <scheme val="minor"/>
      </rPr>
      <t>Touche cover</t>
    </r>
  </si>
  <si>
    <t>SL graphica Linen natural white</t>
  </si>
  <si>
    <t>Натурально-белый холст</t>
  </si>
  <si>
    <t>620*940</t>
  </si>
  <si>
    <t>Пленка самоклеющаяся Muflon Top style white matt</t>
  </si>
  <si>
    <t>DUO ART 600г navy blue</t>
  </si>
  <si>
    <t>DUO ART 600г flame</t>
  </si>
  <si>
    <t>Калька</t>
  </si>
  <si>
    <t>Обычная калька</t>
  </si>
  <si>
    <t xml:space="preserve">Crystal Tracing Paper </t>
  </si>
  <si>
    <t>Бумага с тиснением микровельвет</t>
  </si>
  <si>
    <t>Fabric Embossing Linear love red</t>
  </si>
  <si>
    <t>Fabric Embossing Linear navy blue</t>
  </si>
  <si>
    <t>Fabric Embossing Linear black</t>
  </si>
  <si>
    <t>Ярко-красный микровельвет</t>
  </si>
  <si>
    <t>Темно-синий микровельвет</t>
  </si>
  <si>
    <t>Черный микровельвет</t>
  </si>
  <si>
    <t>Galaxy Metallic shimmering white</t>
  </si>
  <si>
    <t>Galaxy Metallic fantasy blue</t>
  </si>
  <si>
    <t>Белый перламутр с блестками</t>
  </si>
  <si>
    <t>Белый металлик с голубым перламутром</t>
  </si>
  <si>
    <t>Белый металлик с золотым перламутром</t>
  </si>
  <si>
    <t>Пленка самоклеющаяся Muflon Top style gloss clear</t>
  </si>
  <si>
    <t>Глянцевая прозрачная</t>
  </si>
  <si>
    <t>135 мкм</t>
  </si>
  <si>
    <t>185 мкм</t>
  </si>
  <si>
    <t>260 мкм</t>
  </si>
  <si>
    <t>Белый матовый пластик</t>
  </si>
  <si>
    <t>Синтетический материал для цифровой печати 186 гр./м.кв.</t>
  </si>
  <si>
    <t>Синтетический материал для цифровой печати 254 гр./м.кв.</t>
  </si>
  <si>
    <t>Синтетический материал для цифровой печати 360 гр./м.кв.</t>
  </si>
  <si>
    <r>
      <t xml:space="preserve">Синтетический материал для цифровой печати </t>
    </r>
    <r>
      <rPr>
        <b/>
        <sz val="14"/>
        <color rgb="FF0070C0"/>
        <rFont val="Calibri"/>
        <family val="2"/>
        <charset val="204"/>
        <scheme val="minor"/>
      </rPr>
      <t>Monotex L</t>
    </r>
  </si>
  <si>
    <r>
      <t xml:space="preserve">Полимерные материалы </t>
    </r>
    <r>
      <rPr>
        <b/>
        <sz val="14"/>
        <color rgb="FF0070C0"/>
        <rFont val="Calibri"/>
        <family val="2"/>
        <charset val="204"/>
        <scheme val="minor"/>
      </rPr>
      <t>Kernow Print</t>
    </r>
  </si>
  <si>
    <r>
      <t xml:space="preserve">Самоклеющиеся полимерные пленки </t>
    </r>
    <r>
      <rPr>
        <b/>
        <sz val="14"/>
        <color rgb="FF0070C0"/>
        <rFont val="Calibri"/>
        <family val="2"/>
        <charset val="204"/>
        <scheme val="minor"/>
      </rPr>
      <t>Muflon и UPM raflatac</t>
    </r>
  </si>
  <si>
    <t>Пленка самоклеющаяся UPM raflatac Matt White</t>
  </si>
  <si>
    <t>Пленка самоклеющаяся UPM raflatac Gloss White</t>
  </si>
  <si>
    <t>С просечками</t>
  </si>
  <si>
    <t>Непросвечивающаяся</t>
  </si>
  <si>
    <t>320*450</t>
  </si>
  <si>
    <t>Самоклеящаяся дизайнерская бумага UPM Raflatac Kraft</t>
  </si>
  <si>
    <t>Самоклеящаяся бумага UPM Raflatac opaque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</si>
</sst>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0.0"/>
    <numFmt numFmtId="165" formatCode="0.000"/>
  </numFmts>
  <fonts count="1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6"/>
      <color rgb="FF0070C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rgb="FF000099"/>
      <name val="Calibri"/>
      <family val="2"/>
      <charset val="204"/>
      <scheme val="minor"/>
    </font>
    <font>
      <b/>
      <sz val="20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8" fillId="0" borderId="0" applyFont="0" applyFill="0" applyBorder="0" applyAlignment="0" applyProtection="0"/>
  </cellStyleXfs>
  <cellXfs count="105">
    <xf numFmtId="0" fontId="0" fillId="0" borderId="0" xfId="0"/>
    <xf numFmtId="0" fontId="3" fillId="0" borderId="1" xfId="1" applyFon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3" fontId="0" fillId="0" borderId="0" xfId="0" applyNumberForma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3" fontId="9" fillId="0" borderId="0" xfId="2" applyNumberFormat="1" applyFont="1" applyBorder="1" applyAlignment="1" applyProtection="1">
      <alignment horizontal="center"/>
    </xf>
    <xf numFmtId="0" fontId="10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center"/>
    </xf>
    <xf numFmtId="164" fontId="0" fillId="0" borderId="0" xfId="0" applyNumberFormat="1"/>
    <xf numFmtId="2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11" fillId="0" borderId="2" xfId="0" applyFont="1" applyBorder="1" applyAlignment="1">
      <alignment horizontal="left" vertic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0" fontId="15" fillId="0" borderId="0" xfId="0" applyFont="1"/>
    <xf numFmtId="0" fontId="15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0" xfId="0" applyFont="1"/>
    <xf numFmtId="0" fontId="15" fillId="0" borderId="3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165" fontId="0" fillId="0" borderId="0" xfId="0" applyNumberFormat="1"/>
    <xf numFmtId="1" fontId="0" fillId="0" borderId="0" xfId="0" applyNumberFormat="1"/>
    <xf numFmtId="0" fontId="0" fillId="0" borderId="6" xfId="0" applyBorder="1"/>
    <xf numFmtId="0" fontId="7" fillId="0" borderId="1" xfId="0" applyFont="1" applyFill="1" applyBorder="1"/>
    <xf numFmtId="2" fontId="7" fillId="0" borderId="1" xfId="0" applyNumberFormat="1" applyFont="1" applyFill="1" applyBorder="1" applyAlignment="1">
      <alignment horizontal="center"/>
    </xf>
    <xf numFmtId="0" fontId="7" fillId="0" borderId="0" xfId="0" applyFont="1" applyFill="1" applyBorder="1"/>
    <xf numFmtId="2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/>
    </xf>
    <xf numFmtId="2" fontId="16" fillId="0" borderId="1" xfId="0" applyNumberFormat="1" applyFont="1" applyBorder="1" applyAlignment="1">
      <alignment horizont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2" fontId="14" fillId="0" borderId="9" xfId="0" applyNumberFormat="1" applyFont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12" fillId="0" borderId="7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/>
    </xf>
  </cellXfs>
  <cellStyles count="3">
    <cellStyle name="Обычный" xfId="0" builtinId="0"/>
    <cellStyle name="Обычный_Лист1" xfId="1"/>
    <cellStyle name="Финансовый" xfId="2" builtinId="3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J11"/>
  <sheetViews>
    <sheetView workbookViewId="0">
      <selection activeCell="E16" sqref="E16:H16"/>
    </sheetView>
  </sheetViews>
  <sheetFormatPr defaultRowHeight="15"/>
  <cols>
    <col min="1" max="2" width="10.7109375" customWidth="1"/>
    <col min="3" max="3" width="21.42578125" bestFit="1" customWidth="1"/>
    <col min="4" max="4" width="21" customWidth="1"/>
    <col min="5" max="6" width="13.140625" customWidth="1"/>
    <col min="7" max="7" width="13.5703125" customWidth="1"/>
    <col min="10" max="10" width="10.140625" customWidth="1"/>
  </cols>
  <sheetData>
    <row r="1" spans="1:10" ht="42.75" customHeight="1">
      <c r="A1" s="90" t="s">
        <v>188</v>
      </c>
      <c r="B1" s="91"/>
      <c r="C1" s="91"/>
      <c r="D1" s="91"/>
      <c r="E1" s="91"/>
      <c r="F1" s="91"/>
      <c r="G1" s="91"/>
    </row>
    <row r="2" spans="1:10" ht="30.75" customHeight="1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30" t="s">
        <v>7</v>
      </c>
    </row>
    <row r="3" spans="1:10">
      <c r="A3" s="7">
        <v>90</v>
      </c>
      <c r="B3" s="7" t="s">
        <v>6</v>
      </c>
      <c r="C3" s="7">
        <v>500</v>
      </c>
      <c r="D3" s="32">
        <f t="shared" ref="D3:D10" si="0">E3/C3</f>
        <v>0.2</v>
      </c>
      <c r="E3" s="20">
        <v>100</v>
      </c>
      <c r="F3" s="31">
        <f t="shared" ref="F3:F10" si="1">E3*1.2</f>
        <v>120</v>
      </c>
      <c r="G3" s="1">
        <v>4</v>
      </c>
      <c r="H3" s="54"/>
      <c r="I3" s="51"/>
      <c r="J3" s="50"/>
    </row>
    <row r="4" spans="1:10">
      <c r="A4" s="7">
        <v>120</v>
      </c>
      <c r="B4" s="7" t="s">
        <v>6</v>
      </c>
      <c r="C4" s="7">
        <v>250</v>
      </c>
      <c r="D4" s="32">
        <f t="shared" si="0"/>
        <v>0.28000000000000003</v>
      </c>
      <c r="E4" s="20">
        <v>70</v>
      </c>
      <c r="F4" s="31">
        <f t="shared" si="1"/>
        <v>84</v>
      </c>
      <c r="G4" s="1">
        <v>6</v>
      </c>
      <c r="H4" s="54"/>
      <c r="I4" s="51"/>
      <c r="J4" s="50"/>
    </row>
    <row r="5" spans="1:10">
      <c r="A5" s="7">
        <v>160</v>
      </c>
      <c r="B5" s="7" t="s">
        <v>6</v>
      </c>
      <c r="C5" s="7">
        <v>250</v>
      </c>
      <c r="D5" s="32">
        <f t="shared" si="0"/>
        <v>0.38</v>
      </c>
      <c r="E5" s="20">
        <v>95</v>
      </c>
      <c r="F5" s="31">
        <f t="shared" si="1"/>
        <v>114</v>
      </c>
      <c r="G5" s="1">
        <v>5</v>
      </c>
      <c r="H5" s="54"/>
      <c r="I5" s="51"/>
      <c r="J5" s="50"/>
    </row>
    <row r="6" spans="1:10">
      <c r="A6" s="7">
        <v>200</v>
      </c>
      <c r="B6" s="7" t="s">
        <v>6</v>
      </c>
      <c r="C6" s="7">
        <v>250</v>
      </c>
      <c r="D6" s="32">
        <f t="shared" si="0"/>
        <v>0.46</v>
      </c>
      <c r="E6" s="20">
        <v>115</v>
      </c>
      <c r="F6" s="31">
        <f t="shared" si="1"/>
        <v>138</v>
      </c>
      <c r="G6" s="1">
        <v>4</v>
      </c>
      <c r="H6" s="54"/>
      <c r="I6" s="51"/>
      <c r="J6" s="50"/>
    </row>
    <row r="7" spans="1:10">
      <c r="A7" s="7">
        <v>250</v>
      </c>
      <c r="B7" s="7" t="s">
        <v>6</v>
      </c>
      <c r="C7" s="7">
        <v>125</v>
      </c>
      <c r="D7" s="32">
        <f t="shared" si="0"/>
        <v>0.6</v>
      </c>
      <c r="E7" s="20">
        <v>75</v>
      </c>
      <c r="F7" s="31">
        <f t="shared" si="1"/>
        <v>90</v>
      </c>
      <c r="G7" s="1">
        <v>6</v>
      </c>
      <c r="H7" s="54"/>
      <c r="I7" s="51"/>
      <c r="J7" s="50"/>
    </row>
    <row r="8" spans="1:10" ht="16.5" customHeight="1">
      <c r="A8" s="7">
        <v>280</v>
      </c>
      <c r="B8" s="7" t="s">
        <v>6</v>
      </c>
      <c r="C8" s="7">
        <v>150</v>
      </c>
      <c r="D8" s="32">
        <f t="shared" si="0"/>
        <v>0.66666666666666663</v>
      </c>
      <c r="E8" s="20">
        <v>100</v>
      </c>
      <c r="F8" s="31">
        <f t="shared" si="1"/>
        <v>120</v>
      </c>
      <c r="G8" s="1">
        <v>5</v>
      </c>
      <c r="H8" s="54"/>
      <c r="I8" s="51"/>
      <c r="J8" s="50"/>
    </row>
    <row r="9" spans="1:10">
      <c r="A9" s="7">
        <v>300</v>
      </c>
      <c r="B9" s="7" t="s">
        <v>6</v>
      </c>
      <c r="C9" s="7">
        <v>125</v>
      </c>
      <c r="D9" s="32">
        <f t="shared" si="0"/>
        <v>0.76</v>
      </c>
      <c r="E9" s="20">
        <v>95</v>
      </c>
      <c r="F9" s="31">
        <f t="shared" si="1"/>
        <v>114</v>
      </c>
      <c r="G9" s="1">
        <v>5</v>
      </c>
      <c r="H9" s="54"/>
      <c r="I9" s="51"/>
      <c r="J9" s="50"/>
    </row>
    <row r="10" spans="1:10">
      <c r="A10" s="7">
        <v>350</v>
      </c>
      <c r="B10" s="7" t="s">
        <v>6</v>
      </c>
      <c r="C10" s="7">
        <v>125</v>
      </c>
      <c r="D10" s="32">
        <f t="shared" si="0"/>
        <v>0.84</v>
      </c>
      <c r="E10" s="20">
        <v>105</v>
      </c>
      <c r="F10" s="31">
        <f t="shared" si="1"/>
        <v>126</v>
      </c>
      <c r="G10" s="1">
        <v>4</v>
      </c>
      <c r="H10" s="54"/>
      <c r="I10" s="51"/>
      <c r="J10" s="50"/>
    </row>
    <row r="11" spans="1:10">
      <c r="A11" s="9"/>
      <c r="B11" s="9"/>
      <c r="C11" s="9"/>
      <c r="D11" s="9"/>
      <c r="E11" s="10"/>
      <c r="F11" s="10"/>
      <c r="G11" s="10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J18"/>
  <sheetViews>
    <sheetView workbookViewId="0">
      <selection activeCell="C24" sqref="C24"/>
    </sheetView>
  </sheetViews>
  <sheetFormatPr defaultRowHeight="15"/>
  <cols>
    <col min="1" max="1" width="13.5703125" bestFit="1" customWidth="1"/>
    <col min="2" max="2" width="10.7109375" customWidth="1"/>
    <col min="3" max="3" width="21.42578125" bestFit="1" customWidth="1"/>
    <col min="4" max="4" width="21" customWidth="1"/>
    <col min="5" max="5" width="14" customWidth="1"/>
    <col min="6" max="6" width="13.140625" customWidth="1"/>
    <col min="7" max="7" width="13.5703125" customWidth="1"/>
  </cols>
  <sheetData>
    <row r="1" spans="1:10" ht="39.75" customHeight="1">
      <c r="A1" s="92" t="s">
        <v>97</v>
      </c>
      <c r="B1" s="92"/>
      <c r="C1" s="92"/>
      <c r="D1" s="92"/>
      <c r="E1" s="92"/>
      <c r="F1" s="92"/>
      <c r="G1" s="92"/>
    </row>
    <row r="2" spans="1:10" ht="30">
      <c r="A2" s="23" t="s">
        <v>8</v>
      </c>
      <c r="B2" s="23" t="s">
        <v>0</v>
      </c>
      <c r="C2" s="23" t="s">
        <v>1</v>
      </c>
      <c r="D2" s="23" t="s">
        <v>2</v>
      </c>
      <c r="E2" s="23" t="s">
        <v>3</v>
      </c>
      <c r="F2" s="25" t="s">
        <v>4</v>
      </c>
      <c r="G2" s="25" t="s">
        <v>5</v>
      </c>
    </row>
    <row r="3" spans="1:10">
      <c r="A3" s="26" t="s">
        <v>26</v>
      </c>
      <c r="B3" s="24">
        <v>115</v>
      </c>
      <c r="C3" s="26" t="s">
        <v>28</v>
      </c>
      <c r="D3" s="27">
        <v>250</v>
      </c>
      <c r="E3" s="28">
        <v>0.12</v>
      </c>
      <c r="F3" s="29">
        <v>31.5</v>
      </c>
      <c r="G3" s="29">
        <f>F3*1.2</f>
        <v>37.799999999999997</v>
      </c>
      <c r="H3" s="35"/>
      <c r="I3" s="49"/>
      <c r="J3" s="14"/>
    </row>
    <row r="4" spans="1:10">
      <c r="A4" s="26" t="s">
        <v>26</v>
      </c>
      <c r="B4" s="24">
        <v>130</v>
      </c>
      <c r="C4" s="26" t="s">
        <v>28</v>
      </c>
      <c r="D4" s="27">
        <v>250</v>
      </c>
      <c r="E4" s="28">
        <v>0.13500000000000001</v>
      </c>
      <c r="F4" s="29">
        <v>35</v>
      </c>
      <c r="G4" s="29">
        <f t="shared" ref="G4:G17" si="0">F4*1.2</f>
        <v>42</v>
      </c>
      <c r="H4" s="35"/>
      <c r="I4" s="49"/>
      <c r="J4" s="14"/>
    </row>
    <row r="5" spans="1:10">
      <c r="A5" s="26" t="s">
        <v>26</v>
      </c>
      <c r="B5" s="24">
        <v>150</v>
      </c>
      <c r="C5" s="26" t="s">
        <v>28</v>
      </c>
      <c r="D5" s="27">
        <v>250</v>
      </c>
      <c r="E5" s="28">
        <v>0.16</v>
      </c>
      <c r="F5" s="29">
        <v>42.5</v>
      </c>
      <c r="G5" s="29">
        <f t="shared" si="0"/>
        <v>51</v>
      </c>
      <c r="H5" s="35"/>
      <c r="I5" s="49"/>
      <c r="J5" s="14"/>
    </row>
    <row r="6" spans="1:10">
      <c r="A6" s="26" t="s">
        <v>26</v>
      </c>
      <c r="B6" s="24">
        <v>170</v>
      </c>
      <c r="C6" s="26" t="s">
        <v>29</v>
      </c>
      <c r="D6" s="27">
        <v>250</v>
      </c>
      <c r="E6" s="28">
        <v>0.192</v>
      </c>
      <c r="F6" s="29">
        <v>50</v>
      </c>
      <c r="G6" s="29">
        <f t="shared" si="0"/>
        <v>60</v>
      </c>
      <c r="H6" s="35"/>
      <c r="I6" s="49"/>
      <c r="J6" s="14"/>
    </row>
    <row r="7" spans="1:10">
      <c r="A7" s="26" t="s">
        <v>26</v>
      </c>
      <c r="B7" s="24">
        <v>200</v>
      </c>
      <c r="C7" s="26" t="s">
        <v>29</v>
      </c>
      <c r="D7" s="27">
        <v>250</v>
      </c>
      <c r="E7" s="28">
        <v>0.24</v>
      </c>
      <c r="F7" s="29">
        <f t="shared" ref="F7" si="1">E7*D7</f>
        <v>60</v>
      </c>
      <c r="G7" s="29">
        <f t="shared" si="0"/>
        <v>72</v>
      </c>
      <c r="H7" s="35"/>
      <c r="I7" s="49"/>
      <c r="J7" s="14"/>
    </row>
    <row r="8" spans="1:10">
      <c r="A8" s="33" t="s">
        <v>26</v>
      </c>
      <c r="B8" s="33">
        <v>250</v>
      </c>
      <c r="C8" s="33" t="s">
        <v>29</v>
      </c>
      <c r="D8" s="33">
        <v>125</v>
      </c>
      <c r="E8" s="28">
        <v>0.28799999999999998</v>
      </c>
      <c r="F8" s="29">
        <v>37.5</v>
      </c>
      <c r="G8" s="29">
        <f t="shared" ref="G8" si="2">F8*1.2</f>
        <v>45</v>
      </c>
      <c r="H8" s="35"/>
      <c r="I8" s="49"/>
      <c r="J8" s="14"/>
    </row>
    <row r="9" spans="1:10">
      <c r="A9" s="33" t="s">
        <v>26</v>
      </c>
      <c r="B9" s="33">
        <v>300</v>
      </c>
      <c r="C9" s="33" t="s">
        <v>29</v>
      </c>
      <c r="D9" s="33">
        <v>125</v>
      </c>
      <c r="E9" s="28">
        <f>F9/D9</f>
        <v>0.36</v>
      </c>
      <c r="F9" s="29">
        <v>45</v>
      </c>
      <c r="G9" s="29">
        <f t="shared" si="0"/>
        <v>54</v>
      </c>
      <c r="H9" s="35"/>
      <c r="I9" s="49"/>
      <c r="J9" s="14"/>
    </row>
    <row r="10" spans="1:10" ht="14.25" customHeight="1">
      <c r="A10" s="33" t="s">
        <v>26</v>
      </c>
      <c r="B10" s="33">
        <v>350</v>
      </c>
      <c r="C10" s="33" t="s">
        <v>29</v>
      </c>
      <c r="D10" s="33">
        <v>200</v>
      </c>
      <c r="E10" s="28">
        <v>0.45</v>
      </c>
      <c r="F10" s="29">
        <v>100</v>
      </c>
      <c r="G10" s="29">
        <f t="shared" si="0"/>
        <v>120</v>
      </c>
      <c r="H10" s="35"/>
      <c r="I10" s="49"/>
      <c r="J10" s="14"/>
    </row>
    <row r="11" spans="1:10">
      <c r="A11" s="26" t="s">
        <v>27</v>
      </c>
      <c r="B11" s="26">
        <v>115</v>
      </c>
      <c r="C11" s="26" t="s">
        <v>28</v>
      </c>
      <c r="D11" s="27">
        <v>500</v>
      </c>
      <c r="E11" s="28">
        <f>F11/D11</f>
        <v>0.126</v>
      </c>
      <c r="F11" s="29">
        <v>63</v>
      </c>
      <c r="G11" s="29">
        <f t="shared" si="0"/>
        <v>75.599999999999994</v>
      </c>
      <c r="H11" s="35"/>
      <c r="I11" s="49"/>
      <c r="J11" s="14"/>
    </row>
    <row r="12" spans="1:10">
      <c r="A12" s="26" t="s">
        <v>27</v>
      </c>
      <c r="B12" s="26">
        <v>130</v>
      </c>
      <c r="C12" s="26" t="s">
        <v>28</v>
      </c>
      <c r="D12" s="27">
        <v>500</v>
      </c>
      <c r="E12" s="28">
        <f>F12/D12</f>
        <v>0.14000000000000001</v>
      </c>
      <c r="F12" s="29">
        <v>70</v>
      </c>
      <c r="G12" s="29">
        <f t="shared" si="0"/>
        <v>84</v>
      </c>
      <c r="H12" s="35"/>
      <c r="I12" s="49"/>
      <c r="J12" s="14"/>
    </row>
    <row r="13" spans="1:10">
      <c r="A13" s="33" t="s">
        <v>27</v>
      </c>
      <c r="B13" s="26">
        <v>150</v>
      </c>
      <c r="C13" s="26" t="s">
        <v>28</v>
      </c>
      <c r="D13" s="27">
        <v>250</v>
      </c>
      <c r="E13" s="28">
        <f>F13/D13</f>
        <v>0.17</v>
      </c>
      <c r="F13" s="29">
        <v>42.5</v>
      </c>
      <c r="G13" s="29">
        <f t="shared" si="0"/>
        <v>51</v>
      </c>
      <c r="H13" s="35"/>
      <c r="I13" s="49"/>
      <c r="J13" s="14"/>
    </row>
    <row r="14" spans="1:10">
      <c r="A14" s="26" t="s">
        <v>27</v>
      </c>
      <c r="B14" s="26">
        <v>170</v>
      </c>
      <c r="C14" s="26" t="s">
        <v>29</v>
      </c>
      <c r="D14" s="27">
        <v>250</v>
      </c>
      <c r="E14" s="28">
        <f>F14/D14</f>
        <v>0.2</v>
      </c>
      <c r="F14" s="29">
        <v>50</v>
      </c>
      <c r="G14" s="29">
        <f t="shared" si="0"/>
        <v>60</v>
      </c>
      <c r="H14" s="35"/>
      <c r="I14" s="49"/>
      <c r="J14" s="14"/>
    </row>
    <row r="15" spans="1:10">
      <c r="A15" s="26" t="s">
        <v>27</v>
      </c>
      <c r="B15" s="26">
        <v>200</v>
      </c>
      <c r="C15" s="26" t="s">
        <v>29</v>
      </c>
      <c r="D15" s="27">
        <v>250</v>
      </c>
      <c r="E15" s="28">
        <v>0.24</v>
      </c>
      <c r="F15" s="29">
        <f t="shared" ref="F15:F18" si="3">E15*D15</f>
        <v>60</v>
      </c>
      <c r="G15" s="29">
        <f t="shared" si="0"/>
        <v>72</v>
      </c>
      <c r="H15" s="35"/>
      <c r="I15" s="49"/>
      <c r="J15" s="14"/>
    </row>
    <row r="16" spans="1:10" ht="15.75" customHeight="1">
      <c r="A16" s="26" t="s">
        <v>27</v>
      </c>
      <c r="B16" s="26">
        <v>250</v>
      </c>
      <c r="C16" s="26" t="s">
        <v>29</v>
      </c>
      <c r="D16" s="27">
        <v>250</v>
      </c>
      <c r="E16" s="28">
        <v>0.28799999999999998</v>
      </c>
      <c r="F16" s="29">
        <v>75</v>
      </c>
      <c r="G16" s="29">
        <f t="shared" si="0"/>
        <v>90</v>
      </c>
      <c r="H16" s="35"/>
      <c r="I16" s="49"/>
      <c r="J16" s="14"/>
    </row>
    <row r="17" spans="1:7">
      <c r="A17" s="33" t="s">
        <v>27</v>
      </c>
      <c r="B17" s="33">
        <v>300</v>
      </c>
      <c r="C17" s="33" t="s">
        <v>29</v>
      </c>
      <c r="D17" s="33">
        <v>250</v>
      </c>
      <c r="E17" s="28">
        <v>0.42</v>
      </c>
      <c r="F17" s="29">
        <f t="shared" si="3"/>
        <v>105</v>
      </c>
      <c r="G17" s="29">
        <f t="shared" si="0"/>
        <v>126</v>
      </c>
    </row>
    <row r="18" spans="1:7">
      <c r="A18" s="33" t="s">
        <v>27</v>
      </c>
      <c r="B18" s="33">
        <v>350</v>
      </c>
      <c r="C18" s="33" t="s">
        <v>29</v>
      </c>
      <c r="D18" s="33">
        <v>100</v>
      </c>
      <c r="E18" s="28">
        <v>0.5</v>
      </c>
      <c r="F18" s="29">
        <f t="shared" si="3"/>
        <v>50</v>
      </c>
      <c r="G18" s="29">
        <f>F18*1.2</f>
        <v>60</v>
      </c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I9"/>
  <sheetViews>
    <sheetView workbookViewId="0">
      <selection activeCell="A13" sqref="A13"/>
    </sheetView>
  </sheetViews>
  <sheetFormatPr defaultRowHeight="15"/>
  <cols>
    <col min="1" max="1" width="58.7109375" customWidth="1"/>
    <col min="2" max="2" width="13.28515625" bestFit="1" customWidth="1"/>
    <col min="3" max="3" width="37.28515625" bestFit="1" customWidth="1"/>
    <col min="5" max="5" width="14" customWidth="1"/>
    <col min="6" max="7" width="16.5703125" customWidth="1"/>
    <col min="8" max="8" width="15.140625" customWidth="1"/>
  </cols>
  <sheetData>
    <row r="1" spans="1:9" ht="18.75">
      <c r="A1" s="93" t="s">
        <v>189</v>
      </c>
      <c r="B1" s="94"/>
      <c r="C1" s="94"/>
      <c r="D1" s="94"/>
      <c r="E1" s="94"/>
      <c r="F1" s="94"/>
      <c r="G1" s="94"/>
      <c r="H1" s="94"/>
    </row>
    <row r="2" spans="1:9" ht="30" customHeight="1">
      <c r="A2" s="5" t="s">
        <v>9</v>
      </c>
      <c r="B2" s="5" t="s">
        <v>17</v>
      </c>
      <c r="C2" s="5" t="s">
        <v>8</v>
      </c>
      <c r="D2" s="5" t="s">
        <v>1</v>
      </c>
      <c r="E2" s="5" t="s">
        <v>2</v>
      </c>
      <c r="F2" s="17" t="s">
        <v>12</v>
      </c>
      <c r="G2" s="17" t="s">
        <v>22</v>
      </c>
      <c r="H2" s="17" t="s">
        <v>13</v>
      </c>
    </row>
    <row r="3" spans="1:9">
      <c r="A3" s="47" t="s">
        <v>99</v>
      </c>
      <c r="B3" s="68" t="s">
        <v>102</v>
      </c>
      <c r="C3" s="47" t="s">
        <v>14</v>
      </c>
      <c r="D3" s="68" t="s">
        <v>103</v>
      </c>
      <c r="E3" s="68">
        <v>200</v>
      </c>
      <c r="F3" s="69">
        <v>2</v>
      </c>
      <c r="G3" s="69">
        <f t="shared" ref="G3:G7" si="0">F3*E3</f>
        <v>400</v>
      </c>
      <c r="H3" s="69">
        <f t="shared" ref="H3:H7" si="1">G3*1.2</f>
        <v>480</v>
      </c>
    </row>
    <row r="4" spans="1:9">
      <c r="A4" s="47" t="s">
        <v>99</v>
      </c>
      <c r="B4" s="8" t="s">
        <v>72</v>
      </c>
      <c r="C4" s="47" t="s">
        <v>14</v>
      </c>
      <c r="D4" s="68" t="s">
        <v>103</v>
      </c>
      <c r="E4" s="68">
        <v>100</v>
      </c>
      <c r="F4" s="69">
        <v>2.14</v>
      </c>
      <c r="G4" s="69">
        <f t="shared" ref="G4" si="2">F4*E4</f>
        <v>214</v>
      </c>
      <c r="H4" s="69">
        <f t="shared" ref="H4" si="3">G4*1.2</f>
        <v>256.8</v>
      </c>
    </row>
    <row r="5" spans="1:9">
      <c r="A5" s="47" t="s">
        <v>100</v>
      </c>
      <c r="B5" s="68" t="s">
        <v>105</v>
      </c>
      <c r="C5" s="47" t="s">
        <v>101</v>
      </c>
      <c r="D5" s="68" t="s">
        <v>106</v>
      </c>
      <c r="E5" s="68">
        <v>200</v>
      </c>
      <c r="F5" s="69">
        <v>0.9</v>
      </c>
      <c r="G5" s="69">
        <f>F5*E5</f>
        <v>180</v>
      </c>
      <c r="H5" s="69">
        <f>G5*1.2</f>
        <v>216</v>
      </c>
    </row>
    <row r="6" spans="1:9">
      <c r="A6" s="47" t="s">
        <v>100</v>
      </c>
      <c r="B6" s="68" t="s">
        <v>102</v>
      </c>
      <c r="C6" s="47" t="s">
        <v>101</v>
      </c>
      <c r="D6" s="68" t="s">
        <v>104</v>
      </c>
      <c r="E6" s="68">
        <v>200</v>
      </c>
      <c r="F6" s="69">
        <v>1.06</v>
      </c>
      <c r="G6" s="69">
        <f t="shared" si="0"/>
        <v>212</v>
      </c>
      <c r="H6" s="69">
        <f t="shared" si="1"/>
        <v>254.39999999999998</v>
      </c>
    </row>
    <row r="7" spans="1:9">
      <c r="A7" s="47" t="s">
        <v>200</v>
      </c>
      <c r="B7" s="8" t="s">
        <v>72</v>
      </c>
      <c r="C7" s="47" t="s">
        <v>14</v>
      </c>
      <c r="D7" s="68" t="s">
        <v>104</v>
      </c>
      <c r="E7" s="68">
        <v>200</v>
      </c>
      <c r="F7" s="69">
        <v>1.1000000000000001</v>
      </c>
      <c r="G7" s="69">
        <f t="shared" si="0"/>
        <v>220.00000000000003</v>
      </c>
      <c r="H7" s="69">
        <f t="shared" si="1"/>
        <v>264</v>
      </c>
    </row>
    <row r="8" spans="1:9" ht="14.25" customHeight="1">
      <c r="A8" s="47" t="s">
        <v>242</v>
      </c>
      <c r="B8" s="8" t="s">
        <v>72</v>
      </c>
      <c r="C8" s="47" t="s">
        <v>73</v>
      </c>
      <c r="D8" s="8" t="s">
        <v>74</v>
      </c>
      <c r="E8" s="8">
        <v>250</v>
      </c>
      <c r="F8" s="18">
        <v>0.7</v>
      </c>
      <c r="G8" s="18">
        <f>F8*250</f>
        <v>175</v>
      </c>
      <c r="H8" s="18">
        <f t="shared" ref="H8:H9" si="4">G8*1.2</f>
        <v>210</v>
      </c>
      <c r="I8" s="40"/>
    </row>
    <row r="9" spans="1:9">
      <c r="A9" s="47" t="s">
        <v>243</v>
      </c>
      <c r="B9" s="2" t="s">
        <v>239</v>
      </c>
      <c r="C9" s="2" t="s">
        <v>240</v>
      </c>
      <c r="D9" s="6" t="s">
        <v>241</v>
      </c>
      <c r="E9" s="6">
        <v>250</v>
      </c>
      <c r="F9" s="89">
        <v>1.4</v>
      </c>
      <c r="G9" s="89">
        <f>F9*250</f>
        <v>350</v>
      </c>
      <c r="H9" s="89">
        <f t="shared" si="4"/>
        <v>420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F17"/>
  <sheetViews>
    <sheetView tabSelected="1" workbookViewId="0">
      <selection activeCell="A24" sqref="A24"/>
    </sheetView>
  </sheetViews>
  <sheetFormatPr defaultRowHeight="15"/>
  <cols>
    <col min="1" max="1" width="70" bestFit="1" customWidth="1"/>
    <col min="2" max="2" width="36.28515625" customWidth="1"/>
    <col min="3" max="3" width="12.42578125" bestFit="1" customWidth="1"/>
    <col min="4" max="4" width="14" bestFit="1" customWidth="1"/>
    <col min="5" max="5" width="20.5703125" bestFit="1" customWidth="1"/>
    <col min="6" max="6" width="18.28515625" bestFit="1" customWidth="1"/>
  </cols>
  <sheetData>
    <row r="1" spans="1:6" ht="18.75" customHeight="1">
      <c r="A1" s="93" t="s">
        <v>236</v>
      </c>
      <c r="B1" s="94"/>
      <c r="C1" s="94"/>
      <c r="D1" s="94"/>
      <c r="E1" s="94"/>
      <c r="F1" s="94"/>
    </row>
    <row r="2" spans="1:6" ht="30" customHeight="1">
      <c r="A2" s="5" t="s">
        <v>9</v>
      </c>
      <c r="B2" s="5" t="s">
        <v>8</v>
      </c>
      <c r="C2" s="5" t="s">
        <v>1</v>
      </c>
      <c r="D2" s="5" t="s">
        <v>2</v>
      </c>
      <c r="E2" s="17" t="s">
        <v>12</v>
      </c>
      <c r="F2" s="17" t="s">
        <v>15</v>
      </c>
    </row>
    <row r="3" spans="1:6">
      <c r="A3" s="2" t="s">
        <v>237</v>
      </c>
      <c r="B3" s="2" t="s">
        <v>107</v>
      </c>
      <c r="C3" s="45" t="s">
        <v>6</v>
      </c>
      <c r="D3" s="6">
        <v>250</v>
      </c>
      <c r="E3" s="53">
        <v>2.85</v>
      </c>
      <c r="F3" s="18">
        <f t="shared" ref="F3:F4" si="0">E3*1.2</f>
        <v>3.42</v>
      </c>
    </row>
    <row r="4" spans="1:6">
      <c r="A4" s="2" t="s">
        <v>238</v>
      </c>
      <c r="B4" s="2" t="s">
        <v>199</v>
      </c>
      <c r="C4" s="45" t="s">
        <v>6</v>
      </c>
      <c r="D4" s="6">
        <v>250</v>
      </c>
      <c r="E4" s="18">
        <v>2.95</v>
      </c>
      <c r="F4" s="18">
        <f t="shared" si="0"/>
        <v>3.54</v>
      </c>
    </row>
    <row r="5" spans="1:6">
      <c r="A5" s="2" t="s">
        <v>207</v>
      </c>
      <c r="B5" s="2" t="s">
        <v>107</v>
      </c>
      <c r="C5" s="45" t="s">
        <v>6</v>
      </c>
      <c r="D5" s="6">
        <v>100</v>
      </c>
      <c r="E5" s="53">
        <v>2.7</v>
      </c>
      <c r="F5" s="18">
        <f t="shared" ref="F5" si="1">E5*1.2</f>
        <v>3.24</v>
      </c>
    </row>
    <row r="6" spans="1:6">
      <c r="A6" s="2" t="s">
        <v>225</v>
      </c>
      <c r="B6" s="72" t="s">
        <v>226</v>
      </c>
      <c r="C6" s="45" t="s">
        <v>6</v>
      </c>
      <c r="D6" s="6">
        <v>100</v>
      </c>
      <c r="E6" s="18">
        <v>2.7</v>
      </c>
      <c r="F6" s="18">
        <f t="shared" ref="F6" si="2">E6*1.2</f>
        <v>3.24</v>
      </c>
    </row>
    <row r="7" spans="1:6">
      <c r="A7" s="2" t="s">
        <v>126</v>
      </c>
      <c r="B7" s="72" t="s">
        <v>118</v>
      </c>
      <c r="C7" s="45" t="s">
        <v>6</v>
      </c>
      <c r="D7" s="6">
        <v>100</v>
      </c>
      <c r="E7" s="18">
        <v>3.5</v>
      </c>
      <c r="F7" s="18">
        <f t="shared" ref="F7" si="3">E7*1.2</f>
        <v>4.2</v>
      </c>
    </row>
    <row r="8" spans="1:6" ht="18.75">
      <c r="A8" s="93" t="s">
        <v>234</v>
      </c>
      <c r="B8" s="94"/>
      <c r="C8" s="94"/>
      <c r="D8" s="94"/>
      <c r="E8" s="94"/>
      <c r="F8" s="94"/>
    </row>
    <row r="9" spans="1:6">
      <c r="A9" s="34" t="s">
        <v>9</v>
      </c>
      <c r="B9" s="34" t="s">
        <v>10</v>
      </c>
      <c r="C9" s="4" t="s">
        <v>16</v>
      </c>
      <c r="D9" s="4" t="s">
        <v>1</v>
      </c>
      <c r="E9" s="21" t="s">
        <v>23</v>
      </c>
      <c r="F9" s="21" t="s">
        <v>11</v>
      </c>
    </row>
    <row r="10" spans="1:6">
      <c r="A10" s="2" t="s">
        <v>231</v>
      </c>
      <c r="B10" s="2" t="s">
        <v>230</v>
      </c>
      <c r="C10" s="45" t="s">
        <v>227</v>
      </c>
      <c r="D10" s="45" t="s">
        <v>6</v>
      </c>
      <c r="E10" s="18">
        <v>2.4500000000000002</v>
      </c>
      <c r="F10" s="18">
        <f>E10*1.2</f>
        <v>2.94</v>
      </c>
    </row>
    <row r="11" spans="1:6">
      <c r="A11" s="2" t="s">
        <v>232</v>
      </c>
      <c r="B11" s="2" t="s">
        <v>230</v>
      </c>
      <c r="C11" s="45" t="s">
        <v>228</v>
      </c>
      <c r="D11" s="45" t="s">
        <v>6</v>
      </c>
      <c r="E11" s="18">
        <v>3.6</v>
      </c>
      <c r="F11" s="18">
        <f t="shared" ref="F11:F12" si="4">E11*1.2</f>
        <v>4.32</v>
      </c>
    </row>
    <row r="12" spans="1:6">
      <c r="A12" s="2" t="s">
        <v>233</v>
      </c>
      <c r="B12" s="2" t="s">
        <v>230</v>
      </c>
      <c r="C12" s="45" t="s">
        <v>229</v>
      </c>
      <c r="D12" s="45" t="s">
        <v>6</v>
      </c>
      <c r="E12" s="18">
        <v>4.9000000000000004</v>
      </c>
      <c r="F12" s="18">
        <f t="shared" si="4"/>
        <v>5.88</v>
      </c>
    </row>
    <row r="13" spans="1:6" ht="18.75">
      <c r="A13" s="93" t="s">
        <v>235</v>
      </c>
      <c r="B13" s="94"/>
      <c r="C13" s="94"/>
      <c r="D13" s="94"/>
      <c r="E13" s="94"/>
      <c r="F13" s="94"/>
    </row>
    <row r="14" spans="1:6">
      <c r="A14" s="34" t="s">
        <v>9</v>
      </c>
      <c r="B14" s="34" t="s">
        <v>10</v>
      </c>
      <c r="C14" s="4" t="s">
        <v>16</v>
      </c>
      <c r="D14" s="4" t="s">
        <v>1</v>
      </c>
      <c r="E14" s="21" t="s">
        <v>23</v>
      </c>
      <c r="F14" s="21" t="s">
        <v>11</v>
      </c>
    </row>
    <row r="15" spans="1:6" s="36" customFormat="1">
      <c r="A15" s="43" t="s">
        <v>42</v>
      </c>
      <c r="B15" s="44" t="s">
        <v>47</v>
      </c>
      <c r="C15" s="45" t="s">
        <v>41</v>
      </c>
      <c r="D15" s="45" t="s">
        <v>6</v>
      </c>
      <c r="E15" s="46">
        <v>3</v>
      </c>
      <c r="F15" s="46">
        <f>E15*1.2</f>
        <v>3.5999999999999996</v>
      </c>
    </row>
    <row r="16" spans="1:6">
      <c r="A16" s="43" t="s">
        <v>43</v>
      </c>
      <c r="B16" s="44" t="s">
        <v>45</v>
      </c>
      <c r="C16" s="45" t="s">
        <v>41</v>
      </c>
      <c r="D16" s="45" t="s">
        <v>6</v>
      </c>
      <c r="E16" s="46">
        <v>3</v>
      </c>
      <c r="F16" s="46">
        <f t="shared" ref="F16:F17" si="5">E16*1.2</f>
        <v>3.5999999999999996</v>
      </c>
    </row>
    <row r="17" spans="1:6" s="36" customFormat="1">
      <c r="A17" s="43" t="s">
        <v>44</v>
      </c>
      <c r="B17" s="44" t="s">
        <v>46</v>
      </c>
      <c r="C17" s="45" t="s">
        <v>41</v>
      </c>
      <c r="D17" s="45" t="s">
        <v>6</v>
      </c>
      <c r="E17" s="46">
        <v>3</v>
      </c>
      <c r="F17" s="46">
        <f t="shared" si="5"/>
        <v>3.5999999999999996</v>
      </c>
    </row>
  </sheetData>
  <mergeCells count="3">
    <mergeCell ref="A13:F13"/>
    <mergeCell ref="A1:F1"/>
    <mergeCell ref="A8:F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J119"/>
  <sheetViews>
    <sheetView workbookViewId="0">
      <selection activeCell="I27" sqref="I27"/>
    </sheetView>
  </sheetViews>
  <sheetFormatPr defaultRowHeight="15"/>
  <cols>
    <col min="1" max="1" width="43.42578125" customWidth="1"/>
    <col min="2" max="2" width="44" bestFit="1" customWidth="1"/>
    <col min="3" max="4" width="10.7109375" customWidth="1"/>
    <col min="5" max="5" width="13.42578125" customWidth="1"/>
    <col min="6" max="6" width="14.28515625" customWidth="1"/>
    <col min="7" max="7" width="18" customWidth="1"/>
    <col min="8" max="8" width="10.5703125" bestFit="1" customWidth="1"/>
    <col min="10" max="10" width="9.5703125" bestFit="1" customWidth="1"/>
    <col min="29" max="46" width="9.140625" customWidth="1"/>
  </cols>
  <sheetData>
    <row r="1" spans="1:7" ht="30">
      <c r="A1" s="15" t="s">
        <v>9</v>
      </c>
      <c r="B1" s="15" t="s">
        <v>10</v>
      </c>
      <c r="C1" s="15" t="s">
        <v>1</v>
      </c>
      <c r="D1" s="15" t="s">
        <v>0</v>
      </c>
      <c r="E1" s="19" t="s">
        <v>12</v>
      </c>
      <c r="F1" s="19" t="s">
        <v>15</v>
      </c>
    </row>
    <row r="2" spans="1:7" ht="28.5" customHeight="1">
      <c r="A2" s="95" t="s">
        <v>203</v>
      </c>
      <c r="B2" s="96"/>
      <c r="C2" s="96"/>
      <c r="D2" s="96"/>
      <c r="E2" s="96"/>
      <c r="F2" s="97"/>
    </row>
    <row r="3" spans="1:7">
      <c r="A3" s="78" t="s">
        <v>145</v>
      </c>
      <c r="B3" s="78" t="s">
        <v>114</v>
      </c>
      <c r="C3" s="83" t="s">
        <v>125</v>
      </c>
      <c r="D3" s="83">
        <v>125</v>
      </c>
      <c r="E3" s="84">
        <v>4</v>
      </c>
      <c r="F3" s="84">
        <f>E3*1.2</f>
        <v>4.8</v>
      </c>
      <c r="G3" s="82" t="s">
        <v>141</v>
      </c>
    </row>
    <row r="4" spans="1:7">
      <c r="A4" s="78" t="s">
        <v>146</v>
      </c>
      <c r="B4" s="78" t="s">
        <v>148</v>
      </c>
      <c r="C4" s="83" t="s">
        <v>125</v>
      </c>
      <c r="D4" s="83">
        <v>125</v>
      </c>
      <c r="E4" s="84">
        <v>4</v>
      </c>
      <c r="F4" s="84">
        <f t="shared" ref="F4:F12" si="0">E4*1.2</f>
        <v>4.8</v>
      </c>
      <c r="G4" s="82" t="s">
        <v>141</v>
      </c>
    </row>
    <row r="5" spans="1:7">
      <c r="A5" s="78" t="s">
        <v>147</v>
      </c>
      <c r="B5" s="78" t="s">
        <v>167</v>
      </c>
      <c r="C5" s="83" t="s">
        <v>125</v>
      </c>
      <c r="D5" s="83">
        <v>125</v>
      </c>
      <c r="E5" s="84">
        <v>4</v>
      </c>
      <c r="F5" s="84">
        <f t="shared" si="0"/>
        <v>4.8</v>
      </c>
      <c r="G5" s="82" t="s">
        <v>141</v>
      </c>
    </row>
    <row r="6" spans="1:7">
      <c r="A6" s="78" t="s">
        <v>149</v>
      </c>
      <c r="B6" s="78" t="s">
        <v>111</v>
      </c>
      <c r="C6" s="83" t="s">
        <v>125</v>
      </c>
      <c r="D6" s="83">
        <v>300</v>
      </c>
      <c r="E6" s="84">
        <v>10</v>
      </c>
      <c r="F6" s="84">
        <f t="shared" si="0"/>
        <v>12</v>
      </c>
      <c r="G6" s="82" t="s">
        <v>141</v>
      </c>
    </row>
    <row r="7" spans="1:7">
      <c r="A7" s="78" t="s">
        <v>147</v>
      </c>
      <c r="B7" s="78" t="s">
        <v>167</v>
      </c>
      <c r="C7" s="83" t="s">
        <v>125</v>
      </c>
      <c r="D7" s="83">
        <v>300</v>
      </c>
      <c r="E7" s="84">
        <v>10</v>
      </c>
      <c r="F7" s="84">
        <f t="shared" si="0"/>
        <v>12</v>
      </c>
      <c r="G7" s="82" t="s">
        <v>141</v>
      </c>
    </row>
    <row r="8" spans="1:7">
      <c r="A8" s="78" t="s">
        <v>147</v>
      </c>
      <c r="B8" s="78" t="s">
        <v>167</v>
      </c>
      <c r="C8" s="83" t="s">
        <v>125</v>
      </c>
      <c r="D8" s="83">
        <v>350</v>
      </c>
      <c r="E8" s="84">
        <v>12</v>
      </c>
      <c r="F8" s="84">
        <f t="shared" ref="F8" si="1">E8*1.2</f>
        <v>14.399999999999999</v>
      </c>
      <c r="G8" s="82" t="s">
        <v>141</v>
      </c>
    </row>
    <row r="9" spans="1:7">
      <c r="A9" s="78" t="s">
        <v>150</v>
      </c>
      <c r="B9" s="78" t="s">
        <v>187</v>
      </c>
      <c r="C9" s="83" t="s">
        <v>125</v>
      </c>
      <c r="D9" s="83">
        <v>300</v>
      </c>
      <c r="E9" s="84">
        <v>10</v>
      </c>
      <c r="F9" s="84">
        <f t="shared" si="0"/>
        <v>12</v>
      </c>
      <c r="G9" s="82" t="s">
        <v>141</v>
      </c>
    </row>
    <row r="10" spans="1:7">
      <c r="A10" s="78" t="s">
        <v>146</v>
      </c>
      <c r="B10" s="78" t="s">
        <v>148</v>
      </c>
      <c r="C10" s="83" t="s">
        <v>125</v>
      </c>
      <c r="D10" s="83">
        <v>300</v>
      </c>
      <c r="E10" s="84">
        <v>10</v>
      </c>
      <c r="F10" s="84">
        <f t="shared" si="0"/>
        <v>12</v>
      </c>
      <c r="G10" s="82" t="s">
        <v>141</v>
      </c>
    </row>
    <row r="11" spans="1:7">
      <c r="A11" s="78" t="s">
        <v>145</v>
      </c>
      <c r="B11" s="78" t="s">
        <v>114</v>
      </c>
      <c r="C11" s="83" t="s">
        <v>125</v>
      </c>
      <c r="D11" s="83">
        <v>300</v>
      </c>
      <c r="E11" s="84">
        <v>10</v>
      </c>
      <c r="F11" s="84">
        <f t="shared" ref="F11" si="2">E11*1.2</f>
        <v>12</v>
      </c>
      <c r="G11" s="82" t="s">
        <v>141</v>
      </c>
    </row>
    <row r="12" spans="1:7">
      <c r="A12" s="78" t="s">
        <v>145</v>
      </c>
      <c r="B12" s="78" t="s">
        <v>114</v>
      </c>
      <c r="C12" s="83" t="s">
        <v>125</v>
      </c>
      <c r="D12" s="83">
        <v>350</v>
      </c>
      <c r="E12" s="84">
        <v>12</v>
      </c>
      <c r="F12" s="84">
        <f t="shared" si="0"/>
        <v>14.399999999999999</v>
      </c>
      <c r="G12" s="82" t="s">
        <v>141</v>
      </c>
    </row>
    <row r="13" spans="1:7" ht="49.5" customHeight="1">
      <c r="A13" s="95" t="s">
        <v>144</v>
      </c>
      <c r="B13" s="96"/>
      <c r="C13" s="96"/>
      <c r="D13" s="96"/>
      <c r="E13" s="96"/>
      <c r="F13" s="97"/>
    </row>
    <row r="14" spans="1:7">
      <c r="A14" s="67" t="s">
        <v>84</v>
      </c>
      <c r="B14" s="66" t="s">
        <v>85</v>
      </c>
      <c r="C14" s="60" t="s">
        <v>128</v>
      </c>
      <c r="D14" s="60">
        <v>301</v>
      </c>
      <c r="E14" s="61">
        <v>10</v>
      </c>
      <c r="F14" s="61">
        <f t="shared" ref="F14" si="3">E14*1.2</f>
        <v>12</v>
      </c>
      <c r="G14" s="62" t="s">
        <v>96</v>
      </c>
    </row>
    <row r="15" spans="1:7">
      <c r="A15" s="95" t="s">
        <v>137</v>
      </c>
      <c r="B15" s="96"/>
      <c r="C15" s="96"/>
      <c r="D15" s="98"/>
      <c r="E15" s="98"/>
      <c r="F15" s="99"/>
      <c r="G15" s="62"/>
    </row>
    <row r="16" spans="1:7">
      <c r="A16" s="67" t="s">
        <v>112</v>
      </c>
      <c r="B16" s="67" t="s">
        <v>111</v>
      </c>
      <c r="C16" s="60" t="s">
        <v>124</v>
      </c>
      <c r="D16" s="60">
        <v>340</v>
      </c>
      <c r="E16" s="61">
        <v>7</v>
      </c>
      <c r="F16" s="61">
        <f>E16*1.2</f>
        <v>8.4</v>
      </c>
      <c r="G16" s="62"/>
    </row>
    <row r="17" spans="1:7">
      <c r="A17" s="67" t="s">
        <v>113</v>
      </c>
      <c r="B17" s="67" t="s">
        <v>114</v>
      </c>
      <c r="C17" s="60" t="s">
        <v>124</v>
      </c>
      <c r="D17" s="60">
        <v>340</v>
      </c>
      <c r="E17" s="61">
        <v>10</v>
      </c>
      <c r="F17" s="61">
        <f t="shared" ref="F17:F20" si="4">E17*1.2</f>
        <v>12</v>
      </c>
      <c r="G17" s="62"/>
    </row>
    <row r="18" spans="1:7">
      <c r="A18" s="67" t="s">
        <v>116</v>
      </c>
      <c r="B18" s="67" t="s">
        <v>117</v>
      </c>
      <c r="C18" s="60" t="s">
        <v>6</v>
      </c>
      <c r="D18" s="60">
        <v>340</v>
      </c>
      <c r="E18" s="61">
        <v>1.5</v>
      </c>
      <c r="F18" s="61">
        <f t="shared" si="4"/>
        <v>1.7999999999999998</v>
      </c>
      <c r="G18" s="62"/>
    </row>
    <row r="19" spans="1:7">
      <c r="A19" s="67" t="s">
        <v>116</v>
      </c>
      <c r="B19" s="67" t="s">
        <v>117</v>
      </c>
      <c r="C19" s="60" t="s">
        <v>6</v>
      </c>
      <c r="D19" s="60">
        <v>120</v>
      </c>
      <c r="E19" s="61">
        <v>0.5</v>
      </c>
      <c r="F19" s="61">
        <f t="shared" si="4"/>
        <v>0.6</v>
      </c>
      <c r="G19" s="62"/>
    </row>
    <row r="20" spans="1:7">
      <c r="A20" s="65" t="s">
        <v>129</v>
      </c>
      <c r="B20" s="65" t="s">
        <v>130</v>
      </c>
      <c r="C20" s="85" t="s">
        <v>38</v>
      </c>
      <c r="D20" s="85">
        <v>120</v>
      </c>
      <c r="E20" s="86">
        <v>2</v>
      </c>
      <c r="F20" s="86">
        <f t="shared" si="4"/>
        <v>2.4</v>
      </c>
      <c r="G20" s="65" t="s">
        <v>50</v>
      </c>
    </row>
    <row r="21" spans="1:7" ht="15" customHeight="1">
      <c r="A21" s="95" t="s">
        <v>136</v>
      </c>
      <c r="B21" s="96"/>
      <c r="C21" s="96"/>
      <c r="D21" s="96"/>
      <c r="E21" s="96"/>
      <c r="F21" s="97"/>
    </row>
    <row r="22" spans="1:7" ht="15" customHeight="1">
      <c r="A22" s="55" t="s">
        <v>86</v>
      </c>
      <c r="B22" s="37" t="s">
        <v>87</v>
      </c>
      <c r="C22" s="38" t="s">
        <v>124</v>
      </c>
      <c r="D22" s="38">
        <v>120</v>
      </c>
      <c r="E22" s="39">
        <v>3</v>
      </c>
      <c r="F22" s="39">
        <f t="shared" ref="F22:F26" si="5">E22*1.2</f>
        <v>3.5999999999999996</v>
      </c>
      <c r="G22" s="42"/>
    </row>
    <row r="23" spans="1:7" ht="15" customHeight="1">
      <c r="A23" s="55" t="s">
        <v>86</v>
      </c>
      <c r="B23" s="37" t="s">
        <v>87</v>
      </c>
      <c r="C23" s="38" t="s">
        <v>124</v>
      </c>
      <c r="D23" s="38">
        <v>290</v>
      </c>
      <c r="E23" s="39">
        <v>7</v>
      </c>
      <c r="F23" s="39">
        <f t="shared" si="5"/>
        <v>8.4</v>
      </c>
      <c r="G23" s="42"/>
    </row>
    <row r="24" spans="1:7" ht="15" customHeight="1">
      <c r="A24" s="55" t="s">
        <v>90</v>
      </c>
      <c r="B24" s="37" t="s">
        <v>91</v>
      </c>
      <c r="C24" s="38" t="s">
        <v>124</v>
      </c>
      <c r="D24" s="38">
        <v>290</v>
      </c>
      <c r="E24" s="39">
        <v>7</v>
      </c>
      <c r="F24" s="39">
        <f t="shared" si="5"/>
        <v>8.4</v>
      </c>
      <c r="G24" s="42"/>
    </row>
    <row r="25" spans="1:7" ht="15" customHeight="1">
      <c r="A25" s="55" t="s">
        <v>92</v>
      </c>
      <c r="B25" s="37" t="s">
        <v>95</v>
      </c>
      <c r="C25" s="38" t="s">
        <v>124</v>
      </c>
      <c r="D25" s="38">
        <v>120</v>
      </c>
      <c r="E25" s="39">
        <v>3</v>
      </c>
      <c r="F25" s="39">
        <f t="shared" si="5"/>
        <v>3.5999999999999996</v>
      </c>
      <c r="G25" s="42"/>
    </row>
    <row r="26" spans="1:7" ht="14.25" customHeight="1">
      <c r="A26" s="55" t="s">
        <v>93</v>
      </c>
      <c r="B26" s="37" t="s">
        <v>94</v>
      </c>
      <c r="C26" s="38" t="s">
        <v>124</v>
      </c>
      <c r="D26" s="38">
        <v>290</v>
      </c>
      <c r="E26" s="39">
        <v>7</v>
      </c>
      <c r="F26" s="39">
        <f t="shared" si="5"/>
        <v>8.4</v>
      </c>
      <c r="G26" s="42"/>
    </row>
    <row r="27" spans="1:7" ht="15" customHeight="1">
      <c r="A27" s="55" t="s">
        <v>88</v>
      </c>
      <c r="B27" s="37" t="s">
        <v>89</v>
      </c>
      <c r="C27" s="38" t="s">
        <v>124</v>
      </c>
      <c r="D27" s="38">
        <v>290</v>
      </c>
      <c r="E27" s="39">
        <v>8</v>
      </c>
      <c r="F27" s="39">
        <f>E27*1.2</f>
        <v>9.6</v>
      </c>
      <c r="G27" s="42"/>
    </row>
    <row r="28" spans="1:7" ht="15" customHeight="1">
      <c r="A28" s="100" t="s">
        <v>210</v>
      </c>
      <c r="B28" s="100"/>
      <c r="C28" s="100"/>
      <c r="D28" s="100"/>
      <c r="E28" s="100"/>
      <c r="F28" s="100"/>
      <c r="G28" s="42"/>
    </row>
    <row r="29" spans="1:7" ht="15" customHeight="1">
      <c r="A29" s="41" t="s">
        <v>212</v>
      </c>
      <c r="B29" s="37" t="s">
        <v>211</v>
      </c>
      <c r="C29" s="38" t="s">
        <v>119</v>
      </c>
      <c r="D29" s="38">
        <v>90</v>
      </c>
      <c r="E29" s="39">
        <v>3</v>
      </c>
      <c r="F29" s="39">
        <f>E29*1.2</f>
        <v>3.5999999999999996</v>
      </c>
      <c r="G29" s="42"/>
    </row>
    <row r="30" spans="1:7" ht="15" customHeight="1">
      <c r="A30" s="41" t="s">
        <v>212</v>
      </c>
      <c r="B30" s="37" t="s">
        <v>211</v>
      </c>
      <c r="C30" s="38" t="s">
        <v>119</v>
      </c>
      <c r="D30" s="38">
        <v>130</v>
      </c>
      <c r="E30" s="39">
        <v>5</v>
      </c>
      <c r="F30" s="39">
        <f>E30*1.2</f>
        <v>6</v>
      </c>
      <c r="G30" s="42"/>
    </row>
    <row r="31" spans="1:7" ht="48.75" customHeight="1">
      <c r="A31" s="95" t="s">
        <v>135</v>
      </c>
      <c r="B31" s="96"/>
      <c r="C31" s="96"/>
      <c r="D31" s="96"/>
      <c r="E31" s="96"/>
      <c r="F31" s="97"/>
    </row>
    <row r="32" spans="1:7" ht="15" customHeight="1">
      <c r="A32" s="58" t="s">
        <v>36</v>
      </c>
      <c r="B32" s="59" t="s">
        <v>37</v>
      </c>
      <c r="C32" s="60" t="s">
        <v>119</v>
      </c>
      <c r="D32" s="60">
        <v>290</v>
      </c>
      <c r="E32" s="61">
        <v>6</v>
      </c>
      <c r="F32" s="61">
        <f>E32*1.2</f>
        <v>7.1999999999999993</v>
      </c>
      <c r="G32" s="62" t="s">
        <v>96</v>
      </c>
    </row>
    <row r="33" spans="1:7" ht="45" customHeight="1">
      <c r="A33" s="95" t="s">
        <v>134</v>
      </c>
      <c r="B33" s="96"/>
      <c r="C33" s="96"/>
      <c r="D33" s="96"/>
      <c r="E33" s="96"/>
      <c r="F33" s="97"/>
    </row>
    <row r="34" spans="1:7" ht="15" customHeight="1">
      <c r="A34" s="58" t="s">
        <v>18</v>
      </c>
      <c r="B34" s="59" t="s">
        <v>31</v>
      </c>
      <c r="C34" s="60" t="s">
        <v>119</v>
      </c>
      <c r="D34" s="60">
        <v>250</v>
      </c>
      <c r="E34" s="61">
        <v>6.5</v>
      </c>
      <c r="F34" s="61">
        <f t="shared" ref="F34:F41" si="6">E34*1.2</f>
        <v>7.8</v>
      </c>
      <c r="G34" s="62"/>
    </row>
    <row r="35" spans="1:7" ht="15" customHeight="1">
      <c r="A35" s="63" t="s">
        <v>19</v>
      </c>
      <c r="B35" s="59" t="s">
        <v>52</v>
      </c>
      <c r="C35" s="60" t="s">
        <v>119</v>
      </c>
      <c r="D35" s="60">
        <v>110</v>
      </c>
      <c r="E35" s="61">
        <v>3</v>
      </c>
      <c r="F35" s="61">
        <f t="shared" si="6"/>
        <v>3.5999999999999996</v>
      </c>
      <c r="G35" s="62"/>
    </row>
    <row r="36" spans="1:7" ht="15" customHeight="1">
      <c r="A36" s="63" t="s">
        <v>195</v>
      </c>
      <c r="B36" s="59" t="s">
        <v>198</v>
      </c>
      <c r="C36" s="60" t="s">
        <v>125</v>
      </c>
      <c r="D36" s="60">
        <v>250</v>
      </c>
      <c r="E36" s="61">
        <v>6.5</v>
      </c>
      <c r="F36" s="61">
        <f t="shared" si="6"/>
        <v>7.8</v>
      </c>
      <c r="G36" s="62"/>
    </row>
    <row r="37" spans="1:7" ht="15" customHeight="1">
      <c r="A37" s="63" t="s">
        <v>158</v>
      </c>
      <c r="B37" s="59" t="s">
        <v>160</v>
      </c>
      <c r="C37" s="60" t="s">
        <v>119</v>
      </c>
      <c r="D37" s="60">
        <v>250</v>
      </c>
      <c r="E37" s="61">
        <v>6.5</v>
      </c>
      <c r="F37" s="61">
        <f t="shared" si="6"/>
        <v>7.8</v>
      </c>
      <c r="G37" s="62"/>
    </row>
    <row r="38" spans="1:7" ht="15" customHeight="1">
      <c r="A38" s="63" t="s">
        <v>159</v>
      </c>
      <c r="B38" s="59" t="s">
        <v>161</v>
      </c>
      <c r="C38" s="60" t="s">
        <v>125</v>
      </c>
      <c r="D38" s="60">
        <v>250</v>
      </c>
      <c r="E38" s="61">
        <v>6.5</v>
      </c>
      <c r="F38" s="61">
        <f t="shared" si="6"/>
        <v>7.8</v>
      </c>
      <c r="G38" s="62"/>
    </row>
    <row r="39" spans="1:7" ht="15" customHeight="1">
      <c r="A39" s="63" t="s">
        <v>20</v>
      </c>
      <c r="B39" s="59" t="s">
        <v>32</v>
      </c>
      <c r="C39" s="60" t="s">
        <v>119</v>
      </c>
      <c r="D39" s="60">
        <v>250</v>
      </c>
      <c r="E39" s="61">
        <v>6.5</v>
      </c>
      <c r="F39" s="61">
        <f t="shared" si="6"/>
        <v>7.8</v>
      </c>
      <c r="G39" s="62"/>
    </row>
    <row r="40" spans="1:7">
      <c r="A40" s="63" t="s">
        <v>201</v>
      </c>
      <c r="B40" s="59" t="s">
        <v>202</v>
      </c>
      <c r="C40" s="60" t="s">
        <v>125</v>
      </c>
      <c r="D40" s="60">
        <v>250</v>
      </c>
      <c r="E40" s="61">
        <v>6.5</v>
      </c>
      <c r="F40" s="61">
        <f t="shared" si="6"/>
        <v>7.8</v>
      </c>
      <c r="G40" s="65"/>
    </row>
    <row r="41" spans="1:7" ht="15" customHeight="1">
      <c r="A41" s="63" t="s">
        <v>21</v>
      </c>
      <c r="B41" s="59" t="s">
        <v>33</v>
      </c>
      <c r="C41" s="60" t="s">
        <v>119</v>
      </c>
      <c r="D41" s="60">
        <v>250</v>
      </c>
      <c r="E41" s="61">
        <v>6.5</v>
      </c>
      <c r="F41" s="61">
        <f t="shared" si="6"/>
        <v>7.8</v>
      </c>
      <c r="G41" s="62"/>
    </row>
    <row r="42" spans="1:7" ht="15" customHeight="1">
      <c r="A42" s="64" t="s">
        <v>48</v>
      </c>
      <c r="B42" s="56" t="s">
        <v>110</v>
      </c>
      <c r="C42" s="57" t="s">
        <v>115</v>
      </c>
      <c r="D42" s="60">
        <v>120</v>
      </c>
      <c r="E42" s="61">
        <v>1</v>
      </c>
      <c r="F42" s="61">
        <f t="shared" ref="F42:F52" si="7">E42*1.2</f>
        <v>1.2</v>
      </c>
      <c r="G42" s="65" t="s">
        <v>50</v>
      </c>
    </row>
    <row r="43" spans="1:7" ht="15" customHeight="1">
      <c r="A43" s="67" t="s">
        <v>220</v>
      </c>
      <c r="B43" s="59" t="s">
        <v>222</v>
      </c>
      <c r="C43" s="60" t="s">
        <v>125</v>
      </c>
      <c r="D43" s="60">
        <v>250</v>
      </c>
      <c r="E43" s="61">
        <v>6.5</v>
      </c>
      <c r="F43" s="61">
        <f t="shared" si="7"/>
        <v>7.8</v>
      </c>
      <c r="G43" s="65"/>
    </row>
    <row r="44" spans="1:7" ht="15" customHeight="1">
      <c r="A44" s="67" t="s">
        <v>221</v>
      </c>
      <c r="B44" s="59" t="s">
        <v>223</v>
      </c>
      <c r="C44" s="60" t="s">
        <v>125</v>
      </c>
      <c r="D44" s="60">
        <v>250</v>
      </c>
      <c r="E44" s="61">
        <v>6.5</v>
      </c>
      <c r="F44" s="61">
        <f t="shared" si="7"/>
        <v>7.8</v>
      </c>
      <c r="G44" s="65"/>
    </row>
    <row r="45" spans="1:7" ht="15" customHeight="1">
      <c r="A45" s="67" t="s">
        <v>162</v>
      </c>
      <c r="B45" s="59" t="s">
        <v>163</v>
      </c>
      <c r="C45" s="60" t="s">
        <v>119</v>
      </c>
      <c r="D45" s="60">
        <v>120</v>
      </c>
      <c r="E45" s="61">
        <v>3</v>
      </c>
      <c r="F45" s="61">
        <f t="shared" si="7"/>
        <v>3.5999999999999996</v>
      </c>
      <c r="G45" s="65"/>
    </row>
    <row r="46" spans="1:7" ht="15" customHeight="1">
      <c r="A46" s="67" t="s">
        <v>162</v>
      </c>
      <c r="B46" s="59" t="s">
        <v>163</v>
      </c>
      <c r="C46" s="60" t="s">
        <v>119</v>
      </c>
      <c r="D46" s="60">
        <v>300</v>
      </c>
      <c r="E46" s="61">
        <v>7</v>
      </c>
      <c r="F46" s="61">
        <f t="shared" si="7"/>
        <v>8.4</v>
      </c>
      <c r="G46" s="65"/>
    </row>
    <row r="47" spans="1:7" ht="15" customHeight="1">
      <c r="A47" s="58" t="s">
        <v>196</v>
      </c>
      <c r="B47" s="59" t="s">
        <v>197</v>
      </c>
      <c r="C47" s="60" t="s">
        <v>125</v>
      </c>
      <c r="D47" s="60">
        <v>120</v>
      </c>
      <c r="E47" s="61">
        <v>3</v>
      </c>
      <c r="F47" s="61">
        <f t="shared" si="7"/>
        <v>3.5999999999999996</v>
      </c>
      <c r="G47" s="65"/>
    </row>
    <row r="48" spans="1:7" ht="15" customHeight="1">
      <c r="A48" s="58" t="s">
        <v>196</v>
      </c>
      <c r="B48" s="59" t="s">
        <v>197</v>
      </c>
      <c r="C48" s="60" t="s">
        <v>125</v>
      </c>
      <c r="D48" s="60">
        <v>300</v>
      </c>
      <c r="E48" s="61">
        <v>7</v>
      </c>
      <c r="F48" s="61">
        <f t="shared" si="7"/>
        <v>8.4</v>
      </c>
      <c r="G48" s="65"/>
    </row>
    <row r="49" spans="1:7">
      <c r="A49" s="58" t="s">
        <v>120</v>
      </c>
      <c r="B49" s="59" t="s">
        <v>122</v>
      </c>
      <c r="C49" s="60" t="s">
        <v>119</v>
      </c>
      <c r="D49" s="60">
        <v>120</v>
      </c>
      <c r="E49" s="61">
        <v>3</v>
      </c>
      <c r="F49" s="61">
        <f>E49*1.2</f>
        <v>3.5999999999999996</v>
      </c>
    </row>
    <row r="50" spans="1:7">
      <c r="A50" s="58" t="s">
        <v>120</v>
      </c>
      <c r="B50" s="59" t="s">
        <v>122</v>
      </c>
      <c r="C50" s="60" t="s">
        <v>119</v>
      </c>
      <c r="D50" s="60">
        <v>300</v>
      </c>
      <c r="E50" s="61">
        <v>7</v>
      </c>
      <c r="F50" s="61">
        <f>E50*1.2</f>
        <v>8.4</v>
      </c>
    </row>
    <row r="51" spans="1:7">
      <c r="A51" s="67" t="s">
        <v>121</v>
      </c>
      <c r="B51" s="59" t="s">
        <v>224</v>
      </c>
      <c r="C51" s="60" t="s">
        <v>119</v>
      </c>
      <c r="D51" s="60">
        <v>120</v>
      </c>
      <c r="E51" s="61">
        <v>7</v>
      </c>
      <c r="F51" s="61">
        <f>E51*1.2</f>
        <v>8.4</v>
      </c>
    </row>
    <row r="52" spans="1:7" ht="15" customHeight="1">
      <c r="A52" s="67" t="s">
        <v>121</v>
      </c>
      <c r="B52" s="59" t="s">
        <v>224</v>
      </c>
      <c r="C52" s="60" t="s">
        <v>119</v>
      </c>
      <c r="D52" s="60">
        <v>300</v>
      </c>
      <c r="E52" s="61">
        <v>7</v>
      </c>
      <c r="F52" s="61">
        <f t="shared" si="7"/>
        <v>8.4</v>
      </c>
      <c r="G52" s="65"/>
    </row>
    <row r="53" spans="1:7" ht="70.5" customHeight="1">
      <c r="A53" s="95" t="s">
        <v>133</v>
      </c>
      <c r="B53" s="96"/>
      <c r="C53" s="96"/>
      <c r="D53" s="96"/>
      <c r="E53" s="96"/>
      <c r="F53" s="97"/>
    </row>
    <row r="54" spans="1:7" ht="15" customHeight="1">
      <c r="A54" s="16" t="s">
        <v>39</v>
      </c>
      <c r="B54" s="3" t="s">
        <v>40</v>
      </c>
      <c r="C54" s="6" t="s">
        <v>119</v>
      </c>
      <c r="D54" s="4">
        <v>710</v>
      </c>
      <c r="E54" s="18">
        <v>20</v>
      </c>
      <c r="F54" s="18">
        <f t="shared" ref="F54" si="8">E54*1.2</f>
        <v>24</v>
      </c>
      <c r="G54" t="s">
        <v>96</v>
      </c>
    </row>
    <row r="55" spans="1:7" ht="15" customHeight="1">
      <c r="A55" s="95" t="s">
        <v>132</v>
      </c>
      <c r="B55" s="96"/>
      <c r="C55" s="96"/>
      <c r="D55" s="96"/>
      <c r="E55" s="96"/>
      <c r="F55" s="97"/>
    </row>
    <row r="56" spans="1:7" ht="15" customHeight="1">
      <c r="A56" s="16" t="s">
        <v>24</v>
      </c>
      <c r="B56" s="3" t="s">
        <v>25</v>
      </c>
      <c r="C56" s="6" t="s">
        <v>124</v>
      </c>
      <c r="D56" s="22">
        <v>100</v>
      </c>
      <c r="E56" s="18">
        <v>2</v>
      </c>
      <c r="F56" s="18">
        <f t="shared" ref="F56:F57" si="9">E56*1.2</f>
        <v>2.4</v>
      </c>
    </row>
    <row r="57" spans="1:7" ht="15" customHeight="1">
      <c r="A57" s="16" t="s">
        <v>34</v>
      </c>
      <c r="B57" s="3" t="s">
        <v>35</v>
      </c>
      <c r="C57" s="6" t="s">
        <v>124</v>
      </c>
      <c r="D57" s="22">
        <v>100</v>
      </c>
      <c r="E57" s="18">
        <v>2</v>
      </c>
      <c r="F57" s="18">
        <f t="shared" si="9"/>
        <v>2.4</v>
      </c>
    </row>
    <row r="58" spans="1:7" ht="15" customHeight="1">
      <c r="A58" s="101" t="s">
        <v>179</v>
      </c>
      <c r="B58" s="102"/>
      <c r="C58" s="102"/>
      <c r="D58" s="102"/>
      <c r="E58" s="102"/>
      <c r="F58" s="103"/>
    </row>
    <row r="59" spans="1:7" ht="15" customHeight="1">
      <c r="A59" s="78" t="s">
        <v>181</v>
      </c>
      <c r="B59" s="78" t="s">
        <v>183</v>
      </c>
      <c r="C59" s="83" t="s">
        <v>119</v>
      </c>
      <c r="D59" s="83">
        <v>300</v>
      </c>
      <c r="E59" s="84">
        <v>5</v>
      </c>
      <c r="F59" s="84">
        <f>E59*1.2</f>
        <v>6</v>
      </c>
      <c r="G59" s="82" t="s">
        <v>141</v>
      </c>
    </row>
    <row r="60" spans="1:7" ht="15" customHeight="1">
      <c r="A60" s="78" t="s">
        <v>180</v>
      </c>
      <c r="B60" s="78" t="s">
        <v>182</v>
      </c>
      <c r="C60" s="83" t="s">
        <v>119</v>
      </c>
      <c r="D60" s="83">
        <v>300</v>
      </c>
      <c r="E60" s="84">
        <v>5</v>
      </c>
      <c r="F60" s="84">
        <f t="shared" ref="F60" si="10">E60*1.2</f>
        <v>6</v>
      </c>
      <c r="G60" s="82" t="s">
        <v>141</v>
      </c>
    </row>
    <row r="61" spans="1:7" ht="15" customHeight="1">
      <c r="A61" s="95" t="s">
        <v>53</v>
      </c>
      <c r="B61" s="96"/>
      <c r="C61" s="96"/>
      <c r="D61" s="96"/>
      <c r="E61" s="96"/>
      <c r="F61" s="97"/>
    </row>
    <row r="62" spans="1:7" ht="15" customHeight="1">
      <c r="A62" s="37" t="s">
        <v>60</v>
      </c>
      <c r="B62" s="37" t="s">
        <v>65</v>
      </c>
      <c r="C62" s="38" t="s">
        <v>119</v>
      </c>
      <c r="D62" s="38">
        <v>120</v>
      </c>
      <c r="E62" s="39">
        <v>2</v>
      </c>
      <c r="F62" s="39">
        <f t="shared" ref="F62:F68" si="11">E62*1.2</f>
        <v>2.4</v>
      </c>
      <c r="G62" s="40" t="s">
        <v>96</v>
      </c>
    </row>
    <row r="63" spans="1:7" ht="15" customHeight="1">
      <c r="A63" s="37" t="s">
        <v>61</v>
      </c>
      <c r="B63" s="37" t="s">
        <v>66</v>
      </c>
      <c r="C63" s="38" t="s">
        <v>119</v>
      </c>
      <c r="D63" s="38">
        <v>120</v>
      </c>
      <c r="E63" s="39">
        <v>2</v>
      </c>
      <c r="F63" s="39">
        <f t="shared" si="11"/>
        <v>2.4</v>
      </c>
      <c r="G63" s="40" t="s">
        <v>96</v>
      </c>
    </row>
    <row r="64" spans="1:7" ht="15" customHeight="1">
      <c r="A64" s="37" t="s">
        <v>62</v>
      </c>
      <c r="B64" s="37" t="s">
        <v>83</v>
      </c>
      <c r="C64" s="38" t="s">
        <v>119</v>
      </c>
      <c r="D64" s="38">
        <v>120</v>
      </c>
      <c r="E64" s="39">
        <v>2</v>
      </c>
      <c r="F64" s="39">
        <f t="shared" si="11"/>
        <v>2.4</v>
      </c>
      <c r="G64" s="40" t="s">
        <v>96</v>
      </c>
    </row>
    <row r="65" spans="1:7" ht="15" customHeight="1">
      <c r="A65" s="37" t="s">
        <v>63</v>
      </c>
      <c r="B65" s="37" t="s">
        <v>67</v>
      </c>
      <c r="C65" s="38" t="s">
        <v>119</v>
      </c>
      <c r="D65" s="38">
        <v>120</v>
      </c>
      <c r="E65" s="39">
        <v>2</v>
      </c>
      <c r="F65" s="39">
        <f t="shared" si="11"/>
        <v>2.4</v>
      </c>
      <c r="G65" s="40" t="s">
        <v>96</v>
      </c>
    </row>
    <row r="66" spans="1:7" ht="15" customHeight="1">
      <c r="A66" s="37" t="s">
        <v>64</v>
      </c>
      <c r="B66" s="37" t="s">
        <v>68</v>
      </c>
      <c r="C66" s="38" t="s">
        <v>119</v>
      </c>
      <c r="D66" s="38">
        <v>270</v>
      </c>
      <c r="E66" s="39">
        <v>4</v>
      </c>
      <c r="F66" s="39">
        <f t="shared" si="11"/>
        <v>4.8</v>
      </c>
      <c r="G66" s="40" t="s">
        <v>96</v>
      </c>
    </row>
    <row r="67" spans="1:7" ht="15" customHeight="1">
      <c r="A67" s="37" t="s">
        <v>79</v>
      </c>
      <c r="B67" s="37" t="s">
        <v>81</v>
      </c>
      <c r="C67" s="38" t="s">
        <v>119</v>
      </c>
      <c r="D67" s="38">
        <v>270</v>
      </c>
      <c r="E67" s="39">
        <v>4</v>
      </c>
      <c r="F67" s="39">
        <f t="shared" si="11"/>
        <v>4.8</v>
      </c>
      <c r="G67" s="40" t="s">
        <v>96</v>
      </c>
    </row>
    <row r="68" spans="1:7" ht="15" customHeight="1">
      <c r="A68" s="37" t="s">
        <v>80</v>
      </c>
      <c r="B68" s="37" t="s">
        <v>82</v>
      </c>
      <c r="C68" s="38" t="s">
        <v>119</v>
      </c>
      <c r="D68" s="38">
        <v>270</v>
      </c>
      <c r="E68" s="39">
        <v>4</v>
      </c>
      <c r="F68" s="39">
        <f t="shared" si="11"/>
        <v>4.8</v>
      </c>
      <c r="G68" s="40" t="s">
        <v>96</v>
      </c>
    </row>
    <row r="69" spans="1:7" ht="15" customHeight="1">
      <c r="A69" s="37" t="s">
        <v>57</v>
      </c>
      <c r="B69" s="37" t="s">
        <v>123</v>
      </c>
      <c r="C69" s="38" t="s">
        <v>119</v>
      </c>
      <c r="D69" s="38">
        <v>300</v>
      </c>
      <c r="E69" s="39">
        <v>5</v>
      </c>
      <c r="F69" s="39">
        <f t="shared" ref="F69:F72" si="12">E69*1.2</f>
        <v>6</v>
      </c>
      <c r="G69" s="40" t="s">
        <v>96</v>
      </c>
    </row>
    <row r="70" spans="1:7" ht="15" customHeight="1">
      <c r="A70" s="37" t="s">
        <v>58</v>
      </c>
      <c r="B70" s="37" t="s">
        <v>55</v>
      </c>
      <c r="C70" s="38" t="s">
        <v>119</v>
      </c>
      <c r="D70" s="38">
        <v>300</v>
      </c>
      <c r="E70" s="39">
        <v>5</v>
      </c>
      <c r="F70" s="39">
        <f t="shared" si="12"/>
        <v>6</v>
      </c>
      <c r="G70" s="40" t="s">
        <v>96</v>
      </c>
    </row>
    <row r="71" spans="1:7" ht="15" customHeight="1">
      <c r="A71" s="37" t="s">
        <v>59</v>
      </c>
      <c r="B71" s="37" t="s">
        <v>54</v>
      </c>
      <c r="C71" s="38" t="s">
        <v>119</v>
      </c>
      <c r="D71" s="38">
        <v>300</v>
      </c>
      <c r="E71" s="39">
        <v>5</v>
      </c>
      <c r="F71" s="39">
        <f t="shared" si="12"/>
        <v>6</v>
      </c>
      <c r="G71" s="40" t="s">
        <v>96</v>
      </c>
    </row>
    <row r="72" spans="1:7" ht="15" customHeight="1">
      <c r="A72" s="37" t="s">
        <v>168</v>
      </c>
      <c r="B72" s="37" t="s">
        <v>169</v>
      </c>
      <c r="C72" s="38" t="s">
        <v>119</v>
      </c>
      <c r="D72" s="38">
        <v>300</v>
      </c>
      <c r="E72" s="39">
        <v>5</v>
      </c>
      <c r="F72" s="39">
        <f t="shared" si="12"/>
        <v>6</v>
      </c>
      <c r="G72" s="40" t="s">
        <v>96</v>
      </c>
    </row>
    <row r="73" spans="1:7" ht="15" customHeight="1">
      <c r="A73" s="101" t="s">
        <v>213</v>
      </c>
      <c r="B73" s="102"/>
      <c r="C73" s="102"/>
      <c r="D73" s="102"/>
      <c r="E73" s="102"/>
      <c r="F73" s="103"/>
      <c r="G73" s="40"/>
    </row>
    <row r="74" spans="1:7" ht="15" customHeight="1">
      <c r="A74" s="78" t="s">
        <v>214</v>
      </c>
      <c r="B74" s="78" t="s">
        <v>217</v>
      </c>
      <c r="C74" s="83" t="s">
        <v>125</v>
      </c>
      <c r="D74" s="83">
        <v>300</v>
      </c>
      <c r="E74" s="81">
        <v>5</v>
      </c>
      <c r="F74" s="84">
        <f>E74*1.2</f>
        <v>6</v>
      </c>
      <c r="G74" s="82" t="s">
        <v>141</v>
      </c>
    </row>
    <row r="75" spans="1:7" ht="15" customHeight="1">
      <c r="A75" s="78" t="s">
        <v>215</v>
      </c>
      <c r="B75" s="78" t="s">
        <v>218</v>
      </c>
      <c r="C75" s="83" t="s">
        <v>125</v>
      </c>
      <c r="D75" s="83">
        <v>300</v>
      </c>
      <c r="E75" s="81">
        <v>5</v>
      </c>
      <c r="F75" s="84">
        <f t="shared" ref="F75:F76" si="13">E75*1.2</f>
        <v>6</v>
      </c>
      <c r="G75" s="82" t="s">
        <v>141</v>
      </c>
    </row>
    <row r="76" spans="1:7" ht="15" customHeight="1">
      <c r="A76" s="78" t="s">
        <v>216</v>
      </c>
      <c r="B76" s="78" t="s">
        <v>219</v>
      </c>
      <c r="C76" s="83" t="s">
        <v>125</v>
      </c>
      <c r="D76" s="83">
        <v>300</v>
      </c>
      <c r="E76" s="81">
        <v>5</v>
      </c>
      <c r="F76" s="84">
        <f t="shared" si="13"/>
        <v>6</v>
      </c>
      <c r="G76" s="82" t="s">
        <v>141</v>
      </c>
    </row>
    <row r="77" spans="1:7" ht="15" customHeight="1">
      <c r="A77" s="95" t="s">
        <v>131</v>
      </c>
      <c r="B77" s="96"/>
      <c r="C77" s="96"/>
      <c r="D77" s="96"/>
      <c r="E77" s="96"/>
      <c r="F77" s="97"/>
      <c r="G77" s="52"/>
    </row>
    <row r="78" spans="1:7" ht="15" customHeight="1">
      <c r="A78" s="78" t="s">
        <v>127</v>
      </c>
      <c r="B78" s="79" t="s">
        <v>114</v>
      </c>
      <c r="C78" s="80" t="s">
        <v>125</v>
      </c>
      <c r="D78" s="80">
        <v>120</v>
      </c>
      <c r="E78" s="81">
        <v>2.2000000000000002</v>
      </c>
      <c r="F78" s="81">
        <f>E78*1.2</f>
        <v>2.64</v>
      </c>
      <c r="G78" s="82" t="s">
        <v>141</v>
      </c>
    </row>
    <row r="79" spans="1:7" ht="15" customHeight="1">
      <c r="A79" s="78" t="s">
        <v>127</v>
      </c>
      <c r="B79" s="79" t="s">
        <v>114</v>
      </c>
      <c r="C79" s="80" t="s">
        <v>125</v>
      </c>
      <c r="D79" s="80">
        <v>350</v>
      </c>
      <c r="E79" s="81">
        <v>5</v>
      </c>
      <c r="F79" s="81">
        <f t="shared" ref="F79:F87" si="14">E79*1.2</f>
        <v>6</v>
      </c>
      <c r="G79" s="82" t="s">
        <v>141</v>
      </c>
    </row>
    <row r="80" spans="1:7" ht="15" customHeight="1">
      <c r="A80" s="78" t="s">
        <v>127</v>
      </c>
      <c r="B80" s="79" t="s">
        <v>114</v>
      </c>
      <c r="C80" s="80" t="s">
        <v>125</v>
      </c>
      <c r="D80" s="80">
        <v>700</v>
      </c>
      <c r="E80" s="81">
        <v>10</v>
      </c>
      <c r="F80" s="81">
        <f t="shared" si="14"/>
        <v>12</v>
      </c>
      <c r="G80" s="82" t="s">
        <v>141</v>
      </c>
    </row>
    <row r="81" spans="1:7" ht="15" customHeight="1">
      <c r="A81" s="78" t="s">
        <v>127</v>
      </c>
      <c r="B81" s="79" t="s">
        <v>114</v>
      </c>
      <c r="C81" s="80" t="s">
        <v>125</v>
      </c>
      <c r="D81" s="80">
        <v>1200</v>
      </c>
      <c r="E81" s="81">
        <v>15</v>
      </c>
      <c r="F81" s="81">
        <f t="shared" si="14"/>
        <v>18</v>
      </c>
      <c r="G81" s="82" t="s">
        <v>141</v>
      </c>
    </row>
    <row r="82" spans="1:7" ht="15" customHeight="1">
      <c r="A82" s="78" t="s">
        <v>138</v>
      </c>
      <c r="B82" s="79" t="s">
        <v>140</v>
      </c>
      <c r="C82" s="80" t="s">
        <v>125</v>
      </c>
      <c r="D82" s="80">
        <v>300</v>
      </c>
      <c r="E82" s="81">
        <v>5</v>
      </c>
      <c r="F82" s="81">
        <f t="shared" si="14"/>
        <v>6</v>
      </c>
      <c r="G82" s="82" t="s">
        <v>141</v>
      </c>
    </row>
    <row r="83" spans="1:7" ht="15" customHeight="1">
      <c r="A83" s="78" t="s">
        <v>164</v>
      </c>
      <c r="B83" s="79" t="s">
        <v>165</v>
      </c>
      <c r="C83" s="80" t="s">
        <v>125</v>
      </c>
      <c r="D83" s="80">
        <v>300</v>
      </c>
      <c r="E83" s="81">
        <v>5</v>
      </c>
      <c r="F83" s="81">
        <f t="shared" si="14"/>
        <v>6</v>
      </c>
      <c r="G83" s="82" t="s">
        <v>141</v>
      </c>
    </row>
    <row r="84" spans="1:7" ht="15" customHeight="1">
      <c r="A84" s="78" t="s">
        <v>190</v>
      </c>
      <c r="B84" s="79" t="s">
        <v>191</v>
      </c>
      <c r="C84" s="80" t="s">
        <v>125</v>
      </c>
      <c r="D84" s="80">
        <v>300</v>
      </c>
      <c r="E84" s="81">
        <v>5</v>
      </c>
      <c r="F84" s="81">
        <f t="shared" ref="F84" si="15">E84*1.2</f>
        <v>6</v>
      </c>
      <c r="G84" s="82" t="s">
        <v>141</v>
      </c>
    </row>
    <row r="85" spans="1:7" ht="15" customHeight="1">
      <c r="A85" s="78" t="s">
        <v>139</v>
      </c>
      <c r="B85" s="79" t="s">
        <v>56</v>
      </c>
      <c r="C85" s="80" t="s">
        <v>125</v>
      </c>
      <c r="D85" s="80">
        <v>300</v>
      </c>
      <c r="E85" s="81">
        <v>5</v>
      </c>
      <c r="F85" s="81">
        <f t="shared" si="14"/>
        <v>6</v>
      </c>
      <c r="G85" s="82" t="s">
        <v>141</v>
      </c>
    </row>
    <row r="86" spans="1:7" ht="15" customHeight="1">
      <c r="A86" s="78" t="s">
        <v>208</v>
      </c>
      <c r="B86" s="79" t="s">
        <v>56</v>
      </c>
      <c r="C86" s="80" t="s">
        <v>125</v>
      </c>
      <c r="D86" s="80">
        <v>600</v>
      </c>
      <c r="E86" s="81">
        <v>12</v>
      </c>
      <c r="F86" s="81">
        <f t="shared" si="14"/>
        <v>14.399999999999999</v>
      </c>
      <c r="G86" s="82" t="s">
        <v>141</v>
      </c>
    </row>
    <row r="87" spans="1:7" ht="15" customHeight="1">
      <c r="A87" s="78" t="s">
        <v>209</v>
      </c>
      <c r="B87" s="79" t="s">
        <v>140</v>
      </c>
      <c r="C87" s="80" t="s">
        <v>125</v>
      </c>
      <c r="D87" s="80">
        <v>600</v>
      </c>
      <c r="E87" s="81">
        <v>12</v>
      </c>
      <c r="F87" s="81">
        <f t="shared" si="14"/>
        <v>14.399999999999999</v>
      </c>
      <c r="G87" s="82" t="s">
        <v>141</v>
      </c>
    </row>
    <row r="88" spans="1:7" ht="15" customHeight="1">
      <c r="A88" s="95" t="s">
        <v>192</v>
      </c>
      <c r="B88" s="96"/>
      <c r="C88" s="96"/>
      <c r="D88" s="96"/>
      <c r="E88" s="96"/>
      <c r="F88" s="97"/>
      <c r="G88" s="82"/>
    </row>
    <row r="89" spans="1:7" ht="15" customHeight="1">
      <c r="A89" s="78" t="s">
        <v>193</v>
      </c>
      <c r="B89" s="79" t="s">
        <v>194</v>
      </c>
      <c r="C89" s="80" t="s">
        <v>125</v>
      </c>
      <c r="D89" s="80">
        <v>300</v>
      </c>
      <c r="E89" s="81">
        <v>5</v>
      </c>
      <c r="F89" s="81">
        <f t="shared" ref="F89" si="16">E89*1.2</f>
        <v>6</v>
      </c>
      <c r="G89" s="82" t="s">
        <v>141</v>
      </c>
    </row>
    <row r="90" spans="1:7" ht="15" customHeight="1">
      <c r="A90" s="78" t="s">
        <v>204</v>
      </c>
      <c r="B90" s="79" t="s">
        <v>205</v>
      </c>
      <c r="C90" s="80" t="s">
        <v>125</v>
      </c>
      <c r="D90" s="80">
        <v>300</v>
      </c>
      <c r="E90" s="81">
        <v>5</v>
      </c>
      <c r="F90" s="81">
        <f t="shared" ref="F90" si="17">E90*1.2</f>
        <v>6</v>
      </c>
      <c r="G90" s="82" t="s">
        <v>141</v>
      </c>
    </row>
    <row r="91" spans="1:7" ht="15" customHeight="1">
      <c r="A91" s="78"/>
      <c r="B91" s="79"/>
      <c r="C91" s="80"/>
      <c r="D91" s="80"/>
      <c r="E91" s="81"/>
      <c r="F91" s="81"/>
      <c r="G91" s="82"/>
    </row>
    <row r="92" spans="1:7">
      <c r="A92" s="95" t="s">
        <v>75</v>
      </c>
      <c r="B92" s="96"/>
      <c r="C92" s="96"/>
      <c r="D92" s="96"/>
      <c r="E92" s="96"/>
      <c r="F92" s="97"/>
      <c r="G92" s="42"/>
    </row>
    <row r="93" spans="1:7">
      <c r="A93" s="41" t="s">
        <v>78</v>
      </c>
      <c r="B93" s="41" t="s">
        <v>77</v>
      </c>
      <c r="C93" s="38" t="s">
        <v>119</v>
      </c>
      <c r="D93" s="38">
        <v>120</v>
      </c>
      <c r="E93" s="39">
        <v>2</v>
      </c>
      <c r="F93" s="39">
        <f>E93*1.2</f>
        <v>2.4</v>
      </c>
      <c r="G93" s="42" t="s">
        <v>49</v>
      </c>
    </row>
    <row r="94" spans="1:7">
      <c r="A94" s="41" t="s">
        <v>78</v>
      </c>
      <c r="B94" s="41" t="s">
        <v>77</v>
      </c>
      <c r="C94" s="38" t="s">
        <v>119</v>
      </c>
      <c r="D94" s="38">
        <v>350</v>
      </c>
      <c r="E94" s="39">
        <v>6.5</v>
      </c>
      <c r="F94" s="39">
        <f>E94*1.2</f>
        <v>7.8</v>
      </c>
      <c r="G94" s="42" t="s">
        <v>49</v>
      </c>
    </row>
    <row r="95" spans="1:7">
      <c r="A95" s="95" t="s">
        <v>170</v>
      </c>
      <c r="B95" s="96"/>
      <c r="C95" s="96"/>
      <c r="D95" s="96"/>
      <c r="E95" s="96"/>
      <c r="F95" s="97"/>
    </row>
    <row r="96" spans="1:7">
      <c r="A96" s="78" t="s">
        <v>172</v>
      </c>
      <c r="B96" s="78" t="s">
        <v>171</v>
      </c>
      <c r="C96" s="83" t="s">
        <v>125</v>
      </c>
      <c r="D96" s="83">
        <v>120</v>
      </c>
      <c r="E96" s="84">
        <v>2.5</v>
      </c>
      <c r="F96" s="84">
        <f t="shared" ref="F96" si="18">E96*1.2</f>
        <v>3</v>
      </c>
      <c r="G96" s="82" t="s">
        <v>141</v>
      </c>
    </row>
    <row r="97" spans="1:7">
      <c r="A97" s="78" t="s">
        <v>172</v>
      </c>
      <c r="B97" s="78" t="s">
        <v>171</v>
      </c>
      <c r="C97" s="83" t="s">
        <v>125</v>
      </c>
      <c r="D97" s="83">
        <v>300</v>
      </c>
      <c r="E97" s="84">
        <v>6.5</v>
      </c>
      <c r="F97" s="84">
        <f t="shared" ref="F97:F99" si="19">E97*1.2</f>
        <v>7.8</v>
      </c>
      <c r="G97" s="82" t="s">
        <v>141</v>
      </c>
    </row>
    <row r="98" spans="1:7">
      <c r="A98" s="78" t="s">
        <v>173</v>
      </c>
      <c r="B98" s="78" t="s">
        <v>174</v>
      </c>
      <c r="C98" s="83" t="s">
        <v>125</v>
      </c>
      <c r="D98" s="83">
        <v>270</v>
      </c>
      <c r="E98" s="84">
        <v>6.5</v>
      </c>
      <c r="F98" s="84">
        <f t="shared" si="19"/>
        <v>7.8</v>
      </c>
      <c r="G98" s="82" t="s">
        <v>141</v>
      </c>
    </row>
    <row r="99" spans="1:7">
      <c r="A99" s="78" t="s">
        <v>175</v>
      </c>
      <c r="B99" s="78" t="s">
        <v>176</v>
      </c>
      <c r="C99" s="83" t="s">
        <v>125</v>
      </c>
      <c r="D99" s="83">
        <v>118</v>
      </c>
      <c r="E99" s="84">
        <v>2.5</v>
      </c>
      <c r="F99" s="84">
        <f t="shared" si="19"/>
        <v>3</v>
      </c>
      <c r="G99" s="82" t="s">
        <v>141</v>
      </c>
    </row>
    <row r="100" spans="1:7">
      <c r="A100" s="78" t="s">
        <v>175</v>
      </c>
      <c r="B100" s="78" t="s">
        <v>176</v>
      </c>
      <c r="C100" s="83" t="s">
        <v>125</v>
      </c>
      <c r="D100" s="83">
        <v>320</v>
      </c>
      <c r="E100" s="84">
        <v>6.5</v>
      </c>
      <c r="F100" s="84">
        <f t="shared" ref="F100" si="20">E100*1.2</f>
        <v>7.8</v>
      </c>
      <c r="G100" s="82" t="s">
        <v>141</v>
      </c>
    </row>
    <row r="101" spans="1:7">
      <c r="A101" s="95" t="s">
        <v>151</v>
      </c>
      <c r="B101" s="96"/>
      <c r="C101" s="96"/>
      <c r="D101" s="96"/>
      <c r="E101" s="96"/>
      <c r="F101" s="97"/>
    </row>
    <row r="102" spans="1:7">
      <c r="A102" s="78" t="s">
        <v>152</v>
      </c>
      <c r="B102" s="78" t="s">
        <v>153</v>
      </c>
      <c r="C102" s="83" t="s">
        <v>125</v>
      </c>
      <c r="D102" s="83">
        <v>110</v>
      </c>
      <c r="E102" s="84">
        <v>2.5</v>
      </c>
      <c r="F102" s="84">
        <f>E102*1.2</f>
        <v>3</v>
      </c>
      <c r="G102" s="82" t="s">
        <v>141</v>
      </c>
    </row>
    <row r="103" spans="1:7">
      <c r="A103" s="78" t="s">
        <v>154</v>
      </c>
      <c r="B103" s="78" t="s">
        <v>155</v>
      </c>
      <c r="C103" s="83" t="s">
        <v>125</v>
      </c>
      <c r="D103" s="83">
        <v>110</v>
      </c>
      <c r="E103" s="84">
        <v>2.5</v>
      </c>
      <c r="F103" s="84">
        <f>E103*1.2</f>
        <v>3</v>
      </c>
      <c r="G103" s="82" t="s">
        <v>141</v>
      </c>
    </row>
    <row r="104" spans="1:7">
      <c r="A104" s="78" t="s">
        <v>177</v>
      </c>
      <c r="B104" s="78" t="s">
        <v>178</v>
      </c>
      <c r="C104" s="83" t="s">
        <v>125</v>
      </c>
      <c r="D104" s="83">
        <v>120</v>
      </c>
      <c r="E104" s="84">
        <v>2.5</v>
      </c>
      <c r="F104" s="84">
        <f>E104*1.2</f>
        <v>3</v>
      </c>
      <c r="G104" s="82" t="s">
        <v>141</v>
      </c>
    </row>
    <row r="105" spans="1:7">
      <c r="A105" s="95" t="s">
        <v>166</v>
      </c>
      <c r="B105" s="96"/>
      <c r="C105" s="96"/>
      <c r="D105" s="96"/>
      <c r="E105" s="96"/>
      <c r="F105" s="97"/>
    </row>
    <row r="106" spans="1:7">
      <c r="A106" s="48" t="s">
        <v>69</v>
      </c>
      <c r="B106" s="48" t="s">
        <v>70</v>
      </c>
      <c r="C106" s="45" t="s">
        <v>124</v>
      </c>
      <c r="D106" s="45">
        <v>120</v>
      </c>
      <c r="E106" s="46">
        <v>2.7</v>
      </c>
      <c r="F106" s="46">
        <f t="shared" ref="F106" si="21">E106*1.2</f>
        <v>3.24</v>
      </c>
      <c r="G106" s="40"/>
    </row>
    <row r="118" spans="6:10">
      <c r="F118" s="71"/>
      <c r="G118" s="70"/>
      <c r="H118" s="70"/>
      <c r="I118" s="70"/>
      <c r="J118" s="54"/>
    </row>
    <row r="119" spans="6:10">
      <c r="F119" s="71"/>
      <c r="G119" s="70"/>
      <c r="H119" s="70"/>
      <c r="I119" s="70"/>
      <c r="J119" s="54"/>
    </row>
  </sheetData>
  <mergeCells count="18">
    <mergeCell ref="A95:F95"/>
    <mergeCell ref="A2:F2"/>
    <mergeCell ref="A105:F105"/>
    <mergeCell ref="A13:F13"/>
    <mergeCell ref="A21:F21"/>
    <mergeCell ref="A33:F33"/>
    <mergeCell ref="A55:F55"/>
    <mergeCell ref="A53:F53"/>
    <mergeCell ref="A31:F31"/>
    <mergeCell ref="A61:F61"/>
    <mergeCell ref="A92:F92"/>
    <mergeCell ref="A88:F88"/>
    <mergeCell ref="A15:F15"/>
    <mergeCell ref="A77:F77"/>
    <mergeCell ref="A101:F101"/>
    <mergeCell ref="A28:F28"/>
    <mergeCell ref="A73:F73"/>
    <mergeCell ref="A58:F58"/>
  </mergeCells>
  <pageMargins left="0.11811023622047245" right="0.11811023622047245" top="0.18" bottom="0.25" header="0.14000000000000001" footer="0.15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E3"/>
  <sheetViews>
    <sheetView workbookViewId="0">
      <selection activeCell="K6" sqref="K6"/>
    </sheetView>
  </sheetViews>
  <sheetFormatPr defaultRowHeight="15"/>
  <cols>
    <col min="1" max="1" width="50" bestFit="1" customWidth="1"/>
    <col min="2" max="2" width="11.7109375" customWidth="1"/>
    <col min="3" max="3" width="14.42578125" customWidth="1"/>
    <col min="4" max="4" width="14.5703125" customWidth="1"/>
    <col min="5" max="5" width="15.28515625" customWidth="1"/>
  </cols>
  <sheetData>
    <row r="1" spans="1:5" ht="18.75">
      <c r="A1" s="93" t="s">
        <v>71</v>
      </c>
      <c r="B1" s="94"/>
      <c r="C1" s="94"/>
      <c r="D1" s="94"/>
      <c r="E1" s="94"/>
    </row>
    <row r="2" spans="1:5" ht="33.75" customHeight="1">
      <c r="A2" s="5" t="s">
        <v>9</v>
      </c>
      <c r="B2" s="5" t="s">
        <v>0</v>
      </c>
      <c r="C2" s="5" t="s">
        <v>1</v>
      </c>
      <c r="D2" s="17" t="s">
        <v>12</v>
      </c>
      <c r="E2" s="17" t="s">
        <v>15</v>
      </c>
    </row>
    <row r="3" spans="1:5">
      <c r="A3" s="2" t="s">
        <v>98</v>
      </c>
      <c r="B3" s="6" t="s">
        <v>30</v>
      </c>
      <c r="C3" s="6" t="s">
        <v>206</v>
      </c>
      <c r="D3" s="18">
        <v>1.3</v>
      </c>
      <c r="E3" s="18">
        <f t="shared" ref="E3" si="0">D3*1.2</f>
        <v>1.56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H10" sqref="H10"/>
    </sheetView>
  </sheetViews>
  <sheetFormatPr defaultRowHeight="15"/>
  <cols>
    <col min="1" max="1" width="42.7109375" bestFit="1" customWidth="1"/>
    <col min="2" max="2" width="30.28515625" customWidth="1"/>
    <col min="3" max="3" width="9.42578125" customWidth="1"/>
    <col min="4" max="4" width="13.140625" bestFit="1" customWidth="1"/>
    <col min="5" max="5" width="13.5703125" customWidth="1"/>
  </cols>
  <sheetData>
    <row r="1" spans="1:7" ht="18.75">
      <c r="A1" s="93" t="s">
        <v>108</v>
      </c>
      <c r="B1" s="94"/>
      <c r="C1" s="94"/>
      <c r="D1" s="94"/>
      <c r="E1" s="94"/>
    </row>
    <row r="2" spans="1:7" ht="30">
      <c r="A2" s="5" t="s">
        <v>9</v>
      </c>
      <c r="B2" s="5" t="s">
        <v>16</v>
      </c>
      <c r="C2" s="5" t="s">
        <v>1</v>
      </c>
      <c r="D2" s="17" t="s">
        <v>12</v>
      </c>
      <c r="E2" s="17" t="s">
        <v>15</v>
      </c>
    </row>
    <row r="3" spans="1:7">
      <c r="A3" s="44" t="s">
        <v>109</v>
      </c>
      <c r="B3" s="18" t="s">
        <v>142</v>
      </c>
      <c r="C3" s="8" t="s">
        <v>119</v>
      </c>
      <c r="D3" s="88">
        <v>4.5</v>
      </c>
      <c r="E3" s="18">
        <f t="shared" ref="E3:E4" si="0">D3*1.2</f>
        <v>5.3999999999999995</v>
      </c>
    </row>
    <row r="4" spans="1:7">
      <c r="A4" s="44" t="s">
        <v>109</v>
      </c>
      <c r="B4" s="18" t="s">
        <v>143</v>
      </c>
      <c r="C4" s="8" t="s">
        <v>119</v>
      </c>
      <c r="D4" s="18">
        <v>5.5</v>
      </c>
      <c r="E4" s="18">
        <f t="shared" si="0"/>
        <v>6.6</v>
      </c>
    </row>
    <row r="5" spans="1:7" ht="18.75">
      <c r="A5" s="93" t="s">
        <v>184</v>
      </c>
      <c r="B5" s="94"/>
      <c r="C5" s="94"/>
      <c r="D5" s="94"/>
      <c r="E5" s="94"/>
    </row>
    <row r="6" spans="1:7">
      <c r="A6" s="73" t="s">
        <v>186</v>
      </c>
      <c r="B6" s="74" t="s">
        <v>51</v>
      </c>
      <c r="C6" s="8" t="s">
        <v>119</v>
      </c>
      <c r="D6" s="74">
        <v>5</v>
      </c>
      <c r="E6" s="74">
        <f>D6*1.2</f>
        <v>6</v>
      </c>
    </row>
    <row r="7" spans="1:7">
      <c r="A7" s="75"/>
      <c r="B7" s="76"/>
      <c r="C7" s="77"/>
      <c r="D7" s="76"/>
      <c r="E7" s="76"/>
    </row>
    <row r="8" spans="1:7">
      <c r="A8" s="104" t="s">
        <v>185</v>
      </c>
      <c r="B8" s="104"/>
      <c r="C8" s="104"/>
      <c r="D8" s="104"/>
      <c r="E8" s="104"/>
    </row>
    <row r="10" spans="1:7">
      <c r="A10" s="95" t="s">
        <v>151</v>
      </c>
      <c r="B10" s="96"/>
      <c r="C10" s="96"/>
      <c r="D10" s="96"/>
      <c r="E10" s="96"/>
      <c r="F10" s="97"/>
    </row>
    <row r="11" spans="1:7">
      <c r="A11" s="11" t="s">
        <v>156</v>
      </c>
      <c r="B11" s="2" t="s">
        <v>153</v>
      </c>
      <c r="C11" s="12" t="s">
        <v>125</v>
      </c>
      <c r="D11" s="13">
        <v>110</v>
      </c>
      <c r="E11" s="18">
        <v>2.5</v>
      </c>
      <c r="F11" s="18">
        <f>E11*1.2</f>
        <v>3</v>
      </c>
    </row>
    <row r="12" spans="1:7">
      <c r="A12" s="11" t="s">
        <v>177</v>
      </c>
      <c r="B12" s="11" t="s">
        <v>178</v>
      </c>
      <c r="C12" s="13" t="s">
        <v>125</v>
      </c>
      <c r="D12" s="13">
        <v>120</v>
      </c>
      <c r="E12" s="87">
        <v>2.5</v>
      </c>
      <c r="F12" s="87">
        <f>E12*1.2</f>
        <v>3</v>
      </c>
    </row>
    <row r="13" spans="1:7">
      <c r="A13" s="11" t="s">
        <v>157</v>
      </c>
      <c r="B13" s="2" t="s">
        <v>155</v>
      </c>
      <c r="C13" s="12" t="s">
        <v>125</v>
      </c>
      <c r="D13" s="13">
        <v>110</v>
      </c>
      <c r="E13" s="18">
        <v>2.5</v>
      </c>
      <c r="F13" s="18">
        <f>E13*1.2</f>
        <v>3</v>
      </c>
    </row>
    <row r="14" spans="1:7">
      <c r="A14" s="95" t="s">
        <v>76</v>
      </c>
      <c r="B14" s="96"/>
      <c r="C14" s="96"/>
      <c r="D14" s="96"/>
      <c r="E14" s="96"/>
      <c r="F14" s="97"/>
    </row>
    <row r="15" spans="1:7">
      <c r="A15" s="48" t="s">
        <v>69</v>
      </c>
      <c r="B15" s="48" t="s">
        <v>70</v>
      </c>
      <c r="C15" s="45" t="s">
        <v>124</v>
      </c>
      <c r="D15" s="45">
        <v>120</v>
      </c>
      <c r="E15" s="46">
        <v>2.7</v>
      </c>
      <c r="F15" s="46">
        <f t="shared" ref="F15" si="1">E15*1.2</f>
        <v>3.24</v>
      </c>
      <c r="G15" s="40"/>
    </row>
  </sheetData>
  <mergeCells count="5">
    <mergeCell ref="A1:E1"/>
    <mergeCell ref="A8:E8"/>
    <mergeCell ref="A10:F10"/>
    <mergeCell ref="A14:F14"/>
    <mergeCell ref="A5:E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Color Copy</vt:lpstr>
      <vt:lpstr>Бумага мелованная для цифры</vt:lpstr>
      <vt:lpstr>Самоклейка</vt:lpstr>
      <vt:lpstr>Специальные материалы</vt:lpstr>
      <vt:lpstr>Дизайнерка</vt:lpstr>
      <vt:lpstr>Мелованный картон</vt:lpstr>
      <vt:lpstr>Переплетный картон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Artem</cp:lastModifiedBy>
  <cp:lastPrinted>2023-03-21T07:17:04Z</cp:lastPrinted>
  <dcterms:created xsi:type="dcterms:W3CDTF">2015-04-01T08:14:08Z</dcterms:created>
  <dcterms:modified xsi:type="dcterms:W3CDTF">2024-04-30T09:17:27Z</dcterms:modified>
</cp:coreProperties>
</file>