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tabRatio="756" activeTab="5"/>
  </bookViews>
  <sheets>
    <sheet name="user" sheetId="10" r:id="rId1"/>
    <sheet name="admin" sheetId="11" r:id="rId2"/>
    <sheet name="article" sheetId="9" r:id="rId3"/>
    <sheet name="cup" sheetId="5" r:id="rId4"/>
    <sheet name="recipe" sheetId="3" r:id="rId5"/>
    <sheet name="ingredient" sheetId="1" r:id="rId6"/>
    <sheet name="alcohol" sheetId="6" r:id="rId7"/>
    <sheet name="article-alcohol" sheetId="4" r:id="rId8"/>
    <sheet name="article-ingredient" sheetId="8" r:id="rId9"/>
  </sheets>
  <definedNames>
    <definedName name="_xlnm._FilterDatabase" localSheetId="2" hidden="1">article!$D$1:$D$92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4" l="1"/>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K3" i="8" l="1"/>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S3" i="9"/>
  <c r="S4" i="9"/>
  <c r="S5" i="9"/>
  <c r="S6" i="9"/>
  <c r="S7" i="9"/>
  <c r="S8" i="9"/>
  <c r="S9" i="9"/>
  <c r="S10" i="9"/>
  <c r="S11" i="9"/>
  <c r="S12" i="9"/>
  <c r="S13" i="9"/>
  <c r="S14" i="9"/>
  <c r="S15" i="9"/>
  <c r="S16" i="9"/>
  <c r="S17" i="9"/>
  <c r="S18" i="9"/>
  <c r="S19" i="9"/>
  <c r="S20" i="9"/>
  <c r="S21" i="9"/>
  <c r="S22" i="9"/>
  <c r="S23" i="9"/>
  <c r="S24" i="9"/>
  <c r="S25" i="9"/>
  <c r="S26" i="9"/>
  <c r="G2" i="11"/>
  <c r="K2" i="10"/>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I3" i="5"/>
  <c r="I4" i="5"/>
  <c r="I5" i="5"/>
  <c r="I6" i="5"/>
  <c r="I7" i="5"/>
  <c r="I8" i="5"/>
  <c r="I9" i="5"/>
  <c r="I10" i="5"/>
  <c r="I11" i="5"/>
  <c r="I12" i="5"/>
  <c r="I13" i="5"/>
  <c r="I14" i="5"/>
  <c r="I15" i="5"/>
  <c r="I16" i="5"/>
  <c r="I17" i="5"/>
  <c r="I18" i="5"/>
  <c r="I19" i="5"/>
  <c r="I20" i="5"/>
  <c r="I21" i="5"/>
  <c r="K2" i="8"/>
  <c r="J2" i="4"/>
  <c r="L2" i="6"/>
  <c r="H2" i="1"/>
  <c r="J2" i="3"/>
  <c r="I2" i="5"/>
  <c r="S2" i="9"/>
</calcChain>
</file>

<file path=xl/sharedStrings.xml><?xml version="1.0" encoding="utf-8"?>
<sst xmlns="http://schemas.openxmlformats.org/spreadsheetml/2006/main" count="1657" uniqueCount="1032">
  <si>
    <t>기저 주류</t>
    <phoneticPr fontId="1" type="noConversion"/>
  </si>
  <si>
    <t>cocktail_kor</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</si>
  <si>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</si>
  <si>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</si>
  <si>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</si>
  <si>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</si>
  <si>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</si>
  <si>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</si>
  <si>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</si>
  <si>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t>Black velvet</t>
    <phoneticPr fontId="1" type="noConversion"/>
  </si>
  <si>
    <t>Red eye</t>
    <phoneticPr fontId="1" type="noConversion"/>
  </si>
  <si>
    <t>Dirty hoe, Black hoe, Midnight in the garden,Black and Tan, Half and Half</t>
    <phoneticPr fontId="1" type="noConversion"/>
  </si>
  <si>
    <t>Sake bomb</t>
    <phoneticPr fontId="1" type="noConversion"/>
  </si>
  <si>
    <t>샌디</t>
    <phoneticPr fontId="1" type="noConversion"/>
  </si>
  <si>
    <t>Sandy</t>
    <phoneticPr fontId="1" type="noConversion"/>
  </si>
  <si>
    <t>Shandy Gaff</t>
    <phoneticPr fontId="1" type="noConversion"/>
  </si>
  <si>
    <t>Snakebite</t>
    <phoneticPr fontId="1" type="noConversion"/>
  </si>
  <si>
    <t>Irish Bomb</t>
    <phoneticPr fontId="1" type="noConversion"/>
  </si>
  <si>
    <t>유보트</t>
    <phoneticPr fontId="1" type="noConversion"/>
  </si>
  <si>
    <t>Ubout</t>
    <phoneticPr fontId="1" type="noConversion"/>
  </si>
  <si>
    <t>Coronarita &amp; Berninirita</t>
    <phoneticPr fontId="1" type="noConversion"/>
  </si>
  <si>
    <t>Trojan horse</t>
    <phoneticPr fontId="1" type="noConversion"/>
  </si>
  <si>
    <t>Hangman's Blood</t>
    <phoneticPr fontId="1" type="noConversion"/>
  </si>
  <si>
    <t>Sobaegsanmaeg</t>
    <phoneticPr fontId="1" type="noConversion"/>
  </si>
  <si>
    <t>Somaeg</t>
    <phoneticPr fontId="1" type="noConversion"/>
  </si>
  <si>
    <t>Pogtanju</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</si>
  <si>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</si>
  <si>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</si>
  <si>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</si>
  <si>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</si>
  <si>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</si>
  <si>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</si>
  <si>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</si>
  <si>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</si>
  <si>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</si>
  <si>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</si>
  <si>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</si>
  <si>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</si>
  <si>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</si>
  <si>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</si>
  <si>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</si>
  <si>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</si>
  <si>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</si>
  <si>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</si>
  <si>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</si>
  <si>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</si>
  <si>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</si>
  <si>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</si>
  <si>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</si>
  <si>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</si>
  <si>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quantity</t>
    <phoneticPr fontId="1" type="noConversion"/>
  </si>
  <si>
    <t>unit</t>
    <phoneticPr fontId="1" type="noConversion"/>
  </si>
  <si>
    <t>데킬라 선라이즈</t>
  </si>
  <si>
    <t>데킬라 선셋</t>
  </si>
  <si>
    <t>데킬라 슬래머</t>
  </si>
  <si>
    <t>데킬라 토닉</t>
  </si>
  <si>
    <t>롱 아일랜드 아이스 티</t>
  </si>
  <si>
    <t>마가리타</t>
  </si>
  <si>
    <t>바카라</t>
  </si>
  <si>
    <t>선 번</t>
  </si>
  <si>
    <t>스트로우 햇</t>
  </si>
  <si>
    <t>슬로 데킬라</t>
  </si>
  <si>
    <t>싱코 데 마요</t>
  </si>
  <si>
    <t>아이스브레이커</t>
  </si>
  <si>
    <t>엘 디아블로</t>
  </si>
  <si>
    <t>엘 토로 로코</t>
  </si>
  <si>
    <t>자라나</t>
  </si>
  <si>
    <t>치마요</t>
  </si>
  <si>
    <t>텍사스 티(Tea)</t>
    <phoneticPr fontId="1" type="noConversion"/>
  </si>
  <si>
    <t>팔로마</t>
  </si>
  <si>
    <t>럼</t>
    <phoneticPr fontId="1" type="noConversion"/>
  </si>
  <si>
    <t>NO NAME</t>
  </si>
  <si>
    <t>XYZ</t>
  </si>
  <si>
    <t>그로그</t>
  </si>
  <si>
    <t>다이키리</t>
  </si>
  <si>
    <t>프로즌 다이키리</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</si>
  <si>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</si>
  <si>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</si>
  <si>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</si>
  <si>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</si>
  <si>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</si>
  <si>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</si>
  <si>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</si>
  <si>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</si>
  <si>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</si>
  <si>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</si>
  <si>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</si>
  <si>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</si>
  <si>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</si>
  <si>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</si>
  <si>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</si>
  <si>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</si>
  <si>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</si>
  <si>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</si>
  <si>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</si>
  <si>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</si>
  <si>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</si>
  <si>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</si>
  <si>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</si>
  <si>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</si>
  <si>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</si>
  <si>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</si>
  <si>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</si>
  <si>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</si>
  <si>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</si>
  <si>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</si>
  <si>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</si>
  <si>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</si>
  <si>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</si>
  <si>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</si>
  <si>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</si>
  <si>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</si>
  <si>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</si>
  <si>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</si>
  <si>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</si>
  <si>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</si>
  <si>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</si>
  <si>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</si>
  <si>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</si>
  <si>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</si>
  <si>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</si>
  <si>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</si>
  <si>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</si>
  <si>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</si>
  <si>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</si>
  <si>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</si>
  <si>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</si>
  <si>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</si>
  <si>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</si>
  <si>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</si>
  <si>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</si>
  <si>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</si>
  <si>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</si>
  <si>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</si>
  <si>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</si>
  <si>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</si>
  <si>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</si>
  <si>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</si>
  <si>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</si>
  <si>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</si>
  <si>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</si>
  <si>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</si>
  <si>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</si>
  <si>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</si>
  <si>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</si>
  <si>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</si>
  <si>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</si>
  <si>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</si>
  <si>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</si>
  <si>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</si>
  <si>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</si>
  <si>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</si>
  <si>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</si>
  <si>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</si>
  <si>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</si>
  <si>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</si>
  <si>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</si>
  <si>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</si>
  <si>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</si>
  <si>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</si>
  <si>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</si>
  <si>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</si>
  <si>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</si>
  <si>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</si>
  <si>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</si>
  <si>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</si>
  <si>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</si>
  <si>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</si>
  <si>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</si>
  <si>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</si>
  <si>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</si>
  <si>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</si>
  <si>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</si>
  <si>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</si>
  <si>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</si>
  <si>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</si>
  <si>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</si>
  <si>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</si>
  <si>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</si>
  <si>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</si>
  <si>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</si>
  <si>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</si>
  <si>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</si>
  <si>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</si>
  <si>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</si>
  <si>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</si>
  <si>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</si>
  <si>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</si>
  <si>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</si>
  <si>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</si>
  <si>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</si>
  <si>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</si>
  <si>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</si>
  <si>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</si>
  <si>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</si>
  <si>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</si>
  <si>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</si>
  <si>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</si>
  <si>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</si>
  <si>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</si>
  <si>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</si>
  <si>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</si>
  <si>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</si>
  <si>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</si>
  <si>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</si>
  <si>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</si>
  <si>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</si>
  <si>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</si>
  <si>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</si>
  <si>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</si>
  <si>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</si>
  <si>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</si>
  <si>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</si>
  <si>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</si>
  <si>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</si>
  <si>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</si>
  <si>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</si>
  <si>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</si>
  <si>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</si>
  <si>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</si>
  <si>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</si>
  <si>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</si>
  <si>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</si>
  <si>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</si>
  <si>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</si>
  <si>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</si>
  <si>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</si>
  <si>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</si>
  <si>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</si>
  <si>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</si>
  <si>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</si>
  <si>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</si>
  <si>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</si>
  <si>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</si>
  <si>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</si>
  <si>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</si>
  <si>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</si>
  <si>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</si>
  <si>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</si>
  <si>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</si>
  <si>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</si>
  <si>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</si>
  <si>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</si>
  <si>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</si>
  <si>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</si>
  <si>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</si>
  <si>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</si>
  <si>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</si>
  <si>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</si>
  <si>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</si>
  <si>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</si>
  <si>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</si>
  <si>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</si>
  <si>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</si>
  <si>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</si>
  <si>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</si>
  <si>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</si>
  <si>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</si>
  <si>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</si>
  <si>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</si>
  <si>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</si>
  <si>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</si>
  <si>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</si>
  <si>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</si>
  <si>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</si>
  <si>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</si>
  <si>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</si>
  <si>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</si>
  <si>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</si>
  <si>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</si>
  <si>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</si>
  <si>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</si>
  <si>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</si>
  <si>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</si>
  <si>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</si>
  <si>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</si>
  <si>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</si>
  <si>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</si>
  <si>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</si>
  <si>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</si>
  <si>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</si>
  <si>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</si>
  <si>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</si>
  <si>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</si>
  <si>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</si>
  <si>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</si>
  <si>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</si>
  <si>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</si>
  <si>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</si>
  <si>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</si>
  <si>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</si>
  <si>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</si>
  <si>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</si>
  <si>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</si>
  <si>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</si>
  <si>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</si>
  <si>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</si>
  <si>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</si>
  <si>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</si>
  <si>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</si>
  <si>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</si>
  <si>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</si>
  <si>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</si>
  <si>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</si>
  <si>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</si>
  <si>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</si>
  <si>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</si>
  <si>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</si>
  <si>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</si>
  <si>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</si>
  <si>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</si>
  <si>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</si>
  <si>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</si>
  <si>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</si>
  <si>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</si>
  <si>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</si>
  <si>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</si>
  <si>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</si>
  <si>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</si>
  <si>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</si>
  <si>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</si>
  <si>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</si>
  <si>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</si>
  <si>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</si>
  <si>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</si>
  <si>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</si>
  <si>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</si>
  <si>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</si>
  <si>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</si>
  <si>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</si>
  <si>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</si>
  <si>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</si>
  <si>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</si>
  <si>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</si>
  <si>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</si>
  <si>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</si>
  <si>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</si>
  <si>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</si>
  <si>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</si>
  <si>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</si>
  <si>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</si>
  <si>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</si>
  <si>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</si>
  <si>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</si>
  <si>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</si>
  <si>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</si>
  <si>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</si>
  <si>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</si>
  <si>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</si>
  <si>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</si>
  <si>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</si>
  <si>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</si>
  <si>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</si>
  <si>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</si>
  <si>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</si>
  <si>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</si>
  <si>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</si>
  <si>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</si>
  <si>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</si>
  <si>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</si>
  <si>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</si>
  <si>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</si>
  <si>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</si>
  <si>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</si>
  <si>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</si>
  <si>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</si>
  <si>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</si>
  <si>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</si>
  <si>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</si>
  <si>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</si>
  <si>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</si>
  <si>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</si>
  <si>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</si>
  <si>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</si>
  <si>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</si>
  <si>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</si>
  <si>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</si>
  <si>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</si>
  <si>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</si>
  <si>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</si>
  <si>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</si>
  <si>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</si>
  <si>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</si>
  <si>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</si>
  <si>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</si>
  <si>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</si>
  <si>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</si>
  <si>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</si>
  <si>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</si>
  <si>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</si>
  <si>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</si>
  <si>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</si>
  <si>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</si>
  <si>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</si>
  <si>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</si>
  <si>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</si>
  <si>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</si>
  <si>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</si>
  <si>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</si>
  <si>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</si>
  <si>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</si>
  <si>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</si>
  <si>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</si>
  <si>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</si>
  <si>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</si>
  <si>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</si>
  <si>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</si>
  <si>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</si>
  <si>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</si>
  <si>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</si>
  <si>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</si>
  <si>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</si>
  <si>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</si>
  <si>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</si>
  <si>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</si>
  <si>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</si>
  <si>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</si>
  <si>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</si>
  <si>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</si>
  <si>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cocktail_pk</t>
    <phoneticPr fontId="1" type="noConversion"/>
  </si>
  <si>
    <t>데킬라 사워</t>
    <phoneticPr fontId="1" type="noConversion"/>
  </si>
  <si>
    <t>https://www.acouplecooks.com/wp-content/uploads/2020/04/Tequila-Sour-005.jpg</t>
    <phoneticPr fontId="1" type="noConversion"/>
  </si>
  <si>
    <t>Tequila sour</t>
    <phoneticPr fontId="1" type="noConversion"/>
  </si>
  <si>
    <t>Tequila sunrise</t>
    <phoneticPr fontId="1" type="noConversion"/>
  </si>
  <si>
    <t>order</t>
    <phoneticPr fontId="1" type="noConversion"/>
  </si>
  <si>
    <t>desc</t>
    <phoneticPr fontId="1" type="noConversion"/>
  </si>
  <si>
    <t>https://www.acouplecooks.com/wp-content/uploads/2020/04/Tequila-Sunrise-003.jpg</t>
    <phoneticPr fontId="1" type="noConversion"/>
  </si>
  <si>
    <t>참고</t>
    <phoneticPr fontId="1" type="noConversion"/>
  </si>
  <si>
    <t>음료수를 잔에 넣고 라임이나 체리로 가니쉬합니다.</t>
    <phoneticPr fontId="1" type="noConversion"/>
  </si>
  <si>
    <t>그레나딘 시럽을 음료 중앙에 부으면 바닥에 가라 앉습니다.</t>
    <phoneticPr fontId="1" type="noConversion"/>
  </si>
  <si>
    <t>하이볼 잔에 얼음을 채웁니다.</t>
    <phoneticPr fontId="1" type="noConversion"/>
  </si>
  <si>
    <t>오렌지 슬라이스와 체리로 가니쉬 합니다.</t>
    <phoneticPr fontId="1" type="noConversion"/>
  </si>
  <si>
    <t>Tequila sunset</t>
    <phoneticPr fontId="1" type="noConversion"/>
  </si>
  <si>
    <t>http://www.haveacocktail.com/images/da/7081.jpg</t>
    <phoneticPr fontId="1" type="noConversion"/>
  </si>
  <si>
    <t>Tequila stone sour</t>
    <phoneticPr fontId="1" type="noConversion"/>
  </si>
  <si>
    <t>데킬라 선셋</t>
    <phoneticPr fontId="1" type="noConversion"/>
  </si>
  <si>
    <t>데킬라 스톤 사워</t>
    <phoneticPr fontId="1" type="noConversion"/>
  </si>
  <si>
    <t>Tequila slammer</t>
    <phoneticPr fontId="1" type="noConversion"/>
  </si>
  <si>
    <t>https://i.pinimg.com/originals/3c/8e/dd/3c8edd5dc88ba624ede5644c6c078c35.jpg</t>
    <phoneticPr fontId="1" type="noConversion"/>
  </si>
  <si>
    <t>잔의 주둥이를 냅킨으로 덮고 손바닥으로 감싸 쥐고 테이블에 내려칩니다.</t>
    <phoneticPr fontId="1" type="noConversion"/>
  </si>
  <si>
    <t>데킬라 토닉</t>
    <phoneticPr fontId="1" type="noConversion"/>
  </si>
  <si>
    <t>Tequila</t>
    <phoneticPr fontId="1" type="noConversion"/>
  </si>
  <si>
    <t>호세쿠엘보 에스페샬 골드</t>
    <phoneticPr fontId="1" type="noConversion"/>
  </si>
  <si>
    <t>Jose Cuervo Especial Gold Tequila</t>
    <phoneticPr fontId="1" type="noConversion"/>
  </si>
  <si>
    <t>https://img.thewhiskyexchange.com/900/teqla_cue1.jpg</t>
  </si>
  <si>
    <t>호세쿠엘보 트라디시오날 레포사도</t>
    <phoneticPr fontId="1" type="noConversion"/>
  </si>
  <si>
    <t>Jose Cuervo Tradicional Reposado Tequila</t>
    <phoneticPr fontId="1" type="noConversion"/>
  </si>
  <si>
    <t>https://img.thewhiskyexchange.com/900/teqla_cue5.jpg</t>
  </si>
  <si>
    <t>패트론 실버</t>
    <phoneticPr fontId="1" type="noConversion"/>
  </si>
  <si>
    <t>Patron Silver Tequila</t>
    <phoneticPr fontId="1" type="noConversion"/>
  </si>
  <si>
    <t>https://img.thewhiskyexchange.com/900/teqla_pat1.jpg</t>
    <phoneticPr fontId="1" type="noConversion"/>
  </si>
  <si>
    <t>패트론 아녜호</t>
    <phoneticPr fontId="1" type="noConversion"/>
  </si>
  <si>
    <t>Patron Anejo Tequila</t>
    <phoneticPr fontId="1" type="noConversion"/>
  </si>
  <si>
    <t>https://img.thewhiskyexchange.com/900/teqla_pat3.jpg</t>
    <phoneticPr fontId="1" type="noConversion"/>
  </si>
  <si>
    <t>패트론 레포사도</t>
    <phoneticPr fontId="1" type="noConversion"/>
  </si>
  <si>
    <t>Patron Reposado Tequila</t>
    <phoneticPr fontId="1" type="noConversion"/>
  </si>
  <si>
    <t>https://img.thewhiskyexchange.com/900/teqla_pat2.jpg</t>
    <phoneticPr fontId="1" type="noConversion"/>
  </si>
  <si>
    <t>돈홀리오 블랑코</t>
    <phoneticPr fontId="1" type="noConversion"/>
  </si>
  <si>
    <t>Don Julio Blanco Tequila</t>
    <phoneticPr fontId="1" type="noConversion"/>
  </si>
  <si>
    <t>https://img.thewhiskyexchange.com/900/teqla_don1.jpg</t>
    <phoneticPr fontId="1" type="noConversion"/>
  </si>
  <si>
    <t>돈훌리오 레포사도</t>
    <phoneticPr fontId="1" type="noConversion"/>
  </si>
  <si>
    <t>Don Julio Reposado Tequila</t>
    <phoneticPr fontId="1" type="noConversion"/>
  </si>
  <si>
    <t>https://img.thewhiskyexchange.com/900/teqla_don3.jpg</t>
    <phoneticPr fontId="1" type="noConversion"/>
  </si>
  <si>
    <t>돈홀리오 아네호</t>
    <phoneticPr fontId="1" type="noConversion"/>
  </si>
  <si>
    <t>Don Julio Anejo Tequila</t>
    <phoneticPr fontId="1" type="noConversion"/>
  </si>
  <si>
    <t>https://img.thewhiskyexchange.com/900/teqla_don2.jpg</t>
    <phoneticPr fontId="1" type="noConversion"/>
  </si>
  <si>
    <t>Gin</t>
    <phoneticPr fontId="1" type="noConversion"/>
  </si>
  <si>
    <t>탱커레이 런던드라이 진</t>
    <phoneticPr fontId="1" type="noConversion"/>
  </si>
  <si>
    <t>Tanqueray London Dry Gin</t>
    <phoneticPr fontId="1" type="noConversion"/>
  </si>
  <si>
    <t>https://img.thewhiskyexchange.com/900/gin_tan1.jpg</t>
    <phoneticPr fontId="1" type="noConversion"/>
  </si>
  <si>
    <t>꽃 향기가 나며 산뜻하고 드라이합니다.</t>
    <phoneticPr fontId="1" type="noConversion"/>
  </si>
  <si>
    <t>탱커레이 No.10</t>
    <phoneticPr fontId="1" type="noConversion"/>
  </si>
  <si>
    <t>Tanqueray No.10 Gin</t>
    <phoneticPr fontId="1" type="noConversion"/>
  </si>
  <si>
    <t>https://img.thewhiskyexchange.com/900/gin_tan5.jpg</t>
    <phoneticPr fontId="1" type="noConversion"/>
  </si>
  <si>
    <t>감귤/자몽향으로 마티니에 어울립니다.</t>
    <phoneticPr fontId="1" type="noConversion"/>
  </si>
  <si>
    <t>핸드릭스 진</t>
    <phoneticPr fontId="1" type="noConversion"/>
  </si>
  <si>
    <t>https://img.thewhiskyexchange.com/900/gin_hen15.jpg</t>
    <phoneticPr fontId="1" type="noConversion"/>
  </si>
  <si>
    <t>봄베이 사파이어 진</t>
    <phoneticPr fontId="1" type="noConversion"/>
  </si>
  <si>
    <t>Bombay Sapphire Gin</t>
    <phoneticPr fontId="1" type="noConversion"/>
  </si>
  <si>
    <t>https://img.thewhiskyexchange.com/900/gin_bom2.jpg</t>
    <phoneticPr fontId="1" type="noConversion"/>
  </si>
  <si>
    <t>허브, 약초향으로 토닉과 잘어울립니다.</t>
    <phoneticPr fontId="1" type="noConversion"/>
  </si>
  <si>
    <t>비피이터 진</t>
    <phoneticPr fontId="1" type="noConversion"/>
  </si>
  <si>
    <t>Beefeater Dry Gin</t>
    <phoneticPr fontId="1" type="noConversion"/>
  </si>
  <si>
    <t>https://img.thewhiskyexchange.com/900/gin_bee19.jpg</t>
  </si>
  <si>
    <t>고든스 런던 드라이 진</t>
    <phoneticPr fontId="1" type="noConversion"/>
  </si>
  <si>
    <t>https://www.gordonsgin.com/media/837953/homepage-export-single-bottle.jpg</t>
    <phoneticPr fontId="1" type="noConversion"/>
  </si>
  <si>
    <t>영국에서 생산되는 오래된 진으로, 라벨의 동물인 멧돼지는 고든 가문의 상징입니다.</t>
    <phoneticPr fontId="1" type="noConversion"/>
  </si>
  <si>
    <t>Rum</t>
    <phoneticPr fontId="1" type="noConversion"/>
  </si>
  <si>
    <t>팜페로 블랑코</t>
    <phoneticPr fontId="1" type="noConversion"/>
  </si>
  <si>
    <t>Pampero Blanco Rum</t>
    <phoneticPr fontId="1" type="noConversion"/>
  </si>
  <si>
    <t>https://img.thewhiskyexchange.com/900/rum_pam4.jpg</t>
    <phoneticPr fontId="1" type="noConversion"/>
  </si>
  <si>
    <t>자카파 23</t>
    <phoneticPr fontId="1" type="noConversion"/>
  </si>
  <si>
    <t>Ron Zacapa Centenario Sistema Solera 23 Rum</t>
    <phoneticPr fontId="1" type="noConversion"/>
  </si>
  <si>
    <t>https://img.thewhiskyexchange.com/900/rum_ron1.jpg</t>
  </si>
  <si>
    <t>캐리비안 럼으로 향신료와 천연재료에서 나오는 향이 훌륭합니다.</t>
    <phoneticPr fontId="1" type="noConversion"/>
  </si>
  <si>
    <t>캡틴 모건</t>
    <phoneticPr fontId="1" type="noConversion"/>
  </si>
  <si>
    <t>Captain Morgan Spiced Gold</t>
    <phoneticPr fontId="1" type="noConversion"/>
  </si>
  <si>
    <t>https://img.thewhiskyexchange.com/900/rum_cap2.jpg</t>
  </si>
  <si>
    <t>플랜테이션 오리지널 다크</t>
    <phoneticPr fontId="1" type="noConversion"/>
  </si>
  <si>
    <t>Plantation Original Dark Rum</t>
    <phoneticPr fontId="1" type="noConversion"/>
  </si>
  <si>
    <t>https://img.thewhiskyexchange.com/900/rum_pla29.jpg</t>
  </si>
  <si>
    <t>트로피컬한 칵테일 베이스로 추천합니다.</t>
    <phoneticPr fontId="1" type="noConversion"/>
  </si>
  <si>
    <t>디플로마티코 익스클루시바</t>
  </si>
  <si>
    <t>Diplomatico Reserva Exclusiva Rum</t>
    <phoneticPr fontId="1" type="noConversion"/>
  </si>
  <si>
    <t>https://img.thewhiskyexchange.com/900/rum_dip1.jpg</t>
  </si>
  <si>
    <t>니트 또는 온더락스타일로 그냥 먹거나 올드패션드로 만들어 먹는 것을 추천합니다.</t>
    <phoneticPr fontId="1" type="noConversion"/>
  </si>
  <si>
    <t>https://img.thewhiskyexchange.com/900/rum_bac92.jpg</t>
  </si>
  <si>
    <t>바카디 슈페리얼</t>
    <phoneticPr fontId="1" type="noConversion"/>
  </si>
  <si>
    <t>Bacardi Superior</t>
    <phoneticPr fontId="1" type="noConversion"/>
  </si>
  <si>
    <t>화이트럼으로 모히또를 만들어 마시는 것을 추천합니다.</t>
    <phoneticPr fontId="1" type="noConversion"/>
  </si>
  <si>
    <t>카차카 51</t>
    <phoneticPr fontId="1" type="noConversion"/>
  </si>
  <si>
    <t>Cachaca 51</t>
    <phoneticPr fontId="1" type="noConversion"/>
  </si>
  <si>
    <t>http://wine1865.co.kr/upload/p_image/b/P0714-677.jpg</t>
    <phoneticPr fontId="1" type="noConversion"/>
  </si>
  <si>
    <t>보드카</t>
    <phoneticPr fontId="1" type="noConversion"/>
  </si>
  <si>
    <t>Vodka</t>
    <phoneticPr fontId="1" type="noConversion"/>
  </si>
  <si>
    <t>Ketel One Vodka</t>
    <phoneticPr fontId="1" type="noConversion"/>
  </si>
  <si>
    <t>케텔 원</t>
    <phoneticPr fontId="1" type="noConversion"/>
  </si>
  <si>
    <t>https://img.thewhiskyexchange.com/900/vodka_ket1.jpg</t>
  </si>
  <si>
    <t>스미노프 No.21</t>
    <phoneticPr fontId="1" type="noConversion"/>
  </si>
  <si>
    <t>Smirnoff Red Vodka</t>
    <phoneticPr fontId="1" type="noConversion"/>
  </si>
  <si>
    <t>https://img.thewhiskyexchange.com/900/vodka_smi3.jpg</t>
  </si>
  <si>
    <t>스미노프 블랙</t>
    <phoneticPr fontId="1" type="noConversion"/>
  </si>
  <si>
    <t>https://img.thewhiskyexchange.com/900/vodka_smi14.jpg</t>
  </si>
  <si>
    <t>Smirnoff Black Label Vodka</t>
    <phoneticPr fontId="1" type="noConversion"/>
  </si>
  <si>
    <t>시로크</t>
    <phoneticPr fontId="1" type="noConversion"/>
  </si>
  <si>
    <t>https://img.thewhiskyexchange.com/900/vodka_cir2.jpg</t>
  </si>
  <si>
    <t>Ciroc Vodka</t>
    <phoneticPr fontId="1" type="noConversion"/>
  </si>
  <si>
    <t>앱솔루트 오리지날</t>
    <phoneticPr fontId="1" type="noConversion"/>
  </si>
  <si>
    <t>Absolut Vodka</t>
    <phoneticPr fontId="1" type="noConversion"/>
  </si>
  <si>
    <t>https://img.thewhiskyexchange.com/900/vodka_abs1.jpg</t>
  </si>
  <si>
    <t>크렌베리 주스나 다른 주스에 섞어서 마시는 걸 추천합니다.</t>
    <phoneticPr fontId="1" type="noConversion"/>
  </si>
  <si>
    <t>https://img.thewhiskyexchange.com/900/vodka_gre14.jpg</t>
  </si>
  <si>
    <t>그레이 구스</t>
    <phoneticPr fontId="1" type="noConversion"/>
  </si>
  <si>
    <t>Grey Goose Vodka</t>
    <phoneticPr fontId="1" type="noConversion"/>
  </si>
  <si>
    <t>벨베디어</t>
    <phoneticPr fontId="1" type="noConversion"/>
  </si>
  <si>
    <t>잡맛이 없고 깔끔한 것이 특징으로 혀 끝에서 좀 더 순하며 부드러운 맛을 내고 키스 오브 파이어에 잘어울립니다.</t>
    <phoneticPr fontId="1" type="noConversion"/>
  </si>
  <si>
    <t>https://img.thewhiskyexchange.com/900/vodka_bel50.jpg</t>
  </si>
  <si>
    <t>Belvedere Vodka</t>
    <phoneticPr fontId="1" type="noConversion"/>
  </si>
  <si>
    <t>스톨리치나야</t>
    <phoneticPr fontId="1" type="noConversion"/>
  </si>
  <si>
    <t>Stolichnaya Red Vodka</t>
    <phoneticPr fontId="1" type="noConversion"/>
  </si>
  <si>
    <t>https://img.thewhiskyexchange.com/900/vodka_sto5.jpg</t>
  </si>
  <si>
    <t>브랜디</t>
    <phoneticPr fontId="1" type="noConversion"/>
  </si>
  <si>
    <t>Brandy</t>
    <phoneticPr fontId="1" type="noConversion"/>
  </si>
  <si>
    <t>https://images.absolutdrinks.com/ingredient-images/Raw/Absolut/742f3e06-65fd-45ad-a4ee-06496988cc97.jpg?imwidth=500</t>
    <phoneticPr fontId="1" type="noConversion"/>
  </si>
  <si>
    <t>Tequila tonic</t>
    <phoneticPr fontId="1" type="noConversion"/>
  </si>
  <si>
    <t>롱 아일랜드 아이스 티</t>
    <phoneticPr fontId="1" type="noConversion"/>
  </si>
  <si>
    <t>https://i0.wp.com/blockinpress.com/wp-content/uploads/2018/08/shutterstock_583231501.jpg?fit=1000%2C667&amp;ssl=1</t>
    <phoneticPr fontId="1" type="noConversion"/>
  </si>
  <si>
    <t>Long island iced tea</t>
    <phoneticPr fontId="1" type="noConversion"/>
  </si>
  <si>
    <t>https://img1.daumcdn.net/thumb/R720x0.q80/?scode=mtistory2&amp;fname=http%3A%2F%2Fcfile21.uf.tistory.com%2Fimage%2F991A1E495A60720B077EEF</t>
    <phoneticPr fontId="1" type="noConversion"/>
  </si>
  <si>
    <t>Margarita</t>
    <phoneticPr fontId="1" type="noConversion"/>
  </si>
  <si>
    <t>마가리타</t>
    <phoneticPr fontId="1" type="noConversion"/>
  </si>
  <si>
    <t>마가리타 글라스 가장자리에 라임즙을 바르고 소금을 묻힙니다.</t>
    <phoneticPr fontId="1" type="noConversion"/>
  </si>
  <si>
    <t>잔에 얼음을 넣고 잔을 차갑게 해둡니다.</t>
    <phoneticPr fontId="1" type="noConversion"/>
  </si>
  <si>
    <t>얼음없이 칵테일 셰이커에 재료를 넣고 흔듭니다.</t>
    <phoneticPr fontId="1" type="noConversion"/>
  </si>
  <si>
    <t>칵테일 쉐이커에 얼음을 넣고 다시 흔듭니다.</t>
    <phoneticPr fontId="1" type="noConversion"/>
  </si>
  <si>
    <t>데킬라와 오렌지 주스를 붓고 젓습니다.</t>
    <phoneticPr fontId="1" type="noConversion"/>
  </si>
  <si>
    <t>일출 그라데이션 효과를 위해 부드럽게 젓습니다.</t>
    <phoneticPr fontId="1" type="noConversion"/>
  </si>
  <si>
    <t>데킬라와 레몬 주스를 붓고 젓습니다.</t>
    <phoneticPr fontId="1" type="noConversion"/>
  </si>
  <si>
    <t>일몰 그라데이션 효과를 위해 부드럽게 젓습니다.</t>
    <phoneticPr fontId="1" type="noConversion"/>
  </si>
  <si>
    <t>데킬라 위에 탄산수를 넣습니다.</t>
    <phoneticPr fontId="1" type="noConversion"/>
  </si>
  <si>
    <t>재료를 하이볼 잔에 넣습니다.</t>
    <phoneticPr fontId="1" type="noConversion"/>
  </si>
  <si>
    <t>가니쉬로 레몬이나 라임을 넣습니다.</t>
    <phoneticPr fontId="1" type="noConversion"/>
  </si>
  <si>
    <t>콜린스 잔에 얼음 적당량을 넣습니다.</t>
    <phoneticPr fontId="1" type="noConversion"/>
  </si>
  <si>
    <t>레몬 주스와 콜라를 제외한 술을 잔에 넣습니다.</t>
    <phoneticPr fontId="1" type="noConversion"/>
  </si>
  <si>
    <t>레몬 주스를 넣고 섞습니다.</t>
    <phoneticPr fontId="1" type="noConversion"/>
  </si>
  <si>
    <t>잔의 남은 공간을 콜라로 채웁니다.</t>
    <phoneticPr fontId="1" type="noConversion"/>
  </si>
  <si>
    <t>가니쉬로 레몬을 장식합나다.</t>
    <phoneticPr fontId="1" type="noConversion"/>
  </si>
  <si>
    <t>칵테일 쉐이커에 얼음을 넣고 가니쉬를 제외한 재료를 넣고 흔듭니다.</t>
    <phoneticPr fontId="1" type="noConversion"/>
  </si>
  <si>
    <t>마가리타 잔에 있는 얼음을 비우고 흔들어준 칵테일을 잔에 넣습니다.</t>
    <phoneticPr fontId="1" type="noConversion"/>
  </si>
  <si>
    <t>라임으로 가니쉬 해줍니다.</t>
    <phoneticPr fontId="1" type="noConversion"/>
  </si>
  <si>
    <t>마타도르</t>
    <phoneticPr fontId="1" type="noConversion"/>
  </si>
  <si>
    <t>https://cdn.diffords.com/contrib/stock-images/2018/05/5af30b16757f7.jpg</t>
    <phoneticPr fontId="1" type="noConversion"/>
  </si>
  <si>
    <t>Matdor</t>
    <phoneticPr fontId="1" type="noConversion"/>
  </si>
  <si>
    <t>온더락 잔에 얼음을 넣어줍니다.</t>
    <phoneticPr fontId="1" type="noConversion"/>
  </si>
  <si>
    <t>칵테일 쉐이커에 가니쉬를 제외한 재료를 넣고 흔듭니다.</t>
    <phoneticPr fontId="1" type="noConversion"/>
  </si>
  <si>
    <t>파인애플 조각과 체리를 가니쉬 해줍니다.</t>
    <phoneticPr fontId="1" type="noConversion"/>
  </si>
  <si>
    <t>Mexicola</t>
    <phoneticPr fontId="1" type="noConversion"/>
  </si>
  <si>
    <t>https://i.pinimg.com/originals/79/5d/21/795d212e242a854357931a108cea8dd4.jpg</t>
    <phoneticPr fontId="1" type="noConversion"/>
  </si>
  <si>
    <t>멕시콜라</t>
    <phoneticPr fontId="1" type="noConversion"/>
  </si>
  <si>
    <t>레몬이나 라임으로 가니쉬합니다.</t>
    <phoneticPr fontId="1" type="noConversion"/>
  </si>
  <si>
    <t>모킹버드</t>
    <phoneticPr fontId="1" type="noConversion"/>
  </si>
  <si>
    <t>Mocking bird</t>
    <phoneticPr fontId="1" type="noConversion"/>
  </si>
  <si>
    <t>https://chowhound3.cbsistatic.com/resize/38c12270c6c77a3817419b29207a58d6c76204d5/2006/09/rcp_cocktail_mockingbird_210x290.jpg?fit=bounds&amp;width=640</t>
    <phoneticPr fontId="1" type="noConversion"/>
  </si>
  <si>
    <t>마티니 잔에 얼음을 넣고 잔을 차갑게 합니다.</t>
    <phoneticPr fontId="1" type="noConversion"/>
  </si>
  <si>
    <t>믹싱 글라스에 재료를 넣고 쉐이킹합니다.</t>
    <phoneticPr fontId="1" type="noConversion"/>
  </si>
  <si>
    <t>마티니 잔의 얼음을 버리고 칵테일을 넣습니다.</t>
    <phoneticPr fontId="1" type="noConversion"/>
  </si>
  <si>
    <t>https://img.freepik.com/free-photo/two-glasses-of-blue-cocktail-in-on-dark-wooden-background_112977-531.jpg?size=626&amp;ext=jpg</t>
    <phoneticPr fontId="1" type="noConversion"/>
  </si>
  <si>
    <t>바카라</t>
    <phoneticPr fontId="1" type="noConversion"/>
  </si>
  <si>
    <t>블루 마가리타</t>
    <phoneticPr fontId="1" type="noConversion"/>
  </si>
  <si>
    <t>Baccarat</t>
    <phoneticPr fontId="1" type="noConversion"/>
  </si>
  <si>
    <t>Blue margarita</t>
    <phoneticPr fontId="1" type="noConversion"/>
  </si>
  <si>
    <t>https://i2.wp.com/bennys-drawer.com/wp-content/uploads/2019/08/yuanbin-du-eN6_2u8Pcrc-unsplash-min.jpg?fit=640%2C427&amp;ssl=1</t>
    <phoneticPr fontId="1" type="noConversion"/>
  </si>
  <si>
    <t>선 번</t>
    <phoneticPr fontId="1" type="noConversion"/>
  </si>
  <si>
    <t>https://www.bluechairbayrum.com/wp-content/uploads/2017/03/SUNBURN-copy.png</t>
    <phoneticPr fontId="1" type="noConversion"/>
  </si>
  <si>
    <t>Sunburn</t>
    <phoneticPr fontId="1" type="noConversion"/>
  </si>
  <si>
    <t>하이볼 잔에 칵테일을 넣습니다.</t>
    <phoneticPr fontId="1" type="noConversion"/>
  </si>
  <si>
    <t>과일로 가니쉬 해줍니다.</t>
    <phoneticPr fontId="1" type="noConversion"/>
  </si>
  <si>
    <t>Straw hat</t>
    <phoneticPr fontId="1" type="noConversion"/>
  </si>
  <si>
    <t>https://newsimg.hankookilbo.com/cms/articlerelease/2018/09/26/201809261801038677_18.jpg</t>
    <phoneticPr fontId="1" type="noConversion"/>
  </si>
  <si>
    <t>스트로우 햇</t>
    <phoneticPr fontId="1" type="noConversion"/>
  </si>
  <si>
    <t>칵테일 쉐이커에 재료를 넣고 흔듭니다.</t>
    <phoneticPr fontId="1" type="noConversion"/>
  </si>
  <si>
    <t>Sloe tequila</t>
    <phoneticPr fontId="1" type="noConversion"/>
  </si>
  <si>
    <t>슬로 데킬라</t>
    <phoneticPr fontId="1" type="noConversion"/>
  </si>
  <si>
    <t>잘게 부순 얼음과 칵테일을 잔에 넣습니다.</t>
    <phoneticPr fontId="1" type="noConversion"/>
  </si>
  <si>
    <t>오이로 가니쉬합니다.</t>
    <phoneticPr fontId="1" type="noConversion"/>
  </si>
  <si>
    <t>Cinco de mayo</t>
    <phoneticPr fontId="1" type="noConversion"/>
  </si>
  <si>
    <t>싱코 데 마요</t>
    <phoneticPr fontId="1" type="noConversion"/>
  </si>
  <si>
    <t>마가리타 잔 가장자리에 라임즙을 바르고 소금을 묻힙니다.</t>
    <phoneticPr fontId="1" type="noConversion"/>
  </si>
  <si>
    <t>아이스브레이커</t>
    <phoneticPr fontId="1" type="noConversion"/>
  </si>
  <si>
    <t>Ice breaker</t>
    <phoneticPr fontId="1" type="noConversion"/>
  </si>
  <si>
    <t>믹싱 글라스에서 가니쉬를 제외한 재료를 넣고 섞습니다.</t>
    <phoneticPr fontId="1" type="noConversion"/>
  </si>
  <si>
    <t>자몽과 꿀, 초콜릿의 깔루아와 데켈라의 조합을 느낄 수 있는 칵테일 입니다.</t>
    <phoneticPr fontId="1" type="noConversion"/>
  </si>
  <si>
    <t>아즈텍 마티니</t>
    <phoneticPr fontId="1" type="noConversion"/>
  </si>
  <si>
    <t>Aztex maritini</t>
    <phoneticPr fontId="1" type="noConversion"/>
  </si>
  <si>
    <t>https://1.bp.blogspot.com/-OT8WchCLU_c/TxYpRk0oLGI/AAAAAAABJdM/HhpDT4pMamk/s1600/IMG_7232.JPG</t>
    <phoneticPr fontId="1" type="noConversion"/>
  </si>
  <si>
    <t>믹싱쉐이커에 재료를 넣고 섞습니다.</t>
    <phoneticPr fontId="1" type="noConversion"/>
  </si>
  <si>
    <t>마티니 잔에 칵테일을 따릅니다.</t>
    <phoneticPr fontId="1" type="noConversion"/>
  </si>
  <si>
    <t>El diablo</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</si>
  <si>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</si>
  <si>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엘 디아블로</t>
    <phoneticPr fontId="1" type="noConversion"/>
  </si>
  <si>
    <t>하이볼 잔에 얼음을 채웁니다.</t>
    <phoneticPr fontId="1" type="noConversion"/>
  </si>
  <si>
    <t>진저 에일과 가니쉬를 제외한 재료를 칵테일 쉐이커에 넣고 흔듭니다.</t>
    <phoneticPr fontId="1" type="noConversion"/>
  </si>
  <si>
    <t>이후 진저 에일을 원하는 만큼 따라줍니다.</t>
    <phoneticPr fontId="1" type="noConversion"/>
  </si>
  <si>
    <t>블랙베리나 레몬으로 가니쉬 합니다.</t>
    <phoneticPr fontId="1" type="noConversion"/>
  </si>
  <si>
    <t>El toro loco</t>
    <phoneticPr fontId="1" type="noConversion"/>
  </si>
  <si>
    <t>엘 토로 로코</t>
    <phoneticPr fontId="1" type="noConversion"/>
  </si>
  <si>
    <t>모든 재료를 하이볼 잔에 넣고 젓습니다.</t>
    <phoneticPr fontId="1" type="noConversion"/>
  </si>
  <si>
    <t>자라나</t>
    <phoneticPr fontId="1" type="noConversion"/>
  </si>
  <si>
    <t>https://assets.punchdrink.com/wp-content/uploads/2018/03/Thumb-Karen-Fu-Studio-Freehand-Hotel-NYC-Cocktial-Recipe-1.jpg</t>
    <phoneticPr fontId="1" type="noConversion"/>
  </si>
  <si>
    <t>Jarana</t>
    <phoneticPr fontId="1" type="noConversion"/>
  </si>
  <si>
    <t>가니쉬로 파인애플이나 오렌지를 넣어줍니다.</t>
    <phoneticPr fontId="1" type="noConversion"/>
  </si>
  <si>
    <t>https://spoonuniversity.com/wp-content/uploads/sites/32/2015/11/Chimayo-1024x867.jpg</t>
    <phoneticPr fontId="1" type="noConversion"/>
  </si>
  <si>
    <t>Chimayo</t>
    <phoneticPr fontId="1" type="noConversion"/>
  </si>
  <si>
    <t>치마요</t>
    <phoneticPr fontId="1" type="noConversion"/>
  </si>
  <si>
    <t>가니쉬를 제외한 재료를 온더락 잔에 넣습니다.</t>
    <phoneticPr fontId="1" type="noConversion"/>
  </si>
  <si>
    <t>사과로 가니쉬합니다.</t>
    <phoneticPr fontId="1" type="noConversion"/>
  </si>
  <si>
    <t xml:space="preserve">Texas Tea는 롱 아일랜드 아이스 티 처럼 차가 안들어가는데 차맛이 난다 하여 붙여진 이름입니다. </t>
    <phoneticPr fontId="1" type="noConversion"/>
  </si>
  <si>
    <t>https://drinkedin.net/images/easyblog_images/62/Long-Island-Ice-Tea.jpg</t>
    <phoneticPr fontId="1" type="noConversion"/>
  </si>
  <si>
    <t>텍사스 티</t>
    <phoneticPr fontId="1" type="noConversion"/>
  </si>
  <si>
    <t>Texas tea</t>
    <phoneticPr fontId="1" type="noConversion"/>
  </si>
  <si>
    <t>https://image.freepik.com/free-photo/cocktail-of-fresh-pink-paloma_252124-20.jpg</t>
    <phoneticPr fontId="1" type="noConversion"/>
  </si>
  <si>
    <t>Paloma</t>
    <phoneticPr fontId="1" type="noConversion"/>
  </si>
  <si>
    <t>팔로마</t>
    <phoneticPr fontId="1" type="noConversion"/>
  </si>
  <si>
    <t>하이볼 잔에 데킬라, 라임 주스, 자몽 주스를 넣고 젓습니다.</t>
    <phoneticPr fontId="1" type="noConversion"/>
  </si>
  <si>
    <t>자몽소다를 잔 가득 채우고 저어줍니다.</t>
    <phoneticPr fontId="1" type="noConversion"/>
  </si>
  <si>
    <t>자몽으로 가니쉬합니다.</t>
    <phoneticPr fontId="1" type="noConversion"/>
  </si>
  <si>
    <t>데킬라</t>
    <phoneticPr fontId="1" type="noConversion"/>
  </si>
  <si>
    <t>데킬라</t>
    <phoneticPr fontId="1" type="noConversion"/>
  </si>
  <si>
    <t>name_kor</t>
    <phoneticPr fontId="1" type="noConversion"/>
  </si>
  <si>
    <t>name_eng</t>
    <phoneticPr fontId="1" type="noConversion"/>
  </si>
  <si>
    <t>article_pk</t>
    <phoneticPr fontId="1" type="noConversion"/>
  </si>
  <si>
    <t>ingredient_pk</t>
    <phoneticPr fontId="1" type="noConversion"/>
  </si>
  <si>
    <t>pk_ingredient</t>
    <phoneticPr fontId="1" type="noConversion"/>
  </si>
  <si>
    <t>ml</t>
    <phoneticPr fontId="1" type="noConversion"/>
  </si>
  <si>
    <t>레몬 주스</t>
    <phoneticPr fontId="1" type="noConversion"/>
  </si>
  <si>
    <t>Lemon juice</t>
    <phoneticPr fontId="1" type="noConversion"/>
  </si>
  <si>
    <t>레몬 주스 또는 레몬즙은 레몬을 누르거나 짜서 낸 즙을 의미 합니다. 레몬을 직접 짜거나 판매되는 제품을 사용해도 무방합니다.</t>
    <phoneticPr fontId="1" type="noConversion"/>
  </si>
  <si>
    <t>https://www.cookiebebe.com/shopimages/cookiebebe/005005000015.jpg?1508998184</t>
    <phoneticPr fontId="1" type="noConversion"/>
  </si>
  <si>
    <t>설탕</t>
    <phoneticPr fontId="1" type="noConversion"/>
  </si>
  <si>
    <t>Suger</t>
    <phoneticPr fontId="1" type="noConversion"/>
  </si>
  <si>
    <t>https://file.mk.co.kr/meet/neds/2016/01/image_readtop_2016_40685_14528248092320291.jpg</t>
    <phoneticPr fontId="1" type="noConversion"/>
  </si>
  <si>
    <t>사탕수수나 사탕무에서 얻은 원당을 정제공장에 투입하여 만든 천연 감미료입니다. 단맛이 나며 다양한 종류의 음식에 쓰입니다.</t>
    <phoneticPr fontId="1" type="noConversion"/>
  </si>
  <si>
    <t>tsp</t>
    <phoneticPr fontId="1" type="noConversion"/>
  </si>
  <si>
    <t>데킬라 선라이즈</t>
    <phoneticPr fontId="1" type="noConversion"/>
  </si>
  <si>
    <t>오렌지 주스</t>
    <phoneticPr fontId="1" type="noConversion"/>
  </si>
  <si>
    <t>Orange juice</t>
  </si>
  <si>
    <t>https://pds.joins.com/news/component/htmlphoto_mmdata/201505/09/htm_201505091404630103011.jpg</t>
    <phoneticPr fontId="1" type="noConversion"/>
  </si>
  <si>
    <t>오렌지를 누르거나 짜서 만든 과일 주스 입니다. 오렌지를 직접 부숴서 만들거나 시판되는 제품을 구매해도 좋습니다.</t>
    <phoneticPr fontId="1" type="noConversion"/>
  </si>
  <si>
    <t>그레나딘 시럽</t>
    <phoneticPr fontId="1" type="noConversion"/>
  </si>
  <si>
    <t>https://image.auction.co.kr/itemimage/11/7a/c2/117ac28256.jpg</t>
    <phoneticPr fontId="1" type="noConversion"/>
  </si>
  <si>
    <t>Grenadine syrup</t>
    <phoneticPr fontId="1" type="noConversion"/>
  </si>
  <si>
    <t>석류의 과즙과 설탕으로 이루어진 무알콜 붉은 시럽입니다.</t>
    <phoneticPr fontId="1" type="noConversion"/>
  </si>
  <si>
    <t>데킬라 선셋</t>
    <phoneticPr fontId="1" type="noConversion"/>
  </si>
  <si>
    <t>pk_name</t>
    <phoneticPr fontId="1" type="noConversion"/>
  </si>
  <si>
    <t>데킬라 스톤 사워</t>
    <phoneticPr fontId="1" type="noConversion"/>
  </si>
  <si>
    <t>트리플 섹</t>
  </si>
  <si>
    <t>트리플 섹</t>
    <phoneticPr fontId="1" type="noConversion"/>
  </si>
  <si>
    <t>Triple sec</t>
    <phoneticPr fontId="1" type="noConversion"/>
  </si>
  <si>
    <t>https://products3.imgix.drizly.com/ci-arrow-triple-sec-e822dab76a9549b4.png?auto=format%2Ccompress&amp;fm=jpg&amp;q=20</t>
    <phoneticPr fontId="1" type="noConversion"/>
  </si>
  <si>
    <t>리큐르</t>
    <phoneticPr fontId="1" type="noConversion"/>
  </si>
  <si>
    <t>Liqueur</t>
    <phoneticPr fontId="1" type="noConversion"/>
  </si>
  <si>
    <t>카뮤</t>
    <phoneticPr fontId="1" type="noConversion"/>
  </si>
  <si>
    <t>https://img.thewhiskyexchange.com/900/cognc_cam53.jpg</t>
    <phoneticPr fontId="1" type="noConversion"/>
  </si>
  <si>
    <t>Camus V.S.O.P</t>
    <phoneticPr fontId="1" type="noConversion"/>
  </si>
  <si>
    <t>과일을 증류하여 오크통에 숙성한 증류스를 브랜디라 부르는데 프랑스 꼬냑지역에서 생산되었습니다. 카뮤는 여러 꼬냑 종류 중 하나입니다. 오크통 숙성 기간에 따라 등급이 정해집니다.</t>
    <phoneticPr fontId="1" type="noConversion"/>
  </si>
  <si>
    <t>https://www.kixdutyfree.jp/ko/images/item/2205500259_1.jpg</t>
    <phoneticPr fontId="1" type="noConversion"/>
  </si>
  <si>
    <t>마르텔</t>
    <phoneticPr fontId="1" type="noConversion"/>
  </si>
  <si>
    <t>Martell</t>
    <phoneticPr fontId="1" type="noConversion"/>
  </si>
  <si>
    <t>와인을 증류해서 만든 술로 은은한 포도향이 느껴지고 오크통 숙성으로 오크향도 은은하게 느낄 수 있습니다.</t>
    <phoneticPr fontId="1" type="noConversion"/>
  </si>
  <si>
    <t>https://img.thewhiskyexchange.com/900/cognc_rem209.jpg</t>
    <phoneticPr fontId="1" type="noConversion"/>
  </si>
  <si>
    <t>레미마르땡</t>
    <phoneticPr fontId="1" type="noConversion"/>
  </si>
  <si>
    <t>Remy martin</t>
    <phoneticPr fontId="1" type="noConversion"/>
  </si>
  <si>
    <t xml:space="preserve">대중적으로 알려진 코냑 중 하나로 다소 드라이한 맛이 특징입니다. </t>
    <phoneticPr fontId="1" type="noConversion"/>
  </si>
  <si>
    <t>https://img.thewhiskyexchange.com/900/brandy_ara2.jpg</t>
    <phoneticPr fontId="1" type="noConversion"/>
  </si>
  <si>
    <t>아라라트</t>
    <phoneticPr fontId="1" type="noConversion"/>
  </si>
  <si>
    <t>Ararat</t>
    <phoneticPr fontId="1" type="noConversion"/>
  </si>
  <si>
    <t>칼바도스</t>
    <phoneticPr fontId="1" type="noConversion"/>
  </si>
  <si>
    <t>Calvados</t>
    <phoneticPr fontId="1" type="noConversion"/>
  </si>
  <si>
    <t>https://img.thewhiskyexchange.com/900/calva_dro1980.jpg</t>
    <phoneticPr fontId="1" type="noConversion"/>
  </si>
  <si>
    <t xml:space="preserve">칼바도스 지역에서 생산되는 사과 증류수를 말합니다. </t>
    <phoneticPr fontId="1" type="noConversion"/>
  </si>
  <si>
    <t>블루 큐라소</t>
    <phoneticPr fontId="1" type="noConversion"/>
  </si>
  <si>
    <t>Blue curacao</t>
    <phoneticPr fontId="1" type="noConversion"/>
  </si>
  <si>
    <t>https://products0.imgix.drizly.com/ci-blue-curacao-de-kuyper-571a7df555aed3a7.png?auto=format%2Ccompress&amp;fm=jpg&amp;q=20</t>
    <phoneticPr fontId="1" type="noConversion"/>
  </si>
  <si>
    <t>파란색과 강렬한 오렌지색 향을 내는 리큐르입니다.</t>
    <phoneticPr fontId="1" type="noConversion"/>
  </si>
  <si>
    <t>화이트 큐라소</t>
    <phoneticPr fontId="1" type="noConversion"/>
  </si>
  <si>
    <t>White curacao</t>
    <phoneticPr fontId="1" type="noConversion"/>
  </si>
  <si>
    <t>https://image.biccamera.com/img/00000001948213_A01.jpg?sr.dw=320&amp;sr.jqh=60&amp;sr.dh=320&amp;sr.mat=1</t>
    <phoneticPr fontId="1" type="noConversion"/>
  </si>
  <si>
    <t>건조시킨 오렌지 껍질을 이용하여 증류하여 만든 증류액에 여러 향료와 시럽 물을 섞어 만든 것입니다. 미국에서 생산되는 트러플 섹과 프랑스에서 생산되는 꼬잉뜨루는 화이트 큐라소와 동일한 제품입니다.</t>
    <phoneticPr fontId="1" type="noConversion"/>
  </si>
  <si>
    <t>오렌지 껍질과 설탕을 원료로 만들어졌습니다. 화이트 큐라소 리큐르에 오렌지 리큐르를 혼합한 것입니다.</t>
    <phoneticPr fontId="1" type="noConversion"/>
  </si>
  <si>
    <t>스위트 사워 믹서</t>
    <phoneticPr fontId="1" type="noConversion"/>
  </si>
  <si>
    <t>Sweet sour mixer</t>
    <phoneticPr fontId="1" type="noConversion"/>
  </si>
  <si>
    <t>https://thumbnail.10x10.co.kr/webimage/image/basic600/152/B001526498.jpg?cmd=thumb&amp;w=400&amp;h=400&amp;fit=true&amp;ws=false</t>
    <phoneticPr fontId="1" type="noConversion"/>
  </si>
  <si>
    <t xml:space="preserve">레몬 또는 라임 주스와 시럽으로 만들어졌습니다. 액상뿐만 아니라 가루형태도 존재합니다. </t>
    <phoneticPr fontId="1" type="noConversion"/>
  </si>
  <si>
    <t>방울</t>
    <phoneticPr fontId="1" type="noConversion"/>
  </si>
  <si>
    <t>데킬라 슬래머</t>
    <phoneticPr fontId="1" type="noConversion"/>
  </si>
  <si>
    <t>탄산수</t>
    <phoneticPr fontId="1" type="noConversion"/>
  </si>
  <si>
    <t>Sparkling water</t>
    <phoneticPr fontId="1" type="noConversion"/>
  </si>
  <si>
    <t>https://blog.kakaocdn.net/dn/oWw96/btqD4zLxVeu/7dPTfHKSkPaB3BFSzMc0r0/img.jpg</t>
    <phoneticPr fontId="1" type="noConversion"/>
  </si>
  <si>
    <t>탄산가스를 함유하고 있는 물이거나 먹는 물에 탄산가스를 주입한 음료를 말합니다.</t>
    <phoneticPr fontId="1" type="noConversion"/>
  </si>
  <si>
    <t>데킬라</t>
    <phoneticPr fontId="1" type="noConversion"/>
  </si>
  <si>
    <t>Tonic water</t>
    <phoneticPr fontId="1" type="noConversion"/>
  </si>
  <si>
    <t>https://www.londondrugs.com/on/demandware.static/-/Sites-londondrugs-master/default/dwa044583d/products/L8802191/large/L8802191.JPG</t>
    <phoneticPr fontId="1" type="noConversion"/>
  </si>
  <si>
    <t>탄산수에 각종 향초류와 감귤류의 과피 추출물 및 당분을 첨가하여 조제한 청량 음료입니다.</t>
    <phoneticPr fontId="1" type="noConversion"/>
  </si>
  <si>
    <t>토닉 워터</t>
    <phoneticPr fontId="1" type="noConversion"/>
  </si>
  <si>
    <t>진</t>
    <phoneticPr fontId="1" type="noConversion"/>
  </si>
  <si>
    <t>보드카</t>
    <phoneticPr fontId="1" type="noConversion"/>
  </si>
  <si>
    <t>화이트 럼</t>
    <phoneticPr fontId="1" type="noConversion"/>
  </si>
  <si>
    <t>화이트 럼</t>
    <phoneticPr fontId="1" type="noConversion"/>
  </si>
  <si>
    <t>콜라</t>
    <phoneticPr fontId="1" type="noConversion"/>
  </si>
  <si>
    <t>https://encrypted-tbn0.gstatic.com/images?q=tbn:ANd9GcSZamW9IutTlrahVbPXdQuptXsWBFMMVvxh5w&amp;usqp=CAU</t>
    <phoneticPr fontId="1" type="noConversion"/>
  </si>
  <si>
    <t>Cola</t>
    <phoneticPr fontId="1" type="noConversion"/>
  </si>
  <si>
    <t>캐러멜로 색을 내고 카페인이 들어간 달콤한 탄산 음료입니다. 초기에 카페인을 넣기 위해 콜라나무 열매를 사용한 것에서 이름이 비롯되었습니다.</t>
    <phoneticPr fontId="1" type="noConversion"/>
  </si>
  <si>
    <t>라임 주스</t>
    <phoneticPr fontId="1" type="noConversion"/>
  </si>
  <si>
    <t>Lime juice</t>
    <phoneticPr fontId="1" type="noConversion"/>
  </si>
  <si>
    <t>https://lh3.googleusercontent.com/proxy/HU30fQPd5vcKGXehsU6X7bVzwZOSKwGWuscs9NZsbjtnVWsD_UryBKltTlj_4N5mYksbMbSDw7JkIRse-_iKeR1d-MJxhPkpAOa9iIGkK_zGZJncgF8</t>
    <phoneticPr fontId="1" type="noConversion"/>
  </si>
  <si>
    <t>라임을 누르거나 짜서 낸 즙입니다. 라임을 직접 부숴서 만들 수 도 있고 시판 제품을 구매할 수 있습니다.</t>
    <phoneticPr fontId="1" type="noConversion"/>
  </si>
  <si>
    <t>파인애플 주스</t>
    <phoneticPr fontId="1" type="noConversion"/>
  </si>
  <si>
    <t>Pineapple juice</t>
    <phoneticPr fontId="1" type="noConversion"/>
  </si>
  <si>
    <t>https://image.freepik.com/free-photo/fresh-pineapple-juice_1339-99861.jpg</t>
    <phoneticPr fontId="1" type="noConversion"/>
  </si>
  <si>
    <t>파인애플</t>
    <phoneticPr fontId="1" type="noConversion"/>
  </si>
  <si>
    <t>멕시콜라</t>
    <phoneticPr fontId="1" type="noConversion"/>
  </si>
  <si>
    <t>모킹버드</t>
    <phoneticPr fontId="1" type="noConversion"/>
  </si>
  <si>
    <t>https://blog.kakaocdn.net/dn/qc9NP/btqzozBzweY/WGWHOooJzwcOC7ruz8sy31/img.jpg</t>
    <phoneticPr fontId="1" type="noConversion"/>
  </si>
  <si>
    <t>크렘 드 멘트 그린</t>
    <phoneticPr fontId="1" type="noConversion"/>
  </si>
  <si>
    <t>박하잎에서 추출한 박하오일을 당분과 함께 넣어 만든 리큐르 입니다. 그린은 녹색을 첨가한 것 입니다.</t>
    <phoneticPr fontId="1" type="noConversion"/>
  </si>
  <si>
    <t>Creme de menthe green</t>
    <phoneticPr fontId="1" type="noConversion"/>
  </si>
  <si>
    <t>레몬</t>
    <phoneticPr fontId="1" type="noConversion"/>
  </si>
  <si>
    <t>Lemon</t>
    <phoneticPr fontId="1" type="noConversion"/>
  </si>
  <si>
    <t>https://lh3.googleusercontent.com/proxy/xDFYFXNIo9L_ILQz4h6IAqAAWHrTU0iTKEEV8wDtjHY81gV5kZ40WlLmSd6bx34nicsI8-PYWnkRdo6tavJ5Cpzc0aoRevCjhMCu5SX-D2Oxv9-8Juc</t>
    <phoneticPr fontId="1" type="noConversion"/>
  </si>
  <si>
    <t>https://t1.daumcdn.net/cfile/blog/99905F505BBD271906</t>
    <phoneticPr fontId="1" type="noConversion"/>
  </si>
  <si>
    <t>Lime</t>
    <phoneticPr fontId="1" type="noConversion"/>
  </si>
  <si>
    <t>라임</t>
    <phoneticPr fontId="1" type="noConversion"/>
  </si>
  <si>
    <t>오렌지</t>
    <phoneticPr fontId="1" type="noConversion"/>
  </si>
  <si>
    <t>체리</t>
    <phoneticPr fontId="1" type="noConversion"/>
  </si>
  <si>
    <t>오이</t>
    <phoneticPr fontId="1" type="noConversion"/>
  </si>
  <si>
    <t>소금</t>
    <phoneticPr fontId="1" type="noConversion"/>
  </si>
  <si>
    <t>자몽</t>
    <phoneticPr fontId="1" type="noConversion"/>
  </si>
  <si>
    <t>사과</t>
    <phoneticPr fontId="1" type="noConversion"/>
  </si>
  <si>
    <t>블랙배리</t>
    <phoneticPr fontId="1" type="noConversion"/>
  </si>
  <si>
    <t>과일의 종류입니다.</t>
    <phoneticPr fontId="1" type="noConversion"/>
  </si>
  <si>
    <t>염화 나트륨을 주성분으로 하는 짠맛의 물질입니다.</t>
    <phoneticPr fontId="1" type="noConversion"/>
  </si>
  <si>
    <t>Orange</t>
    <phoneticPr fontId="1" type="noConversion"/>
  </si>
  <si>
    <t>https://img1.daumcdn.net/thumb/R800x0/?scode=mtistory2&amp;fname=https%3A%2F%2Ft1.daumcdn.net%2Fcfile%2Ftistory%2F214DC34558F84CEC18</t>
    <phoneticPr fontId="1" type="noConversion"/>
  </si>
  <si>
    <t>https://post-phinf.pstatic.net/MjAxNzA2MDhfNDYg/MDAxNDk2OTEyMDU3MDQ3.mnkBYav9XtXIynKqct7HeGjS2Bklx3gJdV7jmd1SAJog.-ypbnulI072lZ5pQ8n0Mz8_ikDXHd2zkiY4hy_9nXFQg.JPEG/%EC%B2%B4%EB%A6%AC7.jpeg?type=w1200</t>
    <phoneticPr fontId="1" type="noConversion"/>
  </si>
  <si>
    <t>Cherry</t>
    <phoneticPr fontId="1" type="noConversion"/>
  </si>
  <si>
    <t>https://imgnn.seoul.co.kr/img/upload/2014/06/09/SSI_20140609135902.jpg</t>
    <phoneticPr fontId="1" type="noConversion"/>
  </si>
  <si>
    <t>Pineapple</t>
    <phoneticPr fontId="1" type="noConversion"/>
  </si>
  <si>
    <t>Cucumber</t>
    <phoneticPr fontId="1" type="noConversion"/>
  </si>
  <si>
    <t>http://t0.gstatic.com/licensed-image?q=tbn:ANd9GcRKbEGugdD7nHVKe8ral3aCv_0OGOUg4FgEQmU_a6s2sjK-WXTArSksaPPXvTo1LxeNS551URUsN4CXSEqFa68</t>
    <phoneticPr fontId="1" type="noConversion"/>
  </si>
  <si>
    <t>Salt</t>
    <phoneticPr fontId="1" type="noConversion"/>
  </si>
  <si>
    <t>Grapefruit</t>
    <phoneticPr fontId="1" type="noConversion"/>
  </si>
  <si>
    <t>Apple</t>
    <phoneticPr fontId="1" type="noConversion"/>
  </si>
  <si>
    <t>Blackberry</t>
    <phoneticPr fontId="1" type="noConversion"/>
  </si>
  <si>
    <t>https://lh3.googleusercontent.com/proxy/zSqTBXX2qv8JzrlApeUo4cBerpu6thYKGCNwO2aL2f5QADtRzhuy66jiDIGXsSOHMIL4zmS0akMkA3FuOTtIA4gOnt2YtCCY3X0yCT9mWZUQksfUF1JrUTEkhTqpyB4</t>
    <phoneticPr fontId="1" type="noConversion"/>
  </si>
  <si>
    <t>https://3ner1e34iilsjdn1qohanunu-wpengine.netdna-ssl.com/wp-content/uploads/2018/11/grapefruit.jpg</t>
    <phoneticPr fontId="1" type="noConversion"/>
  </si>
  <si>
    <t>https://www.thesprucecrafts.com/thmb/X76BKNZAdN5P2dF5yUXaO6wSxU8=/2576x2576/smart/filters:no_upscale()/salt-from-the-sea-149456195-58adf8b75f9b58a3c9f8d6bd.jpg</t>
    <phoneticPr fontId="1" type="noConversion"/>
  </si>
  <si>
    <t>조각</t>
    <phoneticPr fontId="1" type="noConversion"/>
  </si>
  <si>
    <t>알</t>
    <phoneticPr fontId="1" type="noConversion"/>
  </si>
  <si>
    <t>크랜베리 주스</t>
    <phoneticPr fontId="1" type="noConversion"/>
  </si>
  <si>
    <t>붉은 색과 시큼한 맛이 나는 주스입니다.</t>
    <phoneticPr fontId="1" type="noConversion"/>
  </si>
  <si>
    <t>https://t1.daumcdn.net/cfile/tistory/9934353359EA0B170B</t>
    <phoneticPr fontId="1" type="noConversion"/>
  </si>
  <si>
    <t>Cranberry juice</t>
    <phoneticPr fontId="1" type="noConversion"/>
  </si>
  <si>
    <t>타바스코 소스</t>
    <phoneticPr fontId="1" type="noConversion"/>
  </si>
  <si>
    <t>핫소스의 종류입니다.</t>
    <phoneticPr fontId="1" type="noConversion"/>
  </si>
  <si>
    <t>Tabasco sauce</t>
    <phoneticPr fontId="1" type="noConversion"/>
  </si>
  <si>
    <t>https://lh3.googleusercontent.com/proxy/nWOmOhO0E-nirmc9cjRypnPfwTIP9yshy2pugj4-CCW6kdnlBlZ83nTJDe6iL0c-vo4bY03PH---cbpOKi03HJxIfsrogH3mmePutYX1Y4Sztuk-kYo</t>
    <phoneticPr fontId="1" type="noConversion"/>
  </si>
  <si>
    <t>토마토 주스</t>
    <phoneticPr fontId="1" type="noConversion"/>
  </si>
  <si>
    <t>https://photos.bigoven.com/recipe/hero/fresh-tomato-juice-1eac7e.jpg</t>
    <phoneticPr fontId="1" type="noConversion"/>
  </si>
  <si>
    <t>토마토를 으깨거나 갈아서 만든 주스입니다.</t>
    <phoneticPr fontId="1" type="noConversion"/>
  </si>
  <si>
    <t>Tomato juice</t>
    <phoneticPr fontId="1" type="noConversion"/>
  </si>
  <si>
    <t>후추</t>
    <phoneticPr fontId="1" type="noConversion"/>
  </si>
  <si>
    <t>https://www.healthifyme.com/blog/wp-content/uploads/2020/08/Black-Pepper.jpg</t>
    <phoneticPr fontId="1" type="noConversion"/>
  </si>
  <si>
    <t>Black pepper</t>
    <phoneticPr fontId="1" type="noConversion"/>
  </si>
  <si>
    <t>덩굴 식물의 열매로 양념에 쓰입니다.</t>
    <phoneticPr fontId="1" type="noConversion"/>
  </si>
  <si>
    <t>꼬집</t>
    <phoneticPr fontId="1" type="noConversion"/>
  </si>
  <si>
    <t>Sloe gin</t>
    <phoneticPr fontId="1" type="noConversion"/>
  </si>
  <si>
    <t>슬로 진</t>
    <phoneticPr fontId="1" type="noConversion"/>
  </si>
  <si>
    <t>자두의 일종인 슬로(Sloe) 열매를 진에 담궈 향을 추출한 리큐르 입니다.</t>
    <phoneticPr fontId="1" type="noConversion"/>
  </si>
  <si>
    <t>자몽 주스</t>
    <phoneticPr fontId="1" type="noConversion"/>
  </si>
  <si>
    <t>Grapefruit juice</t>
    <phoneticPr fontId="1" type="noConversion"/>
  </si>
  <si>
    <t>자몽을 짜거나 갈아서 낸 주스입니다. 직접 자몽을 갈거나 시판 제품을 구매할 수 있습니다.</t>
    <phoneticPr fontId="1" type="noConversion"/>
  </si>
  <si>
    <t>파인애플을 짜거나 갈아서 낸 주스입니다. 직접 파인애플을 갈아서 주스를 만들 수 도 있고 시판 제품을 구매할 수도 있습니다.</t>
    <phoneticPr fontId="1" type="noConversion"/>
  </si>
  <si>
    <t>Kahlúa</t>
    <phoneticPr fontId="1" type="noConversion"/>
  </si>
  <si>
    <t>깔루아</t>
    <phoneticPr fontId="1" type="noConversion"/>
  </si>
  <si>
    <t>https://m.wellbaking.com/web/product/big/201512/1348_shop1_537753.jpg</t>
    <phoneticPr fontId="1" type="noConversion"/>
  </si>
  <si>
    <t>멕시코 베라 크루즈의 커피 리큐르입니다. 럼, 설탕 및 100% 아라비카 커피가 포함되어 있습니다.</t>
    <phoneticPr fontId="1" type="noConversion"/>
  </si>
  <si>
    <t>꿀</t>
    <phoneticPr fontId="1" type="noConversion"/>
  </si>
  <si>
    <t>Honey</t>
    <phoneticPr fontId="1" type="noConversion"/>
  </si>
  <si>
    <t>꿀벌이 꽃의 밀선에서 빨아내어 축적한 감미료입니다.</t>
    <phoneticPr fontId="1" type="noConversion"/>
  </si>
  <si>
    <t>https://www.korea.kr/newsWeb/resources/attaches/2016.10/06/e592a863f11aa2b205e6665443e0ab29.jpg</t>
    <phoneticPr fontId="1" type="noConversion"/>
  </si>
  <si>
    <t>크렘 드 카시스</t>
    <phoneticPr fontId="1" type="noConversion"/>
  </si>
  <si>
    <t>Crème de cassis</t>
    <phoneticPr fontId="1" type="noConversion"/>
  </si>
  <si>
    <t>https://t1.daumcdn.net/cfile/blog/9953704D5BC60C0032</t>
    <phoneticPr fontId="1" type="noConversion"/>
  </si>
  <si>
    <t>까막까치밥 나무의 열매를 곱게 부순 후 술에 담그고 당분을 넣어 숙성 시킨 리큐르 입니다.</t>
    <phoneticPr fontId="1" type="noConversion"/>
  </si>
  <si>
    <t>진저 에일</t>
    <phoneticPr fontId="1" type="noConversion"/>
  </si>
  <si>
    <t>Ginger ale</t>
    <phoneticPr fontId="1" type="noConversion"/>
  </si>
  <si>
    <t>https://sippify.com.au/images/product/Bick%20%20Son%20Ginger%20Ale.jpg</t>
    <phoneticPr fontId="1" type="noConversion"/>
  </si>
  <si>
    <t>생강으로 향기와 맛을 내 카라멜로 착색한 무알콜의 탄산음료입니다.</t>
    <phoneticPr fontId="1" type="noConversion"/>
  </si>
  <si>
    <t>레드불</t>
    <phoneticPr fontId="1" type="noConversion"/>
  </si>
  <si>
    <t>Red bull</t>
    <phoneticPr fontId="1" type="noConversion"/>
  </si>
  <si>
    <t>레드불 유한회사가 제조하여 판매하는 카페인 에너지 음료입니다.</t>
    <phoneticPr fontId="1" type="noConversion"/>
  </si>
  <si>
    <t>https://image.auction.co.kr/itemimage/18/e1/7f/18e17fdd96.jpg</t>
    <phoneticPr fontId="1" type="noConversion"/>
  </si>
  <si>
    <t>딸기</t>
    <phoneticPr fontId="1" type="noConversion"/>
  </si>
  <si>
    <t>https://www.thermofisher.com/blog/food/wp-content/uploads/sites/5/2015/08/single_strawberry__isolated_on_a_white_background.jpg</t>
    <phoneticPr fontId="1" type="noConversion"/>
  </si>
  <si>
    <t>Strawberry</t>
    <phoneticPr fontId="1" type="noConversion"/>
  </si>
  <si>
    <t>블랙베리</t>
    <phoneticPr fontId="1" type="noConversion"/>
  </si>
  <si>
    <t>사과주</t>
    <phoneticPr fontId="1" type="noConversion"/>
  </si>
  <si>
    <t>Cider</t>
    <phoneticPr fontId="1" type="noConversion"/>
  </si>
  <si>
    <t>https://img1.daumcdn.net/thumb/R720x0.q80/?scode=mtistory2&amp;fname=http%3A%2F%2Fcfile9.uf.tistory.com%2Fimage%2F997475505B3B0A6A14A027</t>
  </si>
  <si>
    <t>사과 과즙을 발효시켜 만든 술입니다.</t>
    <phoneticPr fontId="1" type="noConversion"/>
  </si>
  <si>
    <t>럼</t>
    <phoneticPr fontId="1" type="noConversion"/>
  </si>
  <si>
    <t>위스키</t>
    <phoneticPr fontId="1" type="noConversion"/>
  </si>
  <si>
    <t>버번 위스키</t>
    <phoneticPr fontId="1" type="noConversion"/>
  </si>
  <si>
    <t>짐빔 화이트 버번 위스키</t>
    <phoneticPr fontId="1" type="noConversion"/>
  </si>
  <si>
    <t>Bourbon whiskey</t>
    <phoneticPr fontId="1" type="noConversion"/>
  </si>
  <si>
    <t xml:space="preserve">Jim beam white label </t>
    <phoneticPr fontId="1" type="noConversion"/>
  </si>
  <si>
    <t>짐빔은 대중적으고 역사적 명성이 있는 미국의 위스키입니다. 그래서 미국에서는 우리나라의 소주와 비숫한 위치의 술로 자리잡혀 있습니다.</t>
    <phoneticPr fontId="1" type="noConversion"/>
  </si>
  <si>
    <t>https://lh3.googleusercontent.com/proxy/cNsTr4gFpF_dPem2DOVF7tROKUQJ1A2elkb9QMyv36xyopbEfr67Lqa6-Anypx8mBOepdQij0PkU0AoubBX37QOqzLRQhzOIZGLC8sBMQEvN4gYFu7k</t>
    <phoneticPr fontId="1" type="noConversion"/>
  </si>
  <si>
    <t>Grapefruit soda</t>
    <phoneticPr fontId="1" type="noConversion"/>
  </si>
  <si>
    <t>자몽소다</t>
    <phoneticPr fontId="1" type="noConversion"/>
  </si>
  <si>
    <t>자몽향 또는 자몽이 들어간 탄산 음료입니다.</t>
    <phoneticPr fontId="1" type="noConversion"/>
  </si>
  <si>
    <t>자몽 소다</t>
    <phoneticPr fontId="1" type="noConversion"/>
  </si>
  <si>
    <t>cup_pk</t>
    <phoneticPr fontId="1" type="noConversion"/>
  </si>
  <si>
    <t>type_kor</t>
    <phoneticPr fontId="1" type="noConversion"/>
  </si>
  <si>
    <t>type_eng</t>
    <phoneticPr fontId="1" type="noConversion"/>
  </si>
  <si>
    <t>size</t>
    <phoneticPr fontId="1" type="noConversion"/>
  </si>
  <si>
    <t>Shot glass</t>
    <phoneticPr fontId="1" type="noConversion"/>
  </si>
  <si>
    <t>샷 글래스</t>
    <phoneticPr fontId="1" type="noConversion"/>
  </si>
  <si>
    <t>하이볼 글래스</t>
    <phoneticPr fontId="1" type="noConversion"/>
  </si>
  <si>
    <t>슬링 글래스</t>
    <phoneticPr fontId="1" type="noConversion"/>
  </si>
  <si>
    <t>Sling glass</t>
    <phoneticPr fontId="1" type="noConversion"/>
  </si>
  <si>
    <t>Highball glass</t>
    <phoneticPr fontId="1" type="noConversion"/>
  </si>
  <si>
    <t>올드패션드</t>
    <phoneticPr fontId="1" type="noConversion"/>
  </si>
  <si>
    <t>Old fashioned glass</t>
    <phoneticPr fontId="1" type="noConversion"/>
  </si>
  <si>
    <t>언더락 글래스</t>
    <phoneticPr fontId="1" type="noConversion"/>
  </si>
  <si>
    <t>On the rock glass</t>
    <phoneticPr fontId="1" type="noConversion"/>
  </si>
  <si>
    <t>ml</t>
    <phoneticPr fontId="1" type="noConversion"/>
  </si>
  <si>
    <t>캔</t>
    <phoneticPr fontId="1" type="noConversion"/>
  </si>
  <si>
    <t>tsp</t>
    <phoneticPr fontId="1" type="noConversion"/>
  </si>
  <si>
    <t>콜린스 글래스</t>
    <phoneticPr fontId="1" type="noConversion"/>
  </si>
  <si>
    <t>Collins glass</t>
    <phoneticPr fontId="1" type="noConversion"/>
  </si>
  <si>
    <t>마티니 글래스</t>
    <phoneticPr fontId="1" type="noConversion"/>
  </si>
  <si>
    <t>Martini glass</t>
    <phoneticPr fontId="1" type="noConversion"/>
  </si>
  <si>
    <t>마가리타 글래스</t>
    <phoneticPr fontId="1" type="noConversion"/>
  </si>
  <si>
    <t>Margarita glass</t>
    <phoneticPr fontId="1" type="noConversion"/>
  </si>
  <si>
    <t>필스너 글래스</t>
    <phoneticPr fontId="1" type="noConversion"/>
  </si>
  <si>
    <t>Pilsner glass</t>
    <phoneticPr fontId="1" type="noConversion"/>
  </si>
  <si>
    <t>아이리쉬커피</t>
    <phoneticPr fontId="1" type="noConversion"/>
  </si>
  <si>
    <t>Irish coffee glass</t>
    <phoneticPr fontId="1" type="noConversion"/>
  </si>
  <si>
    <t>oz</t>
    <phoneticPr fontId="1" type="noConversion"/>
  </si>
  <si>
    <t>푸세카페 글래스</t>
    <phoneticPr fontId="1" type="noConversion"/>
  </si>
  <si>
    <t>Pousse café glass</t>
    <phoneticPr fontId="1" type="noConversion"/>
  </si>
  <si>
    <t>Brandy snifter</t>
    <phoneticPr fontId="1" type="noConversion"/>
  </si>
  <si>
    <t>브랜디 스나이퍼</t>
    <phoneticPr fontId="1" type="noConversion"/>
  </si>
  <si>
    <t>펀치 컵</t>
    <phoneticPr fontId="1" type="noConversion"/>
  </si>
  <si>
    <t>Punch cup</t>
    <phoneticPr fontId="1" type="noConversion"/>
  </si>
  <si>
    <t>코디얼 글래스</t>
    <phoneticPr fontId="1" type="noConversion"/>
  </si>
  <si>
    <t>Cordial glass</t>
    <phoneticPr fontId="1" type="noConversion"/>
  </si>
  <si>
    <t>화이트 와인 글래스</t>
    <phoneticPr fontId="1" type="noConversion"/>
  </si>
  <si>
    <t>White wine glass</t>
    <phoneticPr fontId="1" type="noConversion"/>
  </si>
  <si>
    <t>레드 와인 글래스</t>
    <phoneticPr fontId="1" type="noConversion"/>
  </si>
  <si>
    <t>Red Wine glass</t>
    <phoneticPr fontId="1" type="noConversion"/>
  </si>
  <si>
    <t>쉐리 글래스</t>
    <phoneticPr fontId="1" type="noConversion"/>
  </si>
  <si>
    <t>Sherry glass</t>
    <phoneticPr fontId="1" type="noConversion"/>
  </si>
  <si>
    <t>샴페인 플롯</t>
    <phoneticPr fontId="1" type="noConversion"/>
  </si>
  <si>
    <t>Champagne flute</t>
    <phoneticPr fontId="1" type="noConversion"/>
  </si>
  <si>
    <t>프렌치 파르페</t>
    <phoneticPr fontId="1" type="noConversion"/>
  </si>
  <si>
    <t>Prafait glass</t>
    <phoneticPr fontId="1" type="noConversion"/>
  </si>
  <si>
    <t>위스키사워 글래스</t>
    <phoneticPr fontId="1" type="noConversion"/>
  </si>
  <si>
    <t>Sour glass</t>
    <phoneticPr fontId="1" type="noConversion"/>
  </si>
  <si>
    <t>https://media.nisbets.com/asset/core/prodimage/large_new/gf920_bostonshotglass1.jpg</t>
    <phoneticPr fontId="1" type="noConversion"/>
  </si>
  <si>
    <t>https://img.thewhiskyexchange.com/900/glass_chi5.jpg</t>
    <phoneticPr fontId="1" type="noConversion"/>
  </si>
  <si>
    <t>https://www.yumania.ru/images/7/9/b/a/3/79ba346196e6f403a04d744250db58818688686f-main.jpeg</t>
    <phoneticPr fontId="1" type="noConversion"/>
  </si>
  <si>
    <t>https://johnsonhospitality.com.au/wp-content/uploads/2016/06/CASABLANCA355.jpg</t>
    <phoneticPr fontId="1" type="noConversion"/>
  </si>
  <si>
    <t>https://mixnparty.com/wp-content/uploads/2016/03/Rocks-Glass-Rental_compressed.jpg</t>
    <phoneticPr fontId="1" type="noConversion"/>
  </si>
  <si>
    <t>https://restomart.com/wp-content/uploads/2017/01/2063062.jpg</t>
    <phoneticPr fontId="1" type="noConversion"/>
  </si>
  <si>
    <t>https://www.ikea.com/ie/en/images/products/storsint-martini-glass-clear-glass__0800268_PE767839_S5.JPG</t>
    <phoneticPr fontId="1" type="noConversion"/>
  </si>
  <si>
    <t>https://www.arc-online.com/en-us/media/catalog/product/cache/394f734a6220a50fe0c060b78a87b444/u/s/US_Cachet_14.5oz_Margarita.jpg</t>
    <phoneticPr fontId="1" type="noConversion"/>
  </si>
  <si>
    <t>https://target.scene7.com/is/image/Target/GUEST_5f104fc8-bfc9-43a4-92aa-d38390a3df0a?wid=488&amp;hei=488&amp;fmt=pjpeg</t>
    <phoneticPr fontId="1" type="noConversion"/>
  </si>
  <si>
    <t>https://www.thewelllaidtable.com/wp-content/uploads/2018/01/irish-coffee-glass-24cl.jpg</t>
    <phoneticPr fontId="1" type="noConversion"/>
  </si>
  <si>
    <t>https://lh3.googleusercontent.com/proxy/q00kun_NiHh-qCEJrufBUEYmJukFTCrHVIaX1pxZRcWdkc_NWM0wg00h0tdpfdjN8b24qvugHXq3OKDFs0X5qirWo3gMdd0zDuxoOT2t216uVbDH</t>
    <phoneticPr fontId="1" type="noConversion"/>
  </si>
  <si>
    <t>https://broadwaypartyrental.com/wp-content/uploads/GLASS-BRANDY-SNIFTER-5OZ.jpg</t>
    <phoneticPr fontId="1" type="noConversion"/>
  </si>
  <si>
    <t>https://vinispartyrentals.com/wp-content/uploads/2019/06/glass-punch-cup.jpg</t>
    <phoneticPr fontId="1" type="noConversion"/>
  </si>
  <si>
    <t>https://vinispartyrentals.com/wp-content/uploads/2019/06/cordial-glass.jpg</t>
    <phoneticPr fontId="1" type="noConversion"/>
  </si>
  <si>
    <t>https://cdn.shopify.com/s/files/1/1945/4011/products/diva_white_wine_glass_1024x1024.jpg?v=1579606699</t>
    <phoneticPr fontId="1" type="noConversion"/>
  </si>
  <si>
    <t>https://media.tiffany.com/is/image/Tiffany/EcomItemL2/all-purpose-red-wine-glass-25486498_870856_ED_M.jpg?&amp;op_usm=2.0,1.0,6.0&amp;$cropN=0.1,0.1,0.8,0.8&amp;defaultImage=NoImageAvailableInternal&amp;</t>
    <phoneticPr fontId="1" type="noConversion"/>
  </si>
  <si>
    <t>https://cqpartyhire.com.au/wp-content/uploads/2018/06/Port-Sherry-Glass.jpg</t>
    <phoneticPr fontId="1" type="noConversion"/>
  </si>
  <si>
    <t>https://media.tiffany.com/is/image/Tiffany/EcomItemL2/champagne-flute-25358465_870846_ED_M.jpg</t>
    <phoneticPr fontId="1" type="noConversion"/>
  </si>
  <si>
    <t>https://www.crosbys.co.uk/images/products/1462809228-35185000.jpg</t>
    <phoneticPr fontId="1" type="noConversion"/>
  </si>
  <si>
    <t>언더락</t>
    <phoneticPr fontId="1" type="noConversion"/>
  </si>
  <si>
    <t>하이볼</t>
    <phoneticPr fontId="1" type="noConversion"/>
  </si>
  <si>
    <t>언더락 잔에 얼음을 채웁니다.</t>
    <phoneticPr fontId="1" type="noConversion"/>
  </si>
  <si>
    <t>언더락 잔에 부어 줍니다.</t>
    <phoneticPr fontId="1" type="noConversion"/>
  </si>
  <si>
    <t>샷</t>
    <phoneticPr fontId="1" type="noConversion"/>
  </si>
  <si>
    <t>https://dailyshotassets.s3-accelerate.amazonaws.com/media/cocktails/%25Y/%25m/%25d/6231068f-07e0-4441-bd13-f4598b03fd5f.jpg</t>
    <phoneticPr fontId="1" type="noConversion"/>
  </si>
  <si>
    <t>https://www.ehomebar.kr/web/product/tiny/%ED%8C%8C%EB%A5%B4%ED%8E%98%EC%9E%94.jpg</t>
    <phoneticPr fontId="1" type="noConversion"/>
  </si>
  <si>
    <t>파르페</t>
    <phoneticPr fontId="1" type="noConversion"/>
  </si>
  <si>
    <t>콜린스</t>
    <phoneticPr fontId="1" type="noConversion"/>
  </si>
  <si>
    <t>마가리타</t>
    <phoneticPr fontId="1" type="noConversion"/>
  </si>
  <si>
    <t>언더락 잔에 얼음을 넣어줍니다.</t>
    <phoneticPr fontId="1" type="noConversion"/>
  </si>
  <si>
    <t>언더락 잔에 칵테일을 넣습니다.</t>
    <phoneticPr fontId="1" type="noConversion"/>
  </si>
  <si>
    <t>콜린스 잔에 얼음을 채웁니다.</t>
    <phoneticPr fontId="1" type="noConversion"/>
  </si>
  <si>
    <t>가니쉬를 제외한 재료를 콜린스 잔에 놓고 저어줍니다.</t>
    <phoneticPr fontId="1" type="noConversion"/>
  </si>
  <si>
    <t>마티니</t>
    <phoneticPr fontId="1" type="noConversion"/>
  </si>
  <si>
    <t>https://lh3.googleusercontent.com/proxy/jr1GaTuvxFL2BLzXIuuBIr5OfFrl1vMnbS40eww9U07IUMH-1FaUc_0yeE5gx7ir2TRlB3T4dNdxI2Cz_vYeEqQ_iTnEWCebMdJ7uvFGu0ikreCK</t>
    <phoneticPr fontId="1" type="noConversion"/>
  </si>
  <si>
    <t>언더락 잔의 가장자리를 라임즙을 바르고 소금을 뭍힙니다.</t>
    <phoneticPr fontId="1" type="noConversion"/>
  </si>
  <si>
    <t>믹싱 글라스에 재료를 넣고 저어주고 언더락 잔에 칵테일을 넣습니다.</t>
    <phoneticPr fontId="1" type="noConversion"/>
  </si>
  <si>
    <t>언더락 잔에 얼음 적당량을 넣습니다.</t>
    <phoneticPr fontId="1" type="noConversion"/>
  </si>
  <si>
    <t>칵테일을 언더락 잔에 넣고 딸기로 가니쉬 합니다.</t>
    <phoneticPr fontId="1" type="noConversion"/>
  </si>
  <si>
    <t>잔에 얼음을 채웁니다.</t>
    <phoneticPr fontId="1" type="noConversion"/>
  </si>
  <si>
    <t>https://dimg.donga.com/wps/NEWS/IMAGE/2013/11/20/59008900.4.jpg</t>
    <phoneticPr fontId="1" type="noConversion"/>
  </si>
  <si>
    <t>user_no</t>
    <phoneticPr fontId="1" type="noConversion"/>
  </si>
  <si>
    <t>title_kor</t>
    <phoneticPr fontId="1" type="noConversion"/>
  </si>
  <si>
    <t>title_eng</t>
    <phoneticPr fontId="1" type="noConversion"/>
  </si>
  <si>
    <t>like_cnt</t>
    <phoneticPr fontId="1" type="noConversion"/>
  </si>
  <si>
    <t>bookmark_cnt</t>
    <phoneticPr fontId="1" type="noConversion"/>
  </si>
  <si>
    <t>hits</t>
    <phoneticPr fontId="1" type="noConversion"/>
  </si>
  <si>
    <t>created_at</t>
    <phoneticPr fontId="1" type="noConversion"/>
  </si>
  <si>
    <t>updated_at</t>
    <phoneticPr fontId="1" type="noConversion"/>
  </si>
  <si>
    <t>like_weekly</t>
    <phoneticPr fontId="1" type="noConversion"/>
  </si>
  <si>
    <t>content</t>
    <phoneticPr fontId="1" type="noConversion"/>
  </si>
  <si>
    <t>category</t>
    <phoneticPr fontId="1" type="noConversion"/>
  </si>
  <si>
    <t>cup_no</t>
    <phoneticPr fontId="1" type="noConversion"/>
  </si>
  <si>
    <t>user_no, category없음</t>
    <phoneticPr fontId="1" type="noConversion"/>
  </si>
  <si>
    <t>소주, 맥주 잔, 머그컵 추가</t>
    <phoneticPr fontId="1" type="noConversion"/>
  </si>
  <si>
    <t>pk_recipe</t>
    <phoneticPr fontId="1" type="noConversion"/>
  </si>
  <si>
    <t>type_eng</t>
    <phoneticPr fontId="1" type="noConversion"/>
  </si>
  <si>
    <t>name_kor</t>
    <phoneticPr fontId="1" type="noConversion"/>
  </si>
  <si>
    <t>name_eng</t>
    <phoneticPr fontId="1" type="noConversion"/>
  </si>
  <si>
    <t>abv</t>
    <phoneticPr fontId="1" type="noConversion"/>
  </si>
  <si>
    <t>img_path</t>
    <phoneticPr fontId="1" type="noConversion"/>
  </si>
  <si>
    <t>content</t>
    <phoneticPr fontId="1" type="noConversion"/>
  </si>
  <si>
    <t>51퍼센트의 푸른 용설란 수액과 49퍼센트의 기타 용설란 수액을 재료로 합니다. 밝은 황금색의 빛깔을 보여 숙성된 테킬라라 생각하기 쉽지만 사실 이 색깔은 캐러멜 등의 첨가물에 의한 것입니다.</t>
    <phoneticPr fontId="1" type="noConversion"/>
  </si>
  <si>
    <t>맑고 투명한 금색으로 다른 첨가물 없이 100% 블루 아가베 수액만을 사용하며 최소 2개월 동안 오크통에서 숙성을 거쳐 제조됩니다.</t>
    <phoneticPr fontId="1" type="noConversion"/>
  </si>
  <si>
    <t>짧은 숙성기간을 거쳐 부드럽고 깔끔한 맛을 냅니다.</t>
    <phoneticPr fontId="1" type="noConversion"/>
  </si>
  <si>
    <t>1년간 숙성하여 진한 풍미를 내는 밝은 금색입니다.</t>
    <phoneticPr fontId="1" type="noConversion"/>
  </si>
  <si>
    <t>패트론 실버와 패트론 아녜호를 잘 혼합하여 6개월 정도 숙성한 술입니다.</t>
    <phoneticPr fontId="1" type="noConversion"/>
  </si>
  <si>
    <t>깨끗하고 깔끔한 맛으로 데킬라 칵테일에 잘어울립니다.</t>
    <phoneticPr fontId="1" type="noConversion"/>
  </si>
  <si>
    <t>감귤향으로 오크통에 8개월 숙성을 거칩니다.</t>
    <phoneticPr fontId="1" type="noConversion"/>
  </si>
  <si>
    <t>11가지 천연허브 원료와 불가리아산 장미 꽃잎과 네덜란드산 오이에서 추출한 오일을 중류과정에서 자연스럽게 스며들게한 진입니다.</t>
    <phoneticPr fontId="1" type="noConversion"/>
  </si>
  <si>
    <t>영국 런던의 런던탑을 지키는 요먼 경비대의 별명에서 따온 이름입니다.</t>
    <phoneticPr fontId="1" type="noConversion"/>
  </si>
  <si>
    <t>6개월간 숙성을 거치고 모히또 스타일의 칵테일이 어울립니다.</t>
    <phoneticPr fontId="1" type="noConversion"/>
  </si>
  <si>
    <t>높은 고도에서 숙성하고 6~23년 숙성된 럼을 블렌딩 합니다. 그 자체를 즐기는것이 좋은 술입니다.</t>
    <phoneticPr fontId="1" type="noConversion"/>
  </si>
  <si>
    <t>브라질 국민주로, 카이피리냐 칵테일 베이스로 잘 알려져있습니다.</t>
    <phoneticPr fontId="1" type="noConversion"/>
  </si>
  <si>
    <t>언더락 스타일로 얼음과 라임 한조각을 넣어마십니다.</t>
    <phoneticPr fontId="1" type="noConversion"/>
  </si>
  <si>
    <t>모스코뮬(moscow mule) 칵테일을 주로 만들어 먹습니다.</t>
    <phoneticPr fontId="1" type="noConversion"/>
  </si>
  <si>
    <t>보드카 토닉 스타일로 먹는 것을 추천합니다.</t>
    <phoneticPr fontId="1" type="noConversion"/>
  </si>
  <si>
    <t>레몬 혹은 라임향이 납니다.</t>
    <phoneticPr fontId="1" type="noConversion"/>
  </si>
  <si>
    <t>깔끔한 맛, 부드러운 목 넘김이 특징입니다.</t>
    <phoneticPr fontId="1" type="noConversion"/>
  </si>
  <si>
    <t>밀과 호밀이 원재료인 러시아산 보드카의 대명사입니다.</t>
    <phoneticPr fontId="1" type="noConversion"/>
  </si>
  <si>
    <t>카라멜과 감귤향으로 위스키가 숙성된 오크통에서 18개월을 숙성시킵니다.</t>
    <phoneticPr fontId="1" type="noConversion"/>
  </si>
  <si>
    <t>pk_article_alcohol</t>
    <phoneticPr fontId="1" type="noConversion"/>
  </si>
  <si>
    <t>pk_article_ingredient</t>
    <phoneticPr fontId="1" type="noConversion"/>
  </si>
  <si>
    <t>참고</t>
    <phoneticPr fontId="1" type="noConversion"/>
  </si>
  <si>
    <t>dash == 5방울
가니쉬 == 1 조각
또는 1 알
full up == 1 캔
pinch == 꼬집</t>
    <phoneticPr fontId="1" type="noConversion"/>
  </si>
  <si>
    <t>https://sc04.alicdn.com/kf/HTB1HHDUbinrK1RjSsziq6xptpXa2.jpg</t>
    <phoneticPr fontId="1" type="noConversion"/>
  </si>
  <si>
    <t>https://img1.daumcdn.net/thumb/R800x0/?scode=mtistory2&amp;fname=https%3A%2F%2Ft1.daumcdn.net%2Fcfile%2Ftistory%2F2754FC4857648F970B</t>
    <phoneticPr fontId="1" type="noConversion"/>
  </si>
  <si>
    <t>https://t1.daumcdn.net/cfile/blog/2454F94355E18FA62B</t>
    <phoneticPr fontId="1" type="noConversion"/>
  </si>
  <si>
    <t>https://manila-wine.com/media/catalog/product/cache/1/image/700x700/9df78eab33525d08d6e5fb8d27136e95/p/r/product1122.jpg</t>
    <phoneticPr fontId="1" type="noConversion"/>
  </si>
  <si>
    <t>pk_user</t>
    <phoneticPr fontId="1" type="noConversion"/>
  </si>
  <si>
    <t>email</t>
    <phoneticPr fontId="1" type="noConversion"/>
  </si>
  <si>
    <t>password</t>
    <phoneticPr fontId="1" type="noConversion"/>
  </si>
  <si>
    <t>user_name</t>
    <phoneticPr fontId="1" type="noConversion"/>
  </si>
  <si>
    <t>birth</t>
    <phoneticPr fontId="1" type="noConversion"/>
  </si>
  <si>
    <t>phone_number</t>
    <phoneticPr fontId="1" type="noConversion"/>
  </si>
  <si>
    <t>user_type</t>
    <phoneticPr fontId="1" type="noConversion"/>
  </si>
  <si>
    <t>banned</t>
    <phoneticPr fontId="1" type="noConversion"/>
  </si>
  <si>
    <t>https://cdn4.vectorstock.com/i/1000x1000/75/33/owl-icon-flat-vector-11007533.jpg</t>
    <phoneticPr fontId="1" type="noConversion"/>
  </si>
  <si>
    <t>피곤한 부엉이</t>
    <phoneticPr fontId="1" type="noConversion"/>
  </si>
  <si>
    <t>admin@ssafy.com</t>
    <phoneticPr fontId="1" type="noConversion"/>
  </si>
  <si>
    <t>admin1234</t>
    <phoneticPr fontId="1" type="noConversion"/>
  </si>
  <si>
    <t>01012341234</t>
    <phoneticPr fontId="1" type="noConversion"/>
  </si>
  <si>
    <t>pk_admin</t>
    <phoneticPr fontId="1" type="noConversion"/>
  </si>
  <si>
    <t>user_no</t>
    <phoneticPr fontId="1" type="noConversion"/>
  </si>
  <si>
    <t>user_mgt</t>
    <phoneticPr fontId="1" type="noConversion"/>
  </si>
  <si>
    <t>article_mgt</t>
    <phoneticPr fontId="1" type="noConversion"/>
  </si>
  <si>
    <t>forum_mgt</t>
    <phoneticPr fontId="1" type="noConversion"/>
  </si>
  <si>
    <t>제조법이 스트레이트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</si>
  <si>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</si>
  <si>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실로 드물게 새(조류)의 이름을 이용한 칵테일입니다. 크렘 드 멘트 그린을 사용합니다.</t>
    <phoneticPr fontId="1" type="noConversion"/>
  </si>
  <si>
    <t>투우사라는 뜻으로 데킬라의 무거운 맛을 파인애플의 향으로 잘 살려서 약간 단맛이 나는 칵테일 입니다. 종종 영어식으로 \'매터도어\'라고 표기하는 경우도 있으나 잘못된 표기입니다.</t>
    <phoneticPr fontId="1" type="noConversion"/>
  </si>
  <si>
    <t>https://assets.bonappetit.com/photos/57acbeaa1b33404414975151/16:9/w_1600,c_limit/pineapple-hibiscus-cocktail.jpg</t>
  </si>
  <si>
    <t>https://pbs.twimg.com/profile_images/720219281657442304/YAE8hOLU.jpg</t>
    <phoneticPr fontId="1" type="noConversion"/>
  </si>
  <si>
    <t>https://blog.kakaocdn.net/dn/bUkzgw/btqR1E5EiQr/D8kj6Bp5rY4b7kTpBVpif0/img.png</t>
    <phoneticPr fontId="1" type="noConversion"/>
  </si>
  <si>
    <t>믹싱 글라스에 얼음과 재료를 넣고 젓습니다.</t>
    <phoneticPr fontId="1" type="noConversion"/>
  </si>
  <si>
    <t>얼음을 제외한 모든 재료를 잔에 따릅니다.</t>
    <phoneticPr fontId="1" type="noConversion"/>
  </si>
  <si>
    <t>https://images.absolutdrinks.com/drink-images/Raw/Absolut/344905eb-530b-4bd0-9f29-962b78cb7c43.jpg?imwidth=500</t>
    <phoneticPr fontId="1" type="noConversion"/>
  </si>
  <si>
    <t>데킬라는 멕시코를 대표하는 증류주로 알코올 농도는 35~55% 사이입니다. 주 재료는 멕시코 할리스코주의 데킬라를 둘러싼 지역에서만 서식하는 푸른 용설란입니다.</t>
    <phoneticPr fontId="1" type="noConversion"/>
  </si>
  <si>
    <t>진</t>
    <phoneticPr fontId="1" type="noConversion"/>
  </si>
  <si>
    <t>Gin</t>
    <phoneticPr fontId="1" type="noConversion"/>
  </si>
  <si>
    <t>https://img.seoul.co.kr/img/upload/2019/10/17/SSI_20191017172529.jpg</t>
    <phoneticPr fontId="1" type="noConversion"/>
  </si>
  <si>
    <t>진은 호밀 등을 원료로 하여 독특한 향기를 내는 무색투명한 술로 40~47도입니다. 주로 베르무트라는 리큐르를 섞어 칵테일을 만들거나 라임주스나 토닉워터와 같은 음료를 섞어 마시기도 합니다.</t>
    <phoneticPr fontId="1" type="noConversion"/>
  </si>
  <si>
    <t>럼</t>
    <phoneticPr fontId="1" type="noConversion"/>
  </si>
  <si>
    <t>Rum</t>
    <phoneticPr fontId="1" type="noConversion"/>
  </si>
  <si>
    <t>보드카</t>
    <phoneticPr fontId="1" type="noConversion"/>
  </si>
  <si>
    <t>브랜디</t>
    <phoneticPr fontId="1" type="noConversion"/>
  </si>
  <si>
    <t>리큐르</t>
    <phoneticPr fontId="1" type="noConversion"/>
  </si>
  <si>
    <t>럼주라고도 하며 사탕수수를 착즙해서 설탕을 만들고 남은 찌꺼기인 당밀이나 사탕수수 즙을 발표시켜 증류한 술입니다.</t>
    <phoneticPr fontId="1" type="noConversion"/>
  </si>
  <si>
    <t>https://cdn.shopify.com/s/files/1/1569/9643/products/royal-standard-dry-white-rum_700x700.jpg?v=1571311097</t>
    <phoneticPr fontId="1" type="noConversion"/>
  </si>
  <si>
    <t>동류업 원산의 증류수입니다. 러시아어로 물을 뜻하는 낱말에서 유래되었습니다.</t>
    <phoneticPr fontId="1" type="noConversion"/>
  </si>
  <si>
    <t>https://www.saverglass.com/sites/default/files/img/2020-05/succ-grey-goose-intro.jpg</t>
    <phoneticPr fontId="1" type="noConversion"/>
  </si>
  <si>
    <t>Brandy</t>
    <phoneticPr fontId="1" type="noConversion"/>
  </si>
  <si>
    <t>과실을 발효한 술을 증류해서 만든 증류수 입니다. 알코올 도수는 35~60도 사이입니다. 과육을 쓰지 않고 과실의 껍질이나 압착 후 찌꺼기를 사용한 증류주도 브랜디에 속합니다.</t>
    <phoneticPr fontId="1" type="noConversion"/>
  </si>
  <si>
    <t>https://img1.daumcdn.net/thumb/R800x0/?scode=mtistory2&amp;fname=https%3A%2F%2Ft1.daumcdn.net%2Fcfile%2Ftistory%2F277E8C4052DF899106</t>
    <phoneticPr fontId="1" type="noConversion"/>
  </si>
  <si>
    <t>https://www.japanherb.co.kr/data/item/1596678104/thumb-71x6RDD7G8L._AC_SL1500__465x550.jpg</t>
    <phoneticPr fontId="1" type="noConversion"/>
  </si>
  <si>
    <t>Liqueur</t>
    <phoneticPr fontId="1" type="noConversion"/>
  </si>
  <si>
    <t xml:space="preserve">혼합주의 하나로 알코올에 설탕, 식물, 향로 등을 섞어 만든 술입니다. 인기있는 향으로는 살구, 체리, 초콜릿, 오렌지, 복숭아, 페퍼민트가 있습니다. 당분이 2.5%이상 들어있고 도수가 13~55도 사이 입니다. </t>
    <phoneticPr fontId="1" type="noConversion"/>
  </si>
  <si>
    <t>옥수수를 증류한 후 숙성시켜 만든 증류주로 미국 켄터키를 중심으로 생산되는 위스키입니다.</t>
    <phoneticPr fontId="1" type="noConversion"/>
  </si>
  <si>
    <t>https://assabeer.com/web/product/small/20191206/86c64fdd1b14788547639596d705b091.jpg</t>
    <phoneticPr fontId="1" type="noConversion"/>
  </si>
  <si>
    <t>Hendrick\'s Gin</t>
    <phoneticPr fontId="1" type="noConversion"/>
  </si>
  <si>
    <t>Gordon\'s London Dry Gin</t>
    <phoneticPr fontId="1" type="noConversion"/>
  </si>
  <si>
    <t xml:space="preserve">아르메니아에서 생산된 브랜디로 호도 나무통에 숙성되고 아르메니아 고원지대에서만 생산되는 흰색 포도 \'키시밋\'품종으로 만들어졌습니다.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</si>
</sst>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9"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
      <u/>
      <sz val="11"/>
      <color theme="10"/>
      <name val="맑은 고딕"/>
      <family val="2"/>
      <charset val="129"/>
      <scheme val="minor"/>
    </font>
    <font>
      <sz val="11"/>
      <color theme="1"/>
      <name val="맑은 고딕"/>
      <family val="2"/>
      <charset val="129"/>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10">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7" fillId="0" borderId="0" applyNumberFormat="0" applyFill="0" applyBorder="0" applyAlignment="0" applyProtection="0">
      <alignment vertical="center"/>
    </xf>
    <xf numFmtId="0" fontId="8" fillId="2" borderId="9" applyNumberFormat="0" applyFont="0" applyAlignment="0" applyProtection="0">
      <alignment vertical="center"/>
    </xf>
  </cellStyleXfs>
  <cellXfs count="32">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xf numFmtId="0" fontId="7" fillId="0" borderId="0" xfId="1">
      <alignment vertical="center"/>
    </xf>
    <xf numFmtId="0" fontId="0" fillId="0" borderId="7" xfId="0" applyFill="1" applyBorder="1">
      <alignment vertical="center"/>
    </xf>
    <xf numFmtId="0" fontId="0" fillId="0" borderId="8" xfId="0" applyBorder="1">
      <alignment vertical="center"/>
    </xf>
    <xf numFmtId="0" fontId="0" fillId="0" borderId="0" xfId="0" applyNumberFormat="1">
      <alignment vertical="center"/>
    </xf>
    <xf numFmtId="0" fontId="0" fillId="0" borderId="0" xfId="0" applyFill="1">
      <alignment vertical="center"/>
    </xf>
    <xf numFmtId="0" fontId="0" fillId="0" borderId="0" xfId="0" applyBorder="1" applyAlignment="1">
      <alignment vertical="center" wrapText="1"/>
    </xf>
    <xf numFmtId="176" fontId="2" fillId="0" borderId="1" xfId="0" applyNumberFormat="1" applyFont="1" applyBorder="1">
      <alignment vertical="center"/>
    </xf>
    <xf numFmtId="176" fontId="0" fillId="0" borderId="0" xfId="0" applyNumberFormat="1">
      <alignment vertical="center"/>
    </xf>
    <xf numFmtId="0" fontId="0" fillId="2" borderId="9" xfId="2" applyFont="1">
      <alignment vertical="center"/>
    </xf>
    <xf numFmtId="49" fontId="2" fillId="0" borderId="1" xfId="0" applyNumberFormat="1" applyFont="1" applyBorder="1">
      <alignment vertical="center"/>
    </xf>
    <xf numFmtId="49" fontId="0" fillId="0" borderId="0" xfId="0" applyNumberFormat="1">
      <alignment vertical="center"/>
    </xf>
    <xf numFmtId="0" fontId="0" fillId="2" borderId="9" xfId="2" applyFont="1" applyAlignment="1">
      <alignment horizontal="center" vertical="center" wrapText="1"/>
    </xf>
    <xf numFmtId="0" fontId="0" fillId="3" borderId="7" xfId="0" applyFill="1" applyBorder="1">
      <alignment vertical="center"/>
    </xf>
  </cellXfs>
  <cellStyles count="3">
    <cellStyle name="메모" xfId="2" builtinId="10"/>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dmin@ssafy.com" TargetMode="External"/><Relationship Id="rId1" Type="http://schemas.openxmlformats.org/officeDocument/2006/relationships/hyperlink" Target="https://cdn4.vectorstock.com/i/1000x1000/75/33/owl-icon-flat-vector-11007533.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dn.diffords.com/contrib/stock-images/2018/05/5af30b16757f7.jpg" TargetMode="External"/><Relationship Id="rId13" Type="http://schemas.openxmlformats.org/officeDocument/2006/relationships/hyperlink" Target="https://www.bluechairbayrum.com/wp-content/uploads/2017/03/SUNBURN-copy.png" TargetMode="External"/><Relationship Id="rId18" Type="http://schemas.openxmlformats.org/officeDocument/2006/relationships/hyperlink" Target="https://assets.punchdrink.com/wp-content/uploads/2018/03/Thumb-Karen-Fu-Studio-Freehand-Hotel-NYC-Cocktial-Recipe-1.jpg" TargetMode="External"/><Relationship Id="rId3" Type="http://schemas.openxmlformats.org/officeDocument/2006/relationships/hyperlink" Target="http://www.haveacocktail.com/images/da/7081.jpg" TargetMode="External"/><Relationship Id="rId21" Type="http://schemas.openxmlformats.org/officeDocument/2006/relationships/hyperlink" Target="https://image.freepik.com/free-photo/cocktail-of-fresh-pink-paloma_252124-20.jpg" TargetMode="External"/><Relationship Id="rId7" Type="http://schemas.openxmlformats.org/officeDocument/2006/relationships/hyperlink" Target="https://img1.daumcdn.net/thumb/R720x0.q80/?scode=mtistory2&amp;fname=http%3A%2F%2Fcfile21.uf.tistory.com%2Fimage%2F991A1E495A60720B077EEF" TargetMode="External"/><Relationship Id="rId12" Type="http://schemas.openxmlformats.org/officeDocument/2006/relationships/hyperlink" Target="https://i2.wp.com/bennys-drawer.com/wp-content/uploads/2019/08/yuanbin-du-eN6_2u8Pcrc-unsplash-min.jpg?fit=640%2C427&amp;ssl=1" TargetMode="External"/><Relationship Id="rId17" Type="http://schemas.openxmlformats.org/officeDocument/2006/relationships/hyperlink" Target="https://pbs.twimg.com/profile_images/720219281657442304/YAE8hOLU.jpg" TargetMode="External"/><Relationship Id="rId25" Type="http://schemas.openxmlformats.org/officeDocument/2006/relationships/printerSettings" Target="../printerSettings/printerSettings1.bin"/><Relationship Id="rId2" Type="http://schemas.openxmlformats.org/officeDocument/2006/relationships/hyperlink" Target="https://www.acouplecooks.com/wp-content/uploads/2020/04/Tequila-Sunrise-003.jpg" TargetMode="External"/><Relationship Id="rId16" Type="http://schemas.openxmlformats.org/officeDocument/2006/relationships/hyperlink" Target="https://1.bp.blogspot.com/-OT8WchCLU_c/TxYpRk0oLGI/AAAAAAABJdM/HhpDT4pMamk/s1600/IMG_7232.JPG" TargetMode="External"/><Relationship Id="rId20" Type="http://schemas.openxmlformats.org/officeDocument/2006/relationships/hyperlink" Target="https://drinkedin.net/images/easyblog_images/62/Long-Island-Ice-Tea.jpg" TargetMode="External"/><Relationship Id="rId1" Type="http://schemas.openxmlformats.org/officeDocument/2006/relationships/hyperlink" Target="https://www.acouplecooks.com/wp-content/uploads/2020/04/Tequila-Sour-005.jpg" TargetMode="External"/><Relationship Id="rId6" Type="http://schemas.openxmlformats.org/officeDocument/2006/relationships/hyperlink" Target="https://i0.wp.com/blockinpress.com/wp-content/uploads/2018/08/shutterstock_583231501.jpg?fit=1000%2C667&amp;ssl=1" TargetMode="External"/><Relationship Id="rId11" Type="http://schemas.openxmlformats.org/officeDocument/2006/relationships/hyperlink" Target="https://img.freepik.com/free-photo/two-glasses-of-blue-cocktail-in-on-dark-wooden-background_112977-531.jpg?size=626&amp;ext=jpg" TargetMode="External"/><Relationship Id="rId24" Type="http://schemas.openxmlformats.org/officeDocument/2006/relationships/hyperlink" Target="https://images.absolutdrinks.com/drink-images/Raw/Absolut/344905eb-530b-4bd0-9f29-962b78cb7c43.jpg?imwidth=500" TargetMode="External"/><Relationship Id="rId5" Type="http://schemas.openxmlformats.org/officeDocument/2006/relationships/hyperlink" Target="https://images.absolutdrinks.com/ingredient-images/Raw/Absolut/742f3e06-65fd-45ad-a4ee-06496988cc97.jpg?imwidth=500" TargetMode="External"/><Relationship Id="rId15" Type="http://schemas.openxmlformats.org/officeDocument/2006/relationships/hyperlink" Target="https://blog.kakaocdn.net/dn/bUkzgw/btqR1E5EiQr/D8kj6Bp5rY4b7kTpBVpif0/img.png" TargetMode="External"/><Relationship Id="rId23" Type="http://schemas.openxmlformats.org/officeDocument/2006/relationships/hyperlink" Target="https://lh3.googleusercontent.com/proxy/jr1GaTuvxFL2BLzXIuuBIr5OfFrl1vMnbS40eww9U07IUMH-1FaUc_0yeE5gx7ir2TRlB3T4dNdxI2Cz_vYeEqQ_iTnEWCebMdJ7uvFGu0ikreCK" TargetMode="External"/><Relationship Id="rId10" Type="http://schemas.openxmlformats.org/officeDocument/2006/relationships/hyperlink" Target="https://chowhound3.cbsistatic.com/resize/38c12270c6c77a3817419b29207a58d6c76204d5/2006/09/rcp_cocktail_mockingbird_210x290.jpg?fit=bounds&amp;width=640" TargetMode="External"/><Relationship Id="rId19" Type="http://schemas.openxmlformats.org/officeDocument/2006/relationships/hyperlink" Target="https://spoonuniversity.com/wp-content/uploads/sites/32/2015/11/Chimayo-1024x867.jpg" TargetMode="External"/><Relationship Id="rId4" Type="http://schemas.openxmlformats.org/officeDocument/2006/relationships/hyperlink" Target="https://i.pinimg.com/originals/3c/8e/dd/3c8edd5dc88ba624ede5644c6c078c35.jpg" TargetMode="External"/><Relationship Id="rId9" Type="http://schemas.openxmlformats.org/officeDocument/2006/relationships/hyperlink" Target="https://i.pinimg.com/originals/79/5d/21/795d212e242a854357931a108cea8dd4.jpg" TargetMode="External"/><Relationship Id="rId14" Type="http://schemas.openxmlformats.org/officeDocument/2006/relationships/hyperlink" Target="https://newsimg.hankookilbo.com/cms/articlerelease/2018/09/26/201809261801038677_18.jpg" TargetMode="External"/><Relationship Id="rId22" Type="http://schemas.openxmlformats.org/officeDocument/2006/relationships/hyperlink" Target="https://dailyshotassets.s3-accelerate.amazonaws.com/media/cocktails/%25Y/%25m/%25d/6231068f-07e0-4441-bd13-f4598b03fd5f.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rc-online.com/en-us/media/catalog/product/cache/394f734a6220a50fe0c060b78a87b444/u/s/US_Cachet_14.5oz_Margarita.jpg" TargetMode="External"/><Relationship Id="rId13" Type="http://schemas.openxmlformats.org/officeDocument/2006/relationships/hyperlink" Target="https://vinispartyrentals.com/wp-content/uploads/2019/06/glass-punch-cup.jpg" TargetMode="External"/><Relationship Id="rId18" Type="http://schemas.openxmlformats.org/officeDocument/2006/relationships/hyperlink" Target="https://media.tiffany.com/is/image/Tiffany/EcomItemL2/champagne-flute-25358465_870846_ED_M.jpg" TargetMode="External"/><Relationship Id="rId3" Type="http://schemas.openxmlformats.org/officeDocument/2006/relationships/hyperlink" Target="https://www.yumania.ru/images/7/9/b/a/3/79ba346196e6f403a04d744250db58818688686f-main.jpeg" TargetMode="External"/><Relationship Id="rId21" Type="http://schemas.openxmlformats.org/officeDocument/2006/relationships/printerSettings" Target="../printerSettings/printerSettings2.bin"/><Relationship Id="rId7" Type="http://schemas.openxmlformats.org/officeDocument/2006/relationships/hyperlink" Target="https://www.ikea.com/ie/en/images/products/storsint-martini-glass-clear-glass__0800268_PE767839_S5.JPG" TargetMode="External"/><Relationship Id="rId12" Type="http://schemas.openxmlformats.org/officeDocument/2006/relationships/hyperlink" Target="https://broadwaypartyrental.com/wp-content/uploads/GLASS-BRANDY-SNIFTER-5OZ.jpg" TargetMode="External"/><Relationship Id="rId17" Type="http://schemas.openxmlformats.org/officeDocument/2006/relationships/hyperlink" Target="https://cqpartyhire.com.au/wp-content/uploads/2018/06/Port-Sherry-Glass.jpg" TargetMode="External"/><Relationship Id="rId2" Type="http://schemas.openxmlformats.org/officeDocument/2006/relationships/hyperlink" Target="https://img.thewhiskyexchange.com/900/glass_chi5.jpg" TargetMode="External"/><Relationship Id="rId16" Type="http://schemas.openxmlformats.org/officeDocument/2006/relationships/hyperlink" Target="https://media.tiffany.com/is/image/Tiffany/EcomItemL2/all-purpose-red-wine-glass-25486498_870856_ED_M.jpg?&amp;op_usm=2.0,1.0,6.0&amp;$cropN=0.1,0.1,0.8,0.8&amp;defaultImage=NoImageAvailableInternal&amp;" TargetMode="External"/><Relationship Id="rId20" Type="http://schemas.openxmlformats.org/officeDocument/2006/relationships/hyperlink" Target="https://www.ehomebar.kr/web/product/tiny/%ED%8C%8C%EB%A5%B4%ED%8E%98%EC%9E%94.jpg" TargetMode="External"/><Relationship Id="rId1" Type="http://schemas.openxmlformats.org/officeDocument/2006/relationships/hyperlink" Target="https://media.nisbets.com/asset/core/prodimage/large_new/gf920_bostonshotglass1.jpg" TargetMode="External"/><Relationship Id="rId6" Type="http://schemas.openxmlformats.org/officeDocument/2006/relationships/hyperlink" Target="https://restomart.com/wp-content/uploads/2017/01/2063062.jpg" TargetMode="External"/><Relationship Id="rId11" Type="http://schemas.openxmlformats.org/officeDocument/2006/relationships/hyperlink" Target="https://lh3.googleusercontent.com/proxy/q00kun_NiHh-qCEJrufBUEYmJukFTCrHVIaX1pxZRcWdkc_NWM0wg00h0tdpfdjN8b24qvugHXq3OKDFs0X5qirWo3gMdd0zDuxoOT2t216uVbDH" TargetMode="External"/><Relationship Id="rId5" Type="http://schemas.openxmlformats.org/officeDocument/2006/relationships/hyperlink" Target="https://mixnparty.com/wp-content/uploads/2016/03/Rocks-Glass-Rental_compressed.jpg" TargetMode="External"/><Relationship Id="rId15" Type="http://schemas.openxmlformats.org/officeDocument/2006/relationships/hyperlink" Target="https://cdn.shopify.com/s/files/1/1945/4011/products/diva_white_wine_glass_1024x1024.jpg?v=1579606699" TargetMode="External"/><Relationship Id="rId10" Type="http://schemas.openxmlformats.org/officeDocument/2006/relationships/hyperlink" Target="https://www.thewelllaidtable.com/wp-content/uploads/2018/01/irish-coffee-glass-24cl.jpg" TargetMode="External"/><Relationship Id="rId19" Type="http://schemas.openxmlformats.org/officeDocument/2006/relationships/hyperlink" Target="https://www.crosbys.co.uk/images/products/1462809228-35185000.jpg" TargetMode="External"/><Relationship Id="rId4" Type="http://schemas.openxmlformats.org/officeDocument/2006/relationships/hyperlink" Target="https://johnsonhospitality.com.au/wp-content/uploads/2016/06/CASABLANCA355.jpg" TargetMode="External"/><Relationship Id="rId9" Type="http://schemas.openxmlformats.org/officeDocument/2006/relationships/hyperlink" Target="https://target.scene7.com/is/image/Target/GUEST_5f104fc8-bfc9-43a4-92aa-d38390a3df0a?wid=488&amp;hei=488&amp;fmt=pjpeg" TargetMode="External"/><Relationship Id="rId14" Type="http://schemas.openxmlformats.org/officeDocument/2006/relationships/hyperlink" Target="https://vinispartyrentals.com/wp-content/uploads/2019/06/cordial-glass.jp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ncrypted-tbn0.gstatic.com/images?q=tbn:ANd9GcSZamW9IutTlrahVbPXdQuptXsWBFMMVvxh5w&amp;usqp=CAU" TargetMode="External"/><Relationship Id="rId13" Type="http://schemas.openxmlformats.org/officeDocument/2006/relationships/hyperlink" Target="https://img1.daumcdn.net/thumb/R800x0/?scode=mtistory2&amp;fname=https%3A%2F%2Ft1.daumcdn.net%2Fcfile%2Ftistory%2F214DC34558F84CEC18" TargetMode="External"/><Relationship Id="rId18" Type="http://schemas.openxmlformats.org/officeDocument/2006/relationships/hyperlink" Target="https://sc04.alicdn.com/kf/HTB1HHDUbinrK1RjSsziq6xptpXa2.jpg" TargetMode="External"/><Relationship Id="rId26" Type="http://schemas.openxmlformats.org/officeDocument/2006/relationships/hyperlink" Target="https://sippify.com.au/images/product/Bick%20%20Son%20Ginger%20Ale.jpg" TargetMode="External"/><Relationship Id="rId3" Type="http://schemas.openxmlformats.org/officeDocument/2006/relationships/hyperlink" Target="https://pds.joins.com/news/component/htmlphoto_mmdata/201505/09/htm_201505091404630103011.jpg" TargetMode="External"/><Relationship Id="rId21" Type="http://schemas.openxmlformats.org/officeDocument/2006/relationships/hyperlink" Target="https://t1.daumcdn.net/cfile/tistory/9934353359EA0B170B" TargetMode="External"/><Relationship Id="rId7" Type="http://schemas.openxmlformats.org/officeDocument/2006/relationships/hyperlink" Target="https://www.londondrugs.com/on/demandware.static/-/Sites-londondrugs-master/default/dwa044583d/products/L8802191/large/L8802191.JPG" TargetMode="External"/><Relationship Id="rId12" Type="http://schemas.openxmlformats.org/officeDocument/2006/relationships/hyperlink" Target="https://t1.daumcdn.net/cfile/blog/99905F505BBD271906" TargetMode="External"/><Relationship Id="rId17" Type="http://schemas.openxmlformats.org/officeDocument/2006/relationships/hyperlink" Target="https://lh3.googleusercontent.com/proxy/zSqTBXX2qv8JzrlApeUo4cBerpu6thYKGCNwO2aL2f5QADtRzhuy66jiDIGXsSOHMIL4zmS0akMkA3FuOTtIA4gOnt2YtCCY3X0yCT9mWZUQksfUF1JrUTEkhTqpyB4" TargetMode="External"/><Relationship Id="rId25" Type="http://schemas.openxmlformats.org/officeDocument/2006/relationships/hyperlink" Target="https://www.korea.kr/newsWeb/resources/attaches/2016.10/06/e592a863f11aa2b205e6665443e0ab29.jpg" TargetMode="External"/><Relationship Id="rId2" Type="http://schemas.openxmlformats.org/officeDocument/2006/relationships/hyperlink" Target="https://file.mk.co.kr/meet/neds/2016/01/image_readtop_2016_40685_14528248092320291.jpg" TargetMode="External"/><Relationship Id="rId16" Type="http://schemas.openxmlformats.org/officeDocument/2006/relationships/hyperlink" Target="http://t0.gstatic.com/licensed-image?q=tbn:ANd9GcRKbEGugdD7nHVKe8ral3aCv_0OGOUg4FgEQmU_a6s2sjK-WXTArSksaPPXvTo1LxeNS551URUsN4CXSEqFa68" TargetMode="External"/><Relationship Id="rId20" Type="http://schemas.openxmlformats.org/officeDocument/2006/relationships/hyperlink" Target="https://www.thesprucecrafts.com/thmb/X76BKNZAdN5P2dF5yUXaO6wSxU8=/2576x2576/smart/filters:no_upscale()/salt-from-the-sea-149456195-58adf8b75f9b58a3c9f8d6bd.jpg" TargetMode="External"/><Relationship Id="rId29" Type="http://schemas.openxmlformats.org/officeDocument/2006/relationships/hyperlink" Target="https://lh3.googleusercontent.com/proxy/cNsTr4gFpF_dPem2DOVF7tROKUQJ1A2elkb9QMyv36xyopbEfr67Lqa6-Anypx8mBOepdQij0PkU0AoubBX37QOqzLRQhzOIZGLC8sBMQEvN4gYFu7k" TargetMode="External"/><Relationship Id="rId1" Type="http://schemas.openxmlformats.org/officeDocument/2006/relationships/hyperlink" Target="https://www.cookiebebe.com/shopimages/cookiebebe/005005000015.jpg?1508998184" TargetMode="External"/><Relationship Id="rId6" Type="http://schemas.openxmlformats.org/officeDocument/2006/relationships/hyperlink" Target="https://blog.kakaocdn.net/dn/oWw96/btqD4zLxVeu/7dPTfHKSkPaB3BFSzMc0r0/img.jpg" TargetMode="External"/><Relationship Id="rId11" Type="http://schemas.openxmlformats.org/officeDocument/2006/relationships/hyperlink" Target="https://lh3.googleusercontent.com/proxy/xDFYFXNIo9L_ILQz4h6IAqAAWHrTU0iTKEEV8wDtjHY81gV5kZ40WlLmSd6bx34nicsI8-PYWnkRdo6tavJ5Cpzc0aoRevCjhMCu5SX-D2Oxv9-8Juc" TargetMode="External"/><Relationship Id="rId24" Type="http://schemas.openxmlformats.org/officeDocument/2006/relationships/hyperlink" Target="https://www.healthifyme.com/blog/wp-content/uploads/2020/08/Black-Pepper.jpg" TargetMode="External"/><Relationship Id="rId5" Type="http://schemas.openxmlformats.org/officeDocument/2006/relationships/hyperlink" Target="https://thumbnail.10x10.co.kr/webimage/image/basic600/152/B001526498.jpg?cmd=thumb&amp;w=400&amp;h=400&amp;fit=true&amp;ws=false" TargetMode="External"/><Relationship Id="rId15" Type="http://schemas.openxmlformats.org/officeDocument/2006/relationships/hyperlink" Target="https://imgnn.seoul.co.kr/img/upload/2014/06/09/SSI_20140609135902.jpg" TargetMode="External"/><Relationship Id="rId23" Type="http://schemas.openxmlformats.org/officeDocument/2006/relationships/hyperlink" Target="https://photos.bigoven.com/recipe/hero/fresh-tomato-juice-1eac7e.jpg" TargetMode="External"/><Relationship Id="rId28" Type="http://schemas.openxmlformats.org/officeDocument/2006/relationships/hyperlink" Target="https://www.thermofisher.com/blog/food/wp-content/uploads/sites/5/2015/08/single_strawberry__isolated_on_a_white_background.jpg" TargetMode="External"/><Relationship Id="rId10" Type="http://schemas.openxmlformats.org/officeDocument/2006/relationships/hyperlink" Target="https://image.freepik.com/free-photo/fresh-pineapple-juice_1339-99861.jpg" TargetMode="External"/><Relationship Id="rId19" Type="http://schemas.openxmlformats.org/officeDocument/2006/relationships/hyperlink" Target="https://3ner1e34iilsjdn1qohanunu-wpengine.netdna-ssl.com/wp-content/uploads/2018/11/grapefruit.jpg" TargetMode="External"/><Relationship Id="rId4" Type="http://schemas.openxmlformats.org/officeDocument/2006/relationships/hyperlink" Target="https://image.auction.co.kr/itemimage/11/7a/c2/117ac28256.jpg" TargetMode="External"/><Relationship Id="rId9" Type="http://schemas.openxmlformats.org/officeDocument/2006/relationships/hyperlink" Target="https://lh3.googleusercontent.com/proxy/HU30fQPd5vcKGXehsU6X7bVzwZOSKwGWuscs9NZsbjtnVWsD_UryBKltTlj_4N5mYksbMbSDw7JkIRse-_iKeR1d-MJxhPkpAOa9iIGkK_zGZJncgF8" TargetMode="External"/><Relationship Id="rId14" Type="http://schemas.openxmlformats.org/officeDocument/2006/relationships/hyperlink" Target="https://post-phinf.pstatic.net/MjAxNzA2MDhfNDYg/MDAxNDk2OTEyMDU3MDQ3.mnkBYav9XtXIynKqct7HeGjS2Bklx3gJdV7jmd1SAJog.-ypbnulI072lZ5pQ8n0Mz8_ikDXHd2zkiY4hy_9nXFQg.JPEG/%EC%B2%B4%EB%A6%AC7.jpeg?type=w1200" TargetMode="External"/><Relationship Id="rId22" Type="http://schemas.openxmlformats.org/officeDocument/2006/relationships/hyperlink" Target="https://lh3.googleusercontent.com/proxy/nWOmOhO0E-nirmc9cjRypnPfwTIP9yshy2pugj4-CCW6kdnlBlZ83nTJDe6iL0c-vo4bY03PH---cbpOKi03HJxIfsrogH3mmePutYX1Y4Sztuk-kYo" TargetMode="External"/><Relationship Id="rId27" Type="http://schemas.openxmlformats.org/officeDocument/2006/relationships/hyperlink" Target="https://image.auction.co.kr/itemimage/18/e1/7f/18e17fdd96.jpg" TargetMode="External"/><Relationship Id="rId30" Type="http://schemas.openxmlformats.org/officeDocument/2006/relationships/hyperlink" Target="https://img1.daumcdn.net/thumb/R800x0/?scode=mtistory2&amp;fname=https%3A%2F%2Ft1.daumcdn.net%2Fcfile%2Ftistory%2F2754FC4857648F970B"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roducts3.imgix.drizly.com/ci-arrow-triple-sec-e822dab76a9549b4.png?auto=format%2Ccompress&amp;fm=jpg&amp;q=20" TargetMode="External"/><Relationship Id="rId13" Type="http://schemas.openxmlformats.org/officeDocument/2006/relationships/hyperlink" Target="https://t1.daumcdn.net/cfile/blog/2454F94355E18FA62B" TargetMode="External"/><Relationship Id="rId18" Type="http://schemas.openxmlformats.org/officeDocument/2006/relationships/hyperlink" Target="https://img1.daumcdn.net/thumb/R800x0/?scode=mtistory2&amp;fname=https%3A%2F%2Ft1.daumcdn.net%2Fcfile%2Ftistory%2F277E8C4052DF899106" TargetMode="External"/><Relationship Id="rId3" Type="http://schemas.openxmlformats.org/officeDocument/2006/relationships/hyperlink" Target="https://img.thewhiskyexchange.com/900/cognc_rem209.jpg" TargetMode="External"/><Relationship Id="rId21" Type="http://schemas.openxmlformats.org/officeDocument/2006/relationships/printerSettings" Target="../printerSettings/printerSettings3.bin"/><Relationship Id="rId7" Type="http://schemas.openxmlformats.org/officeDocument/2006/relationships/hyperlink" Target="https://image.biccamera.com/img/00000001948213_A01.jpg?sr.dw=320&amp;sr.jqh=60&amp;sr.dh=320&amp;sr.mat=1" TargetMode="External"/><Relationship Id="rId12" Type="http://schemas.openxmlformats.org/officeDocument/2006/relationships/hyperlink" Target="https://dimg.donga.com/wps/NEWS/IMAGE/2013/11/20/59008900.4.jpg" TargetMode="External"/><Relationship Id="rId17" Type="http://schemas.openxmlformats.org/officeDocument/2006/relationships/hyperlink" Target="https://www.saverglass.com/sites/default/files/img/2020-05/succ-grey-goose-intro.jpg" TargetMode="External"/><Relationship Id="rId2" Type="http://schemas.openxmlformats.org/officeDocument/2006/relationships/hyperlink" Target="https://www.kixdutyfree.jp/ko/images/item/2205500259_1.jpg" TargetMode="External"/><Relationship Id="rId16" Type="http://schemas.openxmlformats.org/officeDocument/2006/relationships/hyperlink" Target="https://cdn.shopify.com/s/files/1/1569/9643/products/royal-standard-dry-white-rum_700x700.jpg?v=1571311097" TargetMode="External"/><Relationship Id="rId20" Type="http://schemas.openxmlformats.org/officeDocument/2006/relationships/hyperlink" Target="https://assabeer.com/web/product/small/20191206/86c64fdd1b14788547639596d705b091.jpg" TargetMode="External"/><Relationship Id="rId1" Type="http://schemas.openxmlformats.org/officeDocument/2006/relationships/hyperlink" Target="https://img.thewhiskyexchange.com/900/cognc_cam53.jpg" TargetMode="External"/><Relationship Id="rId6" Type="http://schemas.openxmlformats.org/officeDocument/2006/relationships/hyperlink" Target="https://products0.imgix.drizly.com/ci-blue-curacao-de-kuyper-571a7df555aed3a7.png?auto=format%2Ccompress&amp;fm=jpg&amp;q=20" TargetMode="External"/><Relationship Id="rId11" Type="http://schemas.openxmlformats.org/officeDocument/2006/relationships/hyperlink" Target="https://t1.daumcdn.net/cfile/blog/9953704D5BC60C0032" TargetMode="External"/><Relationship Id="rId5" Type="http://schemas.openxmlformats.org/officeDocument/2006/relationships/hyperlink" Target="https://img.thewhiskyexchange.com/900/calva_dro1980.jpg" TargetMode="External"/><Relationship Id="rId15" Type="http://schemas.openxmlformats.org/officeDocument/2006/relationships/hyperlink" Target="https://img.seoul.co.kr/img/upload/2019/10/17/SSI_20191017172529.jpg" TargetMode="External"/><Relationship Id="rId10" Type="http://schemas.openxmlformats.org/officeDocument/2006/relationships/hyperlink" Target="https://m.wellbaking.com/web/product/big/201512/1348_shop1_537753.jpg" TargetMode="External"/><Relationship Id="rId19" Type="http://schemas.openxmlformats.org/officeDocument/2006/relationships/hyperlink" Target="https://www.japanherb.co.kr/data/item/1596678104/thumb-71x6RDD7G8L._AC_SL1500__465x550.jpg" TargetMode="External"/><Relationship Id="rId4" Type="http://schemas.openxmlformats.org/officeDocument/2006/relationships/hyperlink" Target="https://img.thewhiskyexchange.com/900/brandy_ara2.jpg" TargetMode="External"/><Relationship Id="rId9" Type="http://schemas.openxmlformats.org/officeDocument/2006/relationships/hyperlink" Target="https://blog.kakaocdn.net/dn/qc9NP/btqzozBzweY/WGWHOooJzwcOC7ruz8sy31/img.jpg" TargetMode="External"/><Relationship Id="rId14" Type="http://schemas.openxmlformats.org/officeDocument/2006/relationships/hyperlink" Target="https://manila-wine.com/media/catalog/product/cache/1/image/700x700/9df78eab33525d08d6e5fb8d27136e95/p/r/product112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B1" workbookViewId="0">
      <selection activeCell="D9" sqref="D9"/>
    </sheetView>
  </sheetViews>
  <sheetFormatPr defaultRowHeight="17.399999999999999" x14ac:dyDescent="0.4"/>
  <cols>
    <col min="4" max="4" width="14.09765625" customWidth="1"/>
    <col min="5" max="5" width="9.3984375" bestFit="1" customWidth="1"/>
    <col min="6" max="6" width="11.5" style="29" bestFit="1" customWidth="1"/>
  </cols>
  <sheetData>
    <row r="1" spans="1:11" s="1" customFormat="1" ht="18" thickBot="1" x14ac:dyDescent="0.45">
      <c r="A1" s="5" t="s">
        <v>979</v>
      </c>
      <c r="B1" s="1" t="s">
        <v>980</v>
      </c>
      <c r="C1" s="1" t="s">
        <v>981</v>
      </c>
      <c r="D1" s="1" t="s">
        <v>982</v>
      </c>
      <c r="E1" s="1" t="s">
        <v>983</v>
      </c>
      <c r="F1" s="28" t="s">
        <v>984</v>
      </c>
      <c r="G1" s="1" t="s">
        <v>985</v>
      </c>
      <c r="H1" s="1" t="s">
        <v>986</v>
      </c>
      <c r="I1" s="1" t="s">
        <v>45</v>
      </c>
    </row>
    <row r="2" spans="1:11" x14ac:dyDescent="0.4">
      <c r="A2">
        <v>1</v>
      </c>
      <c r="B2" s="19" t="s">
        <v>989</v>
      </c>
      <c r="C2" t="s">
        <v>990</v>
      </c>
      <c r="D2" t="s">
        <v>988</v>
      </c>
      <c r="E2">
        <v>19900101</v>
      </c>
      <c r="F2" s="29" t="s">
        <v>991</v>
      </c>
      <c r="G2">
        <v>1</v>
      </c>
      <c r="H2">
        <v>0</v>
      </c>
      <c r="I2" s="19" t="s">
        <v>987</v>
      </c>
      <c r="K2" t="str">
        <f>"INSERT INTO user VALUES('"&amp;A2&amp;"','"&amp;B2&amp;"','"&amp;C2&amp;"','"&amp;D2&amp;"','"&amp;E2&amp;"','"&amp;F2&amp;"','"&amp;G2&amp;"','"&amp;H2&amp;"','"&amp;I2&amp;"');"</f>
        <v>INSERT INTO user VALUES('1','admin@ssafy.com','admin1234','피곤한 부엉이','19900101','01012341234','1','0','https://cdn4.vectorstock.com/i/1000x1000/75/33/owl-icon-flat-vector-11007533.jpg');</v>
      </c>
    </row>
  </sheetData>
  <phoneticPr fontId="1" type="noConversion"/>
  <hyperlinks>
    <hyperlink ref="I2" r:id="rId1"/>
    <hyperlink ref="B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7.399999999999999" x14ac:dyDescent="0.4"/>
  <sheetData>
    <row r="1" spans="1:7" s="1" customFormat="1" ht="18" thickBot="1" x14ac:dyDescent="0.45">
      <c r="A1" s="5" t="s">
        <v>992</v>
      </c>
      <c r="B1" s="1" t="s">
        <v>993</v>
      </c>
      <c r="C1" s="1" t="s">
        <v>994</v>
      </c>
      <c r="D1" s="1" t="s">
        <v>995</v>
      </c>
      <c r="E1" s="1" t="s">
        <v>996</v>
      </c>
      <c r="F1" s="28"/>
    </row>
    <row r="2" spans="1:7" x14ac:dyDescent="0.4">
      <c r="A2">
        <v>1</v>
      </c>
      <c r="B2">
        <v>1</v>
      </c>
      <c r="C2">
        <v>1</v>
      </c>
      <c r="D2">
        <v>1</v>
      </c>
      <c r="E2">
        <v>1</v>
      </c>
      <c r="G2" t="str">
        <f>"INSERT INTO admin VALUES('"&amp;A2&amp;"','"&amp;B2&amp;"','"&amp;C2&amp;"','"&amp;D2&amp;"','"&amp;E2&amp;"');"</f>
        <v>INSERT INTO admin VALUES('1','1','1','1','1');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6"/>
  <sheetViews>
    <sheetView workbookViewId="0">
      <selection activeCell="B26" sqref="B26"/>
    </sheetView>
  </sheetViews>
  <sheetFormatPr defaultRowHeight="17.399999999999999" x14ac:dyDescent="0.4"/>
  <cols>
    <col min="1" max="1" width="3.296875" style="6" customWidth="1"/>
    <col min="2" max="2" width="10.3984375" style="6" bestFit="1" customWidth="1"/>
    <col min="3" max="3" width="10.3984375" style="7" customWidth="1"/>
    <col min="4" max="4" width="21.19921875" style="7" customWidth="1"/>
    <col min="5" max="5" width="17.09765625" customWidth="1"/>
    <col min="6" max="6" width="8.69921875" customWidth="1"/>
    <col min="7" max="7" width="5.296875" customWidth="1"/>
    <col min="8" max="8" width="4.09765625" customWidth="1"/>
    <col min="9" max="9" width="16.3984375" style="26" bestFit="1" customWidth="1"/>
    <col min="10" max="10" width="16.3984375" bestFit="1" customWidth="1"/>
    <col min="11" max="11" width="4.3984375" customWidth="1"/>
    <col min="12" max="12" width="15.296875" customWidth="1"/>
    <col min="18" max="18" width="20.796875" customWidth="1"/>
  </cols>
  <sheetData>
    <row r="1" spans="1:19" s="1" customFormat="1" ht="18" thickBot="1" x14ac:dyDescent="0.45">
      <c r="A1" s="5" t="s">
        <v>0</v>
      </c>
      <c r="B1" s="5" t="s">
        <v>650</v>
      </c>
      <c r="C1" s="1" t="s">
        <v>931</v>
      </c>
      <c r="D1" s="1" t="s">
        <v>932</v>
      </c>
      <c r="E1" s="1" t="s">
        <v>933</v>
      </c>
      <c r="F1" s="1" t="s">
        <v>934</v>
      </c>
      <c r="G1" s="1" t="s">
        <v>935</v>
      </c>
      <c r="H1" s="1" t="s">
        <v>936</v>
      </c>
      <c r="I1" s="25" t="s">
        <v>937</v>
      </c>
      <c r="J1" s="1" t="s">
        <v>938</v>
      </c>
      <c r="K1" s="1" t="s">
        <v>939</v>
      </c>
      <c r="L1" s="1" t="s">
        <v>940</v>
      </c>
      <c r="M1" s="1" t="s">
        <v>45</v>
      </c>
      <c r="N1" s="1" t="s">
        <v>941</v>
      </c>
      <c r="O1" s="1" t="s">
        <v>43</v>
      </c>
      <c r="P1" s="1" t="s">
        <v>942</v>
      </c>
      <c r="R1" s="1" t="s">
        <v>427</v>
      </c>
    </row>
    <row r="2" spans="1:19" x14ac:dyDescent="0.4">
      <c r="A2" s="16" t="s">
        <v>39</v>
      </c>
      <c r="B2" s="6">
        <v>1</v>
      </c>
      <c r="C2" s="7">
        <v>1</v>
      </c>
      <c r="D2" t="s">
        <v>420</v>
      </c>
      <c r="E2" t="s">
        <v>422</v>
      </c>
      <c r="F2">
        <v>0</v>
      </c>
      <c r="G2">
        <v>0</v>
      </c>
      <c r="H2">
        <v>0</v>
      </c>
      <c r="I2" s="26">
        <v>20210127000000</v>
      </c>
      <c r="J2" s="26">
        <v>20210127000000</v>
      </c>
      <c r="K2">
        <v>0</v>
      </c>
      <c r="L2" s="13" t="s">
        <v>95</v>
      </c>
      <c r="M2" s="19" t="s">
        <v>421</v>
      </c>
      <c r="N2">
        <v>1</v>
      </c>
      <c r="O2">
        <v>7</v>
      </c>
      <c r="P2">
        <v>5</v>
      </c>
      <c r="Q2" t="s">
        <v>909</v>
      </c>
      <c r="S2" t="str">
        <f>"INSERT INTO article VALUES('"&amp;B2&amp;"','"&amp;C2&amp;"','"&amp;D2&amp;"','"&amp;E2&amp;"','"&amp;F2&amp;"','"&amp;G2&amp;"','"&amp;H2&amp;"','"&amp;I2&amp;"','"&amp;J2&amp;"','"&amp;K2&amp;"','"&amp;L2&amp;"','"&amp;M2&amp;"','"&amp;N2&amp;"','"&amp;O2&amp;"','"&amp;P2&amp;"');"</f>
        <v>INSERT INTO article VALUES('1','1','데킬라 사워','Tequila sour','0','0','0','20210127000000','20210127000000','0','이름에 사워가 들어가지만 그렇게 신맛나는 칵테일은 아닙니다. 데킬라에 비해 들어가는 레몬 주스의 양이 적어 도수가 높으니 마실 때 주의하세요.','https://www.acouplecooks.com/wp-content/uploads/2020/04/Tequila-Sour-005.jpg','1','7','5');</v>
      </c>
    </row>
    <row r="3" spans="1:19" x14ac:dyDescent="0.4">
      <c r="A3" s="16"/>
      <c r="B3" s="6">
        <v>2</v>
      </c>
      <c r="C3" s="7">
        <v>1</v>
      </c>
      <c r="D3" t="s">
        <v>663</v>
      </c>
      <c r="E3" t="s">
        <v>423</v>
      </c>
      <c r="F3">
        <v>0</v>
      </c>
      <c r="G3">
        <v>0</v>
      </c>
      <c r="H3">
        <v>0</v>
      </c>
      <c r="I3" s="26">
        <v>20210127000000</v>
      </c>
      <c r="J3" s="26">
        <v>20210127000000</v>
      </c>
      <c r="K3">
        <v>0</v>
      </c>
      <c r="L3" s="13" t="s">
        <v>96</v>
      </c>
      <c r="M3" s="19" t="s">
        <v>426</v>
      </c>
      <c r="N3">
        <v>1</v>
      </c>
      <c r="O3">
        <v>11</v>
      </c>
      <c r="P3">
        <v>2</v>
      </c>
      <c r="Q3" t="s">
        <v>910</v>
      </c>
      <c r="R3" s="27" t="s">
        <v>943</v>
      </c>
      <c r="S3" t="str">
        <f t="shared" ref="S3:S26" si="0">"INSERT INTO article VALUES('"&amp;B3&amp;"','"&amp;C3&amp;"','"&amp;D3&amp;"','"&amp;E3&amp;"','"&amp;F3&amp;"','"&amp;G3&amp;"','"&amp;H3&amp;"','"&amp;I3&amp;"','"&amp;J3&amp;"','"&amp;K3&amp;"','"&amp;L3&amp;"','"&amp;M3&amp;"','"&amp;N3&amp;"','"&amp;O3&amp;"','"&amp;P3&amp;"');"</f>
        <v>INSERT INTO article VALUES('2','1','데킬라 선라이즈','Tequila sunrise','0','0','0','20210127000000','20210127000000','0','칵테일의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됩니다.','https://www.acouplecooks.com/wp-content/uploads/2020/04/Tequila-Sunrise-003.jpg','1','11','2');</v>
      </c>
    </row>
    <row r="4" spans="1:19" x14ac:dyDescent="0.4">
      <c r="A4" s="16"/>
      <c r="B4" s="6">
        <v>3</v>
      </c>
      <c r="C4" s="7">
        <v>1</v>
      </c>
      <c r="D4" t="s">
        <v>672</v>
      </c>
      <c r="E4" t="s">
        <v>432</v>
      </c>
      <c r="F4">
        <v>0</v>
      </c>
      <c r="G4">
        <v>0</v>
      </c>
      <c r="H4">
        <v>0</v>
      </c>
      <c r="I4" s="26">
        <v>20210127000000</v>
      </c>
      <c r="J4" s="26">
        <v>20210127000000</v>
      </c>
      <c r="K4">
        <v>0</v>
      </c>
      <c r="L4" s="13" t="s">
        <v>418</v>
      </c>
      <c r="M4" s="19" t="s">
        <v>914</v>
      </c>
      <c r="N4">
        <v>1</v>
      </c>
      <c r="O4">
        <v>15</v>
      </c>
      <c r="P4">
        <v>19</v>
      </c>
      <c r="Q4" t="s">
        <v>916</v>
      </c>
      <c r="S4" t="str">
        <f t="shared" si="0"/>
        <v>INSERT INTO article VALUES('3','1','데킬라 선셋','Tequila sunset','0','0','0','20210127000000','20210127000000','0','데킬라 선라이즈가 태양이 뜨는 것을 모티브로 한 것과는 반대로 석양을 모티브로 한 칵테일입니다. 그렇기 때문에 그레나딘 시럽이 위쪽에 부어지는 그라데이션을 볼 수 있습니다.','https://dailyshotassets.s3-accelerate.amazonaws.com/media/cocktails/%25Y/%25m/%25d/6231068f-07e0-4441-bd13-f4598b03fd5f.jpg','1','15','19');</v>
      </c>
    </row>
    <row r="5" spans="1:19" x14ac:dyDescent="0.4">
      <c r="A5" s="16"/>
      <c r="B5" s="6">
        <v>4</v>
      </c>
      <c r="C5" s="7">
        <v>1</v>
      </c>
      <c r="D5" t="s">
        <v>674</v>
      </c>
      <c r="E5" t="s">
        <v>434</v>
      </c>
      <c r="F5">
        <v>0</v>
      </c>
      <c r="G5">
        <v>0</v>
      </c>
      <c r="H5">
        <v>0</v>
      </c>
      <c r="I5" s="26">
        <v>20210127000000</v>
      </c>
      <c r="J5" s="26">
        <v>20210127000000</v>
      </c>
      <c r="K5">
        <v>0</v>
      </c>
      <c r="L5" s="13" t="s">
        <v>97</v>
      </c>
      <c r="M5" s="19" t="s">
        <v>433</v>
      </c>
      <c r="N5">
        <v>1</v>
      </c>
      <c r="O5">
        <v>28</v>
      </c>
      <c r="P5">
        <v>5</v>
      </c>
      <c r="Q5" t="s">
        <v>909</v>
      </c>
      <c r="S5" t="str">
        <f t="shared" si="0"/>
        <v>INSERT INTO article VALUES('4','1','데킬라 스톤 사워','Tequila stone sour','0','0','0','20210127000000','20210127000000','0','이름이 비슷한 데킬라 사워와는 맛도 제조법도 모두 다릅니다.','http://www.haveacocktail.com/images/da/7081.jpg','1','28','5');</v>
      </c>
    </row>
    <row r="6" spans="1:19" x14ac:dyDescent="0.4">
      <c r="A6" s="16"/>
      <c r="B6" s="6">
        <v>5</v>
      </c>
      <c r="C6" s="7">
        <v>1</v>
      </c>
      <c r="D6" t="s">
        <v>714</v>
      </c>
      <c r="E6" t="s">
        <v>437</v>
      </c>
      <c r="F6">
        <v>0</v>
      </c>
      <c r="G6">
        <v>0</v>
      </c>
      <c r="H6">
        <v>0</v>
      </c>
      <c r="I6" s="26">
        <v>20210127000000</v>
      </c>
      <c r="J6" s="26">
        <v>20210127000000</v>
      </c>
      <c r="K6">
        <v>0</v>
      </c>
      <c r="L6" s="13" t="s">
        <v>997</v>
      </c>
      <c r="M6" s="19" t="s">
        <v>438</v>
      </c>
      <c r="N6">
        <v>1</v>
      </c>
      <c r="O6">
        <v>30</v>
      </c>
      <c r="P6">
        <v>1</v>
      </c>
      <c r="Q6" t="s">
        <v>913</v>
      </c>
      <c r="S6" t="str">
        <f t="shared" si="0"/>
        <v>INSERT INTO article VALUES('5','1','데킬라 슬래머','Tequila slammer','0','0','0','20210127000000','20210127000000','0','제조법이 스트레이트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있습니다.','https://i.pinimg.com/originals/3c/8e/dd/3c8edd5dc88ba624ede5644c6c078c35.jpg','1','30','1');</v>
      </c>
    </row>
    <row r="7" spans="1:19" x14ac:dyDescent="0.4">
      <c r="A7" s="16"/>
      <c r="B7" s="6">
        <v>6</v>
      </c>
      <c r="C7" s="7">
        <v>1</v>
      </c>
      <c r="D7" t="s">
        <v>55</v>
      </c>
      <c r="E7" t="s">
        <v>544</v>
      </c>
      <c r="F7">
        <v>0</v>
      </c>
      <c r="G7">
        <v>0</v>
      </c>
      <c r="H7">
        <v>0</v>
      </c>
      <c r="I7" s="26">
        <v>20210127000000</v>
      </c>
      <c r="J7" s="26">
        <v>20210127000000</v>
      </c>
      <c r="K7">
        <v>0</v>
      </c>
      <c r="L7" s="13" t="s">
        <v>98</v>
      </c>
      <c r="M7" s="19" t="s">
        <v>543</v>
      </c>
      <c r="N7">
        <v>1</v>
      </c>
      <c r="O7">
        <v>28</v>
      </c>
      <c r="P7">
        <v>2</v>
      </c>
      <c r="Q7" t="s">
        <v>910</v>
      </c>
      <c r="S7" t="str">
        <f t="shared" si="0"/>
        <v>INSERT INTO article VALUES('6','1','데킬라 토닉','Tequila tonic','0','0','0','20210127000000','20210127000000','0','진 토닉의 데킬라 버전입니다. 다른 이름으로는 토닉 앤 데킬라(Tonic And Tequila)혹은 데킬라 앤 토닉이 있으며 영문 위키에는 데킬라 앤 토닉라고 합니다.','https://images.absolutdrinks.com/ingredient-images/Raw/Absolut/742f3e06-65fd-45ad-a4ee-06496988cc97.jpg?imwidth=500','1','28','2');</v>
      </c>
    </row>
    <row r="8" spans="1:19" x14ac:dyDescent="0.4">
      <c r="A8" s="16"/>
      <c r="B8" s="6">
        <v>7</v>
      </c>
      <c r="C8" s="7">
        <v>1</v>
      </c>
      <c r="D8" t="s">
        <v>545</v>
      </c>
      <c r="E8" t="s">
        <v>547</v>
      </c>
      <c r="F8">
        <v>0</v>
      </c>
      <c r="G8">
        <v>0</v>
      </c>
      <c r="H8">
        <v>0</v>
      </c>
      <c r="I8" s="26">
        <v>20210127000000</v>
      </c>
      <c r="J8" s="26">
        <v>20210127000000</v>
      </c>
      <c r="K8">
        <v>0</v>
      </c>
      <c r="L8" s="13" t="s">
        <v>99</v>
      </c>
      <c r="M8" s="19" t="s">
        <v>546</v>
      </c>
      <c r="N8">
        <v>1</v>
      </c>
      <c r="O8">
        <v>23</v>
      </c>
      <c r="P8">
        <v>6</v>
      </c>
      <c r="Q8" t="s">
        <v>917</v>
      </c>
      <c r="S8" t="str">
        <f t="shared" si="0"/>
        <v>INSERT INTO article VALUES('7','1','롱 아일랜드 아이스 티','Long island iced tea','0','0','0','20210127000000','20210127000000','0','데킬라,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것입니다.','https://i0.wp.com/blockinpress.com/wp-content/uploads/2018/08/shutterstock_583231501.jpg?fit=1000%2C667&amp;ssl=1','1','23','6');</v>
      </c>
    </row>
    <row r="9" spans="1:19" x14ac:dyDescent="0.4">
      <c r="A9" s="16"/>
      <c r="B9" s="6">
        <v>8</v>
      </c>
      <c r="C9" s="7">
        <v>1</v>
      </c>
      <c r="D9" t="s">
        <v>57</v>
      </c>
      <c r="E9" t="s">
        <v>549</v>
      </c>
      <c r="F9">
        <v>0</v>
      </c>
      <c r="G9">
        <v>0</v>
      </c>
      <c r="H9">
        <v>0</v>
      </c>
      <c r="I9" s="26">
        <v>20210127000000</v>
      </c>
      <c r="J9" s="26">
        <v>20210127000000</v>
      </c>
      <c r="K9">
        <v>0</v>
      </c>
      <c r="L9" s="13" t="s">
        <v>998</v>
      </c>
      <c r="M9" s="19" t="s">
        <v>548</v>
      </c>
      <c r="N9">
        <v>1</v>
      </c>
      <c r="O9">
        <v>31</v>
      </c>
      <c r="P9">
        <v>8</v>
      </c>
      <c r="Q9" t="s">
        <v>918</v>
      </c>
      <c r="S9" t="str">
        <f t="shared" si="0"/>
        <v>INSERT INTO article VALUES('8','1','마가리타','Margarita','0','0','0','20210127000000','20210127000000','0','\‘마르가리타\’ 라고 부르기도 합니다. 라임 조각을 씹고 소금을 핥은 후 데킬라를 한 모금 마시는 음용법인 멕시칸 스타일을 좀 더 세련되게 변화시켜 보자는 취지에서 개발된 칵테일입니다.','https://img1.daumcdn.net/thumb/R720x0.q80/?scode=mtistory2&amp;fname=http%3A%2F%2Fcfile21.uf.tistory.com%2Fimage%2F991A1E495A60720B077EEF','1','31','8');</v>
      </c>
    </row>
    <row r="10" spans="1:19" x14ac:dyDescent="0.4">
      <c r="A10" s="16"/>
      <c r="B10" s="6">
        <v>9</v>
      </c>
      <c r="C10" s="7">
        <v>1</v>
      </c>
      <c r="D10" t="s">
        <v>570</v>
      </c>
      <c r="E10" t="s">
        <v>572</v>
      </c>
      <c r="F10">
        <v>0</v>
      </c>
      <c r="G10">
        <v>0</v>
      </c>
      <c r="H10">
        <v>0</v>
      </c>
      <c r="I10" s="26">
        <v>20210127000000</v>
      </c>
      <c r="J10" s="26">
        <v>20210127000000</v>
      </c>
      <c r="K10">
        <v>0</v>
      </c>
      <c r="L10" s="13" t="s">
        <v>1000</v>
      </c>
      <c r="M10" s="19" t="s">
        <v>571</v>
      </c>
      <c r="N10">
        <v>1</v>
      </c>
      <c r="O10">
        <v>14</v>
      </c>
      <c r="P10">
        <v>5</v>
      </c>
      <c r="Q10" t="s">
        <v>909</v>
      </c>
      <c r="S10" t="str">
        <f t="shared" si="0"/>
        <v>INSERT INTO article VALUES('9','1','마타도르','Matdor','0','0','0','20210127000000','20210127000000','0','투우사라는 뜻으로 데킬라의 무거운 맛을 파인애플의 향으로 잘 살려서 약간 단맛이 나는 칵테일 입니다. 종종 영어식으로 \'매터도어\'라고 표기하는 경우도 있으나 잘못된 표기입니다.','https://cdn.diffords.com/contrib/stock-images/2018/05/5af30b16757f7.jpg','1','14','5');</v>
      </c>
    </row>
    <row r="11" spans="1:19" x14ac:dyDescent="0.4">
      <c r="A11" s="16"/>
      <c r="B11" s="6">
        <v>10</v>
      </c>
      <c r="C11" s="7">
        <v>1</v>
      </c>
      <c r="D11" t="s">
        <v>740</v>
      </c>
      <c r="E11" t="s">
        <v>576</v>
      </c>
      <c r="F11">
        <v>0</v>
      </c>
      <c r="G11">
        <v>0</v>
      </c>
      <c r="H11">
        <v>0</v>
      </c>
      <c r="I11" s="26">
        <v>20210127000000</v>
      </c>
      <c r="J11" s="26">
        <v>20210127000000</v>
      </c>
      <c r="K11">
        <v>0</v>
      </c>
      <c r="L11" s="13" t="s">
        <v>100</v>
      </c>
      <c r="M11" s="19" t="s">
        <v>577</v>
      </c>
      <c r="N11">
        <v>1</v>
      </c>
      <c r="O11">
        <v>16</v>
      </c>
      <c r="P11">
        <v>6</v>
      </c>
      <c r="Q11" t="s">
        <v>917</v>
      </c>
      <c r="S11" t="str">
        <f t="shared" si="0"/>
        <v>INSERT INTO article VALUES('10','1','멕시콜라','Mexicola','0','0','0','20210127000000','20210127000000','0','럼콕, 잭콕처럼 베이스에 콜라를 섞는 간단한 칵테일입니다. 사실상 콜라의 맛이 너무 강해서 베이스의 맛을 느끼기에는 다소 어렵습니다.','https://i.pinimg.com/originals/79/5d/21/795d212e242a854357931a108cea8dd4.jpg','1','16','6');</v>
      </c>
    </row>
    <row r="12" spans="1:19" x14ac:dyDescent="0.4">
      <c r="A12" s="16"/>
      <c r="B12" s="6">
        <v>11</v>
      </c>
      <c r="C12" s="7">
        <v>1</v>
      </c>
      <c r="D12" t="s">
        <v>741</v>
      </c>
      <c r="E12" t="s">
        <v>581</v>
      </c>
      <c r="F12">
        <v>0</v>
      </c>
      <c r="G12">
        <v>0</v>
      </c>
      <c r="H12">
        <v>0</v>
      </c>
      <c r="I12" s="26">
        <v>20210127000000</v>
      </c>
      <c r="J12" s="26">
        <v>20210127000000</v>
      </c>
      <c r="K12">
        <v>0</v>
      </c>
      <c r="L12" s="13" t="s">
        <v>999</v>
      </c>
      <c r="M12" s="19" t="s">
        <v>582</v>
      </c>
      <c r="N12">
        <v>1</v>
      </c>
      <c r="O12">
        <v>25</v>
      </c>
      <c r="P12">
        <v>7</v>
      </c>
      <c r="Q12" t="s">
        <v>923</v>
      </c>
      <c r="S12" t="str">
        <f t="shared" si="0"/>
        <v>INSERT INTO article VALUES('11','1','모킹버드','Mocking bird','0','0','0','20210127000000','20210127000000','0','실로 드물게 새(조류)의 이름을 이용한 칵테일입니다. 크렘 드 멘트 그린을 사용합니다.','https://chowhound3.cbsistatic.com/resize/38c12270c6c77a3817419b29207a58d6c76204d5/2006/09/rcp_cocktail_mockingbird_210x290.jpg?fit=bounds&amp;width=640','1','25','7');</v>
      </c>
    </row>
    <row r="13" spans="1:19" x14ac:dyDescent="0.4">
      <c r="A13" s="16"/>
      <c r="B13" s="6">
        <v>12</v>
      </c>
      <c r="C13" s="7">
        <v>1</v>
      </c>
      <c r="D13" t="s">
        <v>58</v>
      </c>
      <c r="E13" t="s">
        <v>589</v>
      </c>
      <c r="F13">
        <v>0</v>
      </c>
      <c r="G13">
        <v>0</v>
      </c>
      <c r="H13">
        <v>0</v>
      </c>
      <c r="I13" s="26">
        <v>20210127000000</v>
      </c>
      <c r="J13" s="26">
        <v>20210127000000</v>
      </c>
      <c r="K13">
        <v>0</v>
      </c>
      <c r="L13" s="13" t="s">
        <v>101</v>
      </c>
      <c r="M13" s="19" t="s">
        <v>586</v>
      </c>
      <c r="N13">
        <v>1</v>
      </c>
      <c r="O13">
        <v>28</v>
      </c>
      <c r="P13">
        <v>7</v>
      </c>
      <c r="Q13" t="s">
        <v>923</v>
      </c>
      <c r="S13" t="str">
        <f t="shared" si="0"/>
        <v>INSERT INTO article VALUES('12','1','바카라','Baccarat','0','0','0','20210127000000','20210127000000','0','블루 큐라소의 영향으로 연한 파랑색 빛이 특징입니다. 맛은 약간 새콤하면서 드라이한 맛입니다.','https://img.freepik.com/free-photo/two-glasses-of-blue-cocktail-in-on-dark-wooden-background_112977-531.jpg?size=626&amp;ext=jpg','1','28','7');</v>
      </c>
    </row>
    <row r="14" spans="1:19" x14ac:dyDescent="0.4">
      <c r="A14" s="16"/>
      <c r="B14" s="6">
        <v>13</v>
      </c>
      <c r="C14" s="7">
        <v>1</v>
      </c>
      <c r="D14" t="s">
        <v>588</v>
      </c>
      <c r="E14" t="s">
        <v>590</v>
      </c>
      <c r="F14">
        <v>0</v>
      </c>
      <c r="G14">
        <v>0</v>
      </c>
      <c r="H14">
        <v>0</v>
      </c>
      <c r="I14" s="26">
        <v>20210127000000</v>
      </c>
      <c r="J14" s="26">
        <v>20210127000000</v>
      </c>
      <c r="K14">
        <v>0</v>
      </c>
      <c r="L14" s="13" t="s">
        <v>102</v>
      </c>
      <c r="M14" s="19" t="s">
        <v>591</v>
      </c>
      <c r="N14">
        <v>1</v>
      </c>
      <c r="O14">
        <v>34</v>
      </c>
      <c r="P14">
        <v>8</v>
      </c>
      <c r="Q14" t="s">
        <v>863</v>
      </c>
      <c r="S14" t="str">
        <f t="shared" si="0"/>
        <v>INSERT INTO article VALUES('13','1','블루 마가리타','Blue margarita','0','0','0','20210127000000','20210127000000','0','마가리타에 들어가는 오렌지향 리큐르인 트리플 섹을 블루 큐라소로 대체한 칵테일입니다.','https://i2.wp.com/bennys-drawer.com/wp-content/uploads/2019/08/yuanbin-du-eN6_2u8Pcrc-unsplash-min.jpg?fit=640%2C427&amp;ssl=1','1','34','8');</v>
      </c>
    </row>
    <row r="15" spans="1:19" x14ac:dyDescent="0.4">
      <c r="A15" s="16"/>
      <c r="B15" s="6">
        <v>14</v>
      </c>
      <c r="C15" s="7">
        <v>1</v>
      </c>
      <c r="D15" t="s">
        <v>59</v>
      </c>
      <c r="E15" t="s">
        <v>594</v>
      </c>
      <c r="F15">
        <v>0</v>
      </c>
      <c r="G15">
        <v>0</v>
      </c>
      <c r="H15">
        <v>0</v>
      </c>
      <c r="I15" s="26">
        <v>20210127000000</v>
      </c>
      <c r="J15" s="26">
        <v>20210127000000</v>
      </c>
      <c r="K15">
        <v>0</v>
      </c>
      <c r="L15" s="13" t="s">
        <v>103</v>
      </c>
      <c r="M15" s="19" t="s">
        <v>593</v>
      </c>
      <c r="N15">
        <v>1</v>
      </c>
      <c r="O15">
        <v>13</v>
      </c>
      <c r="P15">
        <v>6</v>
      </c>
      <c r="Q15" t="s">
        <v>917</v>
      </c>
      <c r="S15" t="str">
        <f t="shared" si="0"/>
        <v>INSERT INTO article VALUES('14','1','선 번','Sunburn','0','0','0','20210127000000','20210127000000','0','트리플 섹과 크랜베리가 들어가 새콤달콤한 칵테일입니다.','https://www.bluechairbayrum.com/wp-content/uploads/2017/03/SUNBURN-copy.png','1','13','6');</v>
      </c>
    </row>
    <row r="16" spans="1:19" x14ac:dyDescent="0.4">
      <c r="A16" s="16"/>
      <c r="B16" s="6">
        <v>15</v>
      </c>
      <c r="C16" s="7">
        <v>1</v>
      </c>
      <c r="D16" t="s">
        <v>60</v>
      </c>
      <c r="E16" t="s">
        <v>597</v>
      </c>
      <c r="F16">
        <v>0</v>
      </c>
      <c r="G16">
        <v>0</v>
      </c>
      <c r="H16">
        <v>0</v>
      </c>
      <c r="I16" s="26">
        <v>20210127000000</v>
      </c>
      <c r="J16" s="26">
        <v>20210127000000</v>
      </c>
      <c r="K16">
        <v>0</v>
      </c>
      <c r="L16" s="13" t="s">
        <v>104</v>
      </c>
      <c r="M16" s="19" t="s">
        <v>598</v>
      </c>
      <c r="N16">
        <v>1</v>
      </c>
      <c r="O16">
        <v>12</v>
      </c>
      <c r="P16">
        <v>2</v>
      </c>
      <c r="Q16" t="s">
        <v>910</v>
      </c>
      <c r="S16" s="13" t="str">
        <f t="shared" si="0"/>
        <v>INSERT INTO article VALUES('15','1','스트로우 햇','Straw hat','0','0','0','20210127000000','20210127000000','0','밀짚모자라는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있습니다.','https://newsimg.hankookilbo.com/cms/articlerelease/2018/09/26/201809261801038677_18.jpg','1','12','2');</v>
      </c>
    </row>
    <row r="17" spans="1:19" x14ac:dyDescent="0.4">
      <c r="A17" s="16"/>
      <c r="B17" s="6">
        <v>16</v>
      </c>
      <c r="C17" s="7">
        <v>1</v>
      </c>
      <c r="D17" t="s">
        <v>61</v>
      </c>
      <c r="E17" t="s">
        <v>601</v>
      </c>
      <c r="F17">
        <v>0</v>
      </c>
      <c r="G17">
        <v>0</v>
      </c>
      <c r="H17">
        <v>0</v>
      </c>
      <c r="I17" s="26">
        <v>20210127000000</v>
      </c>
      <c r="J17" s="26">
        <v>20210127000000</v>
      </c>
      <c r="K17">
        <v>0</v>
      </c>
      <c r="L17" s="13" t="s">
        <v>105</v>
      </c>
      <c r="M17" s="19" t="s">
        <v>924</v>
      </c>
      <c r="N17">
        <v>1</v>
      </c>
      <c r="O17">
        <v>14</v>
      </c>
      <c r="P17">
        <v>5</v>
      </c>
      <c r="Q17" t="s">
        <v>909</v>
      </c>
      <c r="S17" t="str">
        <f t="shared" si="0"/>
        <v>INSERT INTO article VALUES('16','1','슬로 데킬라','Sloe tequila','0','0','0','20210127000000','20210127000000','0','원래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있습니다.','https://lh3.googleusercontent.com/proxy/jr1GaTuvxFL2BLzXIuuBIr5OfFrl1vMnbS40eww9U07IUMH-1FaUc_0yeE5gx7ir2TRlB3T4dNdxI2Cz_vYeEqQ_iTnEWCebMdJ7uvFGu0ikreCK','1','14','5');</v>
      </c>
    </row>
    <row r="18" spans="1:19" ht="22.2" customHeight="1" x14ac:dyDescent="0.4">
      <c r="A18" s="16"/>
      <c r="B18" s="6">
        <v>17</v>
      </c>
      <c r="C18" s="7">
        <v>1</v>
      </c>
      <c r="D18" t="s">
        <v>62</v>
      </c>
      <c r="E18" t="s">
        <v>605</v>
      </c>
      <c r="F18">
        <v>0</v>
      </c>
      <c r="G18">
        <v>0</v>
      </c>
      <c r="H18">
        <v>0</v>
      </c>
      <c r="I18" s="26">
        <v>20210127000000</v>
      </c>
      <c r="J18" s="26">
        <v>20210127000000</v>
      </c>
      <c r="K18">
        <v>0</v>
      </c>
      <c r="L18" s="13" t="s">
        <v>106</v>
      </c>
      <c r="M18" s="19" t="s">
        <v>1001</v>
      </c>
      <c r="N18">
        <v>1</v>
      </c>
      <c r="O18">
        <v>13</v>
      </c>
      <c r="P18">
        <v>5</v>
      </c>
      <c r="Q18" t="s">
        <v>909</v>
      </c>
      <c r="S18" t="str">
        <f t="shared" si="0"/>
        <v>INSERT INTO article VALUES('17','1','싱코 데 마요','Cinco de mayo','0','0','0','20210127000000','20210127000000','0','싱코 데 마요는 멕시코의 기염일로 위 기념일의 이름이 유래가 된 칵테일입니다.','https://assets.bonappetit.com/photos/57acbeaa1b33404414975151/16:9/w_1600,c_limit/pineapple-hibiscus-cocktail.jpg','1','13','5');</v>
      </c>
    </row>
    <row r="19" spans="1:19" x14ac:dyDescent="0.4">
      <c r="A19" s="16"/>
      <c r="B19" s="6">
        <v>18</v>
      </c>
      <c r="C19" s="7">
        <v>1</v>
      </c>
      <c r="D19" t="s">
        <v>63</v>
      </c>
      <c r="E19" t="s">
        <v>609</v>
      </c>
      <c r="F19">
        <v>0</v>
      </c>
      <c r="G19">
        <v>0</v>
      </c>
      <c r="H19">
        <v>0</v>
      </c>
      <c r="I19" s="26">
        <v>20210127000000</v>
      </c>
      <c r="J19" s="26">
        <v>20210127000000</v>
      </c>
      <c r="K19">
        <v>0</v>
      </c>
      <c r="L19" s="13" t="s">
        <v>107</v>
      </c>
      <c r="M19" s="19" t="s">
        <v>1003</v>
      </c>
      <c r="N19">
        <v>1</v>
      </c>
      <c r="O19">
        <v>20</v>
      </c>
      <c r="P19">
        <v>4</v>
      </c>
      <c r="Q19" t="s">
        <v>852</v>
      </c>
      <c r="S19" t="str">
        <f t="shared" si="0"/>
        <v>INSERT INTO article VALUES('18','1','아이스브레이커','Ice breaker','0','0','0','20210127000000','20210127000000','0','자몽주스와 과일 시럽을 섞어 만들기 때문에 맛은 씁쓸하면서도 달콤합니다. 아이스브레이커 뜻 그대로 사람들이 처음 만날 때 어색한 분위기를 깰 수 있게 도와줄 수 있게 쉽게 마실 수 있는 칵테일 입니다.','https://blog.kakaocdn.net/dn/bUkzgw/btqR1E5EiQr/D8kj6Bp5rY4b7kTpBVpif0/img.png','1','20','4');</v>
      </c>
    </row>
    <row r="20" spans="1:19" x14ac:dyDescent="0.4">
      <c r="A20" s="16"/>
      <c r="B20" s="6">
        <v>19</v>
      </c>
      <c r="C20" s="7">
        <v>1</v>
      </c>
      <c r="D20" t="s">
        <v>612</v>
      </c>
      <c r="E20" t="s">
        <v>613</v>
      </c>
      <c r="F20">
        <v>0</v>
      </c>
      <c r="G20">
        <v>0</v>
      </c>
      <c r="H20">
        <v>0</v>
      </c>
      <c r="I20" s="26">
        <v>20210127000000</v>
      </c>
      <c r="J20" s="26">
        <v>20210127000000</v>
      </c>
      <c r="K20">
        <v>0</v>
      </c>
      <c r="L20" s="13" t="s">
        <v>611</v>
      </c>
      <c r="M20" s="19" t="s">
        <v>614</v>
      </c>
      <c r="N20">
        <v>1</v>
      </c>
      <c r="O20">
        <v>24</v>
      </c>
      <c r="P20">
        <v>7</v>
      </c>
      <c r="Q20" t="s">
        <v>923</v>
      </c>
      <c r="S20" t="str">
        <f t="shared" si="0"/>
        <v>INSERT INTO article VALUES('19','1','아즈텍 마티니','Aztex maritini','0','0','0','20210127000000','20210127000000','0','자몽과 꿀, 초콜릿의 깔루아와 데켈라의 조합을 느낄 수 있는 칵테일 입니다.','https://1.bp.blogspot.com/-OT8WchCLU_c/TxYpRk0oLGI/AAAAAAABJdM/HhpDT4pMamk/s1600/IMG_7232.JPG','1','24','7');</v>
      </c>
    </row>
    <row r="21" spans="1:19" ht="22.8" customHeight="1" x14ac:dyDescent="0.4">
      <c r="A21" s="16"/>
      <c r="B21" s="6">
        <v>20</v>
      </c>
      <c r="C21" s="7">
        <v>1</v>
      </c>
      <c r="D21" t="s">
        <v>64</v>
      </c>
      <c r="E21" t="s">
        <v>617</v>
      </c>
      <c r="F21">
        <v>0</v>
      </c>
      <c r="G21">
        <v>0</v>
      </c>
      <c r="H21">
        <v>0</v>
      </c>
      <c r="I21" s="26">
        <v>20210127000000</v>
      </c>
      <c r="J21" s="26">
        <v>20210127000000</v>
      </c>
      <c r="K21">
        <v>0</v>
      </c>
      <c r="L21" s="13" t="s">
        <v>618</v>
      </c>
      <c r="M21" s="19" t="s">
        <v>1002</v>
      </c>
      <c r="N21">
        <v>1</v>
      </c>
      <c r="O21">
        <v>20</v>
      </c>
      <c r="P21">
        <v>2</v>
      </c>
      <c r="Q21" t="s">
        <v>910</v>
      </c>
      <c r="S21" t="str">
        <f t="shared" si="0"/>
        <v>INSERT INTO article VALUES('20','1','엘 디아블로','El diablo','0','0','0','20210127000000','20210127000000','0','크렘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','https://pbs.twimg.com/profile_images/720219281657442304/YAE8hOLU.jpg','1','20','2');</v>
      </c>
    </row>
    <row r="22" spans="1:19" x14ac:dyDescent="0.4">
      <c r="A22" s="16"/>
      <c r="B22" s="6">
        <v>21</v>
      </c>
      <c r="C22" s="7">
        <v>1</v>
      </c>
      <c r="D22" t="s">
        <v>65</v>
      </c>
      <c r="E22" t="s">
        <v>624</v>
      </c>
      <c r="F22">
        <v>0</v>
      </c>
      <c r="G22">
        <v>0</v>
      </c>
      <c r="H22">
        <v>0</v>
      </c>
      <c r="I22" s="26">
        <v>20210127000000</v>
      </c>
      <c r="J22" s="26">
        <v>20210127000000</v>
      </c>
      <c r="K22">
        <v>0</v>
      </c>
      <c r="L22" s="13" t="s">
        <v>108</v>
      </c>
      <c r="M22" s="19" t="s">
        <v>1006</v>
      </c>
      <c r="N22">
        <v>1</v>
      </c>
      <c r="O22">
        <v>13</v>
      </c>
      <c r="P22">
        <v>7</v>
      </c>
      <c r="Q22" t="s">
        <v>274</v>
      </c>
      <c r="S22" t="str">
        <f t="shared" si="0"/>
        <v>INSERT INTO article VALUES('21','1','엘 토로 로코','El toro loco','0','0','0','20210127000000','20210127000000','0','동명의 몬스터 트럭에서 이름을 따온 칵테일로 스폰서인 레드불의 홍보용으로 만들어진 칵테일입니다.','https://images.absolutdrinks.com/drink-images/Raw/Absolut/344905eb-530b-4bd0-9f29-962b78cb7c43.jpg?imwidth=500','1','13','7');</v>
      </c>
    </row>
    <row r="23" spans="1:19" x14ac:dyDescent="0.4">
      <c r="A23" s="16"/>
      <c r="B23" s="6">
        <v>22</v>
      </c>
      <c r="C23" s="7">
        <v>1</v>
      </c>
      <c r="D23" t="s">
        <v>66</v>
      </c>
      <c r="E23" t="s">
        <v>629</v>
      </c>
      <c r="F23">
        <v>0</v>
      </c>
      <c r="G23">
        <v>0</v>
      </c>
      <c r="H23">
        <v>0</v>
      </c>
      <c r="I23" s="26">
        <v>20210127000000</v>
      </c>
      <c r="J23" s="26">
        <v>20210127000000</v>
      </c>
      <c r="K23">
        <v>0</v>
      </c>
      <c r="L23" s="13" t="s">
        <v>109</v>
      </c>
      <c r="M23" s="19" t="s">
        <v>628</v>
      </c>
      <c r="N23">
        <v>1</v>
      </c>
      <c r="O23">
        <v>16</v>
      </c>
      <c r="P23">
        <v>5</v>
      </c>
      <c r="Q23" t="s">
        <v>854</v>
      </c>
      <c r="S23" t="str">
        <f t="shared" si="0"/>
        <v>INSERT INTO article VALUES('22','1','자라나','Jarana','0','0','0','20210127000000','20210127000000','0','데킬라와 파인애플 주스가 재료로 들어간다. 단맛이 특징으로 식후 칵테일로 마시기도 합니다.','https://assets.punchdrink.com/wp-content/uploads/2018/03/Thumb-Karen-Fu-Studio-Freehand-Hotel-NYC-Cocktial-Recipe-1.jpg','1','16','5');</v>
      </c>
    </row>
    <row r="24" spans="1:19" x14ac:dyDescent="0.4">
      <c r="A24" s="16"/>
      <c r="B24" s="6">
        <v>23</v>
      </c>
      <c r="C24" s="7">
        <v>1</v>
      </c>
      <c r="D24" t="s">
        <v>67</v>
      </c>
      <c r="E24" t="s">
        <v>632</v>
      </c>
      <c r="F24">
        <v>0</v>
      </c>
      <c r="G24">
        <v>0</v>
      </c>
      <c r="H24">
        <v>0</v>
      </c>
      <c r="I24" s="26">
        <v>20210127000000</v>
      </c>
      <c r="J24" s="26">
        <v>20210127000000</v>
      </c>
      <c r="K24">
        <v>0</v>
      </c>
      <c r="L24" s="13" t="s">
        <v>110</v>
      </c>
      <c r="M24" s="19" t="s">
        <v>631</v>
      </c>
      <c r="N24">
        <v>1</v>
      </c>
      <c r="O24">
        <v>14</v>
      </c>
      <c r="P24">
        <v>5</v>
      </c>
      <c r="Q24" t="s">
        <v>854</v>
      </c>
      <c r="S24" t="str">
        <f t="shared" si="0"/>
        <v>INSERT INTO article VALUES('23','1','치마요','Chimayo','0','0','0','20210127000000','20210127000000','0','멕시코에서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합니다.','https://spoonuniversity.com/wp-content/uploads/sites/32/2015/11/Chimayo-1024x867.jpg','1','14','5');</v>
      </c>
    </row>
    <row r="25" spans="1:19" x14ac:dyDescent="0.4">
      <c r="A25" s="16"/>
      <c r="B25" s="6">
        <v>24</v>
      </c>
      <c r="C25" s="7">
        <v>1</v>
      </c>
      <c r="D25" t="s">
        <v>68</v>
      </c>
      <c r="E25" t="s">
        <v>639</v>
      </c>
      <c r="F25">
        <v>0</v>
      </c>
      <c r="G25">
        <v>0</v>
      </c>
      <c r="H25">
        <v>0</v>
      </c>
      <c r="I25" s="26">
        <v>20210127000000</v>
      </c>
      <c r="J25" s="26">
        <v>20210127000000</v>
      </c>
      <c r="K25">
        <v>0</v>
      </c>
      <c r="L25" s="13" t="s">
        <v>636</v>
      </c>
      <c r="M25" s="19" t="s">
        <v>637</v>
      </c>
      <c r="N25">
        <v>1</v>
      </c>
      <c r="O25">
        <v>25</v>
      </c>
      <c r="P25">
        <v>2</v>
      </c>
      <c r="Q25" t="s">
        <v>910</v>
      </c>
      <c r="S25" t="str">
        <f t="shared" si="0"/>
        <v>INSERT INTO article VALUES('24','1','텍사스 티(Tea)','Texas tea','0','0','0','20210127000000','20210127000000','0','Texas Tea는 롱 아일랜드 아이스 티 처럼 차가 안들어가는데 차맛이 난다 하여 붙여진 이름입니다. ','https://drinkedin.net/images/easyblog_images/62/Long-Island-Ice-Tea.jpg','1','25','2');</v>
      </c>
    </row>
    <row r="26" spans="1:19" x14ac:dyDescent="0.4">
      <c r="A26" s="16"/>
      <c r="B26" s="6">
        <v>25</v>
      </c>
      <c r="C26" s="7">
        <v>1</v>
      </c>
      <c r="D26" t="s">
        <v>69</v>
      </c>
      <c r="E26" t="s">
        <v>641</v>
      </c>
      <c r="F26">
        <v>0</v>
      </c>
      <c r="G26">
        <v>0</v>
      </c>
      <c r="H26">
        <v>0</v>
      </c>
      <c r="I26" s="26">
        <v>20210127000000</v>
      </c>
      <c r="J26" s="26">
        <v>20210127000000</v>
      </c>
      <c r="K26">
        <v>0</v>
      </c>
      <c r="L26" s="13" t="s">
        <v>111</v>
      </c>
      <c r="M26" s="19" t="s">
        <v>640</v>
      </c>
      <c r="N26">
        <v>1</v>
      </c>
      <c r="O26">
        <v>22</v>
      </c>
      <c r="P26">
        <v>2</v>
      </c>
      <c r="Q26" t="s">
        <v>910</v>
      </c>
      <c r="S26" t="str">
        <f t="shared" si="0"/>
        <v>INSERT INTO article VALUES('25','1','팔로마','Paloma','0','0','0','20210127000000','20210127000000','0','데킬라에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있습니다.','https://image.freepik.com/free-photo/cocktail-of-fresh-pink-paloma_252124-20.jpg','1','22','2');</v>
      </c>
    </row>
    <row r="27" spans="1:19" x14ac:dyDescent="0.4">
      <c r="A27" s="16" t="s">
        <v>70</v>
      </c>
      <c r="B27" s="6">
        <v>26</v>
      </c>
      <c r="D27" t="s">
        <v>71</v>
      </c>
      <c r="F27">
        <v>0</v>
      </c>
      <c r="G27">
        <v>0</v>
      </c>
      <c r="H27">
        <v>0</v>
      </c>
      <c r="K27">
        <v>0</v>
      </c>
      <c r="L27" s="15" t="s">
        <v>112</v>
      </c>
      <c r="O27" t="s">
        <v>44</v>
      </c>
    </row>
    <row r="28" spans="1:19" x14ac:dyDescent="0.4">
      <c r="B28" s="6">
        <v>27</v>
      </c>
      <c r="D28" t="s">
        <v>72</v>
      </c>
      <c r="F28">
        <v>0</v>
      </c>
      <c r="G28">
        <v>0</v>
      </c>
      <c r="H28">
        <v>0</v>
      </c>
      <c r="K28">
        <v>0</v>
      </c>
      <c r="L28" s="13" t="s">
        <v>113</v>
      </c>
      <c r="O28" t="s">
        <v>44</v>
      </c>
    </row>
    <row r="29" spans="1:19" x14ac:dyDescent="0.4">
      <c r="B29" s="6">
        <v>28</v>
      </c>
      <c r="D29" t="s">
        <v>73</v>
      </c>
      <c r="F29">
        <v>0</v>
      </c>
      <c r="G29">
        <v>0</v>
      </c>
      <c r="H29">
        <v>0</v>
      </c>
      <c r="K29">
        <v>0</v>
      </c>
      <c r="L29" s="13" t="s">
        <v>114</v>
      </c>
      <c r="O29" t="s">
        <v>44</v>
      </c>
    </row>
    <row r="30" spans="1:19" x14ac:dyDescent="0.4">
      <c r="B30" s="6">
        <v>29</v>
      </c>
      <c r="D30" t="s">
        <v>115</v>
      </c>
      <c r="F30">
        <v>0</v>
      </c>
      <c r="G30">
        <v>0</v>
      </c>
      <c r="H30">
        <v>0</v>
      </c>
      <c r="K30">
        <v>0</v>
      </c>
      <c r="L30" s="13" t="s">
        <v>116</v>
      </c>
      <c r="O30" t="s">
        <v>44</v>
      </c>
    </row>
    <row r="31" spans="1:19" x14ac:dyDescent="0.4">
      <c r="B31" s="6">
        <v>30</v>
      </c>
      <c r="D31" t="s">
        <v>74</v>
      </c>
      <c r="F31">
        <v>0</v>
      </c>
      <c r="G31">
        <v>0</v>
      </c>
      <c r="H31">
        <v>0</v>
      </c>
      <c r="K31">
        <v>0</v>
      </c>
      <c r="L31" s="13" t="s">
        <v>117</v>
      </c>
      <c r="O31" t="s">
        <v>44</v>
      </c>
    </row>
    <row r="32" spans="1:19" x14ac:dyDescent="0.4">
      <c r="B32" s="6">
        <v>31</v>
      </c>
      <c r="D32" t="s">
        <v>75</v>
      </c>
      <c r="F32">
        <v>0</v>
      </c>
      <c r="G32">
        <v>0</v>
      </c>
      <c r="H32">
        <v>0</v>
      </c>
      <c r="K32">
        <v>0</v>
      </c>
      <c r="L32" s="13" t="s">
        <v>117</v>
      </c>
      <c r="O32" t="s">
        <v>44</v>
      </c>
    </row>
    <row r="33" spans="2:15" x14ac:dyDescent="0.4">
      <c r="B33" s="6">
        <v>32</v>
      </c>
      <c r="D33" t="s">
        <v>246</v>
      </c>
      <c r="F33">
        <v>0</v>
      </c>
      <c r="G33">
        <v>0</v>
      </c>
      <c r="H33">
        <v>0</v>
      </c>
      <c r="K33">
        <v>0</v>
      </c>
      <c r="L33" s="13" t="s">
        <v>117</v>
      </c>
      <c r="O33" t="s">
        <v>44</v>
      </c>
    </row>
    <row r="34" spans="2:15" ht="34.799999999999997" x14ac:dyDescent="0.4">
      <c r="B34" s="6">
        <v>33</v>
      </c>
      <c r="D34" s="12" t="s">
        <v>245</v>
      </c>
      <c r="F34">
        <v>0</v>
      </c>
      <c r="G34">
        <v>0</v>
      </c>
      <c r="H34">
        <v>0</v>
      </c>
      <c r="K34">
        <v>0</v>
      </c>
      <c r="L34" s="13" t="s">
        <v>118</v>
      </c>
      <c r="O34" t="s">
        <v>44</v>
      </c>
    </row>
    <row r="35" spans="2:15" x14ac:dyDescent="0.4">
      <c r="B35" s="6">
        <v>34</v>
      </c>
      <c r="D35" s="12" t="s">
        <v>76</v>
      </c>
      <c r="F35">
        <v>0</v>
      </c>
      <c r="G35">
        <v>0</v>
      </c>
      <c r="H35">
        <v>0</v>
      </c>
      <c r="K35">
        <v>0</v>
      </c>
      <c r="L35" s="13" t="s">
        <v>119</v>
      </c>
      <c r="O35" t="s">
        <v>44</v>
      </c>
    </row>
    <row r="36" spans="2:15" x14ac:dyDescent="0.4">
      <c r="B36" s="6">
        <v>35</v>
      </c>
      <c r="D36" t="s">
        <v>77</v>
      </c>
      <c r="F36">
        <v>0</v>
      </c>
      <c r="G36">
        <v>0</v>
      </c>
      <c r="H36">
        <v>0</v>
      </c>
      <c r="K36">
        <v>0</v>
      </c>
      <c r="L36" s="13" t="s">
        <v>120</v>
      </c>
      <c r="O36" t="s">
        <v>44</v>
      </c>
    </row>
    <row r="37" spans="2:15" x14ac:dyDescent="0.4">
      <c r="B37" s="6">
        <v>36</v>
      </c>
      <c r="D37" t="s">
        <v>78</v>
      </c>
      <c r="F37">
        <v>0</v>
      </c>
      <c r="G37">
        <v>0</v>
      </c>
      <c r="H37">
        <v>0</v>
      </c>
      <c r="K37">
        <v>0</v>
      </c>
      <c r="L37" s="13" t="s">
        <v>121</v>
      </c>
      <c r="O37" t="s">
        <v>44</v>
      </c>
    </row>
    <row r="38" spans="2:15" x14ac:dyDescent="0.4">
      <c r="B38" s="6">
        <v>37</v>
      </c>
      <c r="D38" t="s">
        <v>79</v>
      </c>
      <c r="F38">
        <v>0</v>
      </c>
      <c r="G38">
        <v>0</v>
      </c>
      <c r="H38">
        <v>0</v>
      </c>
      <c r="K38">
        <v>0</v>
      </c>
      <c r="L38" s="13" t="s">
        <v>122</v>
      </c>
      <c r="O38" t="s">
        <v>44</v>
      </c>
    </row>
    <row r="39" spans="2:15" x14ac:dyDescent="0.4">
      <c r="B39" s="6">
        <v>38</v>
      </c>
      <c r="D39" t="s">
        <v>80</v>
      </c>
      <c r="F39">
        <v>0</v>
      </c>
      <c r="G39">
        <v>0</v>
      </c>
      <c r="H39">
        <v>0</v>
      </c>
      <c r="K39">
        <v>0</v>
      </c>
      <c r="L39" t="s">
        <v>123</v>
      </c>
      <c r="O39" t="s">
        <v>44</v>
      </c>
    </row>
    <row r="40" spans="2:15" x14ac:dyDescent="0.4">
      <c r="B40" s="6">
        <v>39</v>
      </c>
      <c r="D40" t="s">
        <v>81</v>
      </c>
      <c r="F40">
        <v>0</v>
      </c>
      <c r="G40">
        <v>0</v>
      </c>
      <c r="H40">
        <v>0</v>
      </c>
      <c r="K40">
        <v>0</v>
      </c>
      <c r="L40" t="s">
        <v>124</v>
      </c>
      <c r="O40" t="s">
        <v>44</v>
      </c>
    </row>
    <row r="41" spans="2:15" x14ac:dyDescent="0.4">
      <c r="B41" s="6">
        <v>40</v>
      </c>
      <c r="D41" t="s">
        <v>82</v>
      </c>
      <c r="F41">
        <v>0</v>
      </c>
      <c r="G41">
        <v>0</v>
      </c>
      <c r="H41">
        <v>0</v>
      </c>
      <c r="K41">
        <v>0</v>
      </c>
      <c r="L41" t="s">
        <v>125</v>
      </c>
      <c r="O41" t="s">
        <v>44</v>
      </c>
    </row>
    <row r="42" spans="2:15" x14ac:dyDescent="0.4">
      <c r="B42" s="6">
        <v>41</v>
      </c>
      <c r="D42" t="s">
        <v>83</v>
      </c>
      <c r="F42">
        <v>0</v>
      </c>
      <c r="G42">
        <v>0</v>
      </c>
      <c r="H42">
        <v>0</v>
      </c>
      <c r="K42">
        <v>0</v>
      </c>
      <c r="L42" t="s">
        <v>126</v>
      </c>
      <c r="O42" t="s">
        <v>44</v>
      </c>
    </row>
    <row r="43" spans="2:15" x14ac:dyDescent="0.4">
      <c r="B43" s="6">
        <v>42</v>
      </c>
      <c r="D43" t="s">
        <v>128</v>
      </c>
      <c r="F43">
        <v>0</v>
      </c>
      <c r="G43">
        <v>0</v>
      </c>
      <c r="H43">
        <v>0</v>
      </c>
      <c r="K43">
        <v>0</v>
      </c>
      <c r="L43" t="s">
        <v>127</v>
      </c>
      <c r="O43" t="s">
        <v>44</v>
      </c>
    </row>
    <row r="44" spans="2:15" x14ac:dyDescent="0.4">
      <c r="B44" s="6">
        <v>43</v>
      </c>
      <c r="D44" t="s">
        <v>84</v>
      </c>
      <c r="F44">
        <v>0</v>
      </c>
      <c r="G44">
        <v>0</v>
      </c>
      <c r="H44">
        <v>0</v>
      </c>
      <c r="K44">
        <v>0</v>
      </c>
      <c r="L44" t="s">
        <v>129</v>
      </c>
      <c r="O44" t="s">
        <v>44</v>
      </c>
    </row>
    <row r="45" spans="2:15" x14ac:dyDescent="0.4">
      <c r="B45" s="6">
        <v>44</v>
      </c>
      <c r="D45" t="s">
        <v>85</v>
      </c>
      <c r="F45">
        <v>0</v>
      </c>
      <c r="G45">
        <v>0</v>
      </c>
      <c r="H45">
        <v>0</v>
      </c>
      <c r="K45">
        <v>0</v>
      </c>
      <c r="L45" t="s">
        <v>130</v>
      </c>
      <c r="O45" t="s">
        <v>44</v>
      </c>
    </row>
    <row r="46" spans="2:15" x14ac:dyDescent="0.4">
      <c r="B46" s="6">
        <v>45</v>
      </c>
      <c r="D46" t="s">
        <v>86</v>
      </c>
      <c r="F46">
        <v>0</v>
      </c>
      <c r="G46">
        <v>0</v>
      </c>
      <c r="H46">
        <v>0</v>
      </c>
      <c r="K46">
        <v>0</v>
      </c>
      <c r="L46" t="s">
        <v>131</v>
      </c>
      <c r="O46" t="s">
        <v>44</v>
      </c>
    </row>
    <row r="47" spans="2:15" x14ac:dyDescent="0.4">
      <c r="B47" s="6">
        <v>46</v>
      </c>
      <c r="D47" t="s">
        <v>87</v>
      </c>
      <c r="F47">
        <v>0</v>
      </c>
      <c r="G47">
        <v>0</v>
      </c>
      <c r="H47">
        <v>0</v>
      </c>
      <c r="K47">
        <v>0</v>
      </c>
      <c r="L47" s="14" t="s">
        <v>132</v>
      </c>
      <c r="O47" t="s">
        <v>44</v>
      </c>
    </row>
    <row r="48" spans="2:15" x14ac:dyDescent="0.4">
      <c r="B48" s="6">
        <v>47</v>
      </c>
      <c r="D48" t="s">
        <v>88</v>
      </c>
      <c r="F48">
        <v>0</v>
      </c>
      <c r="G48">
        <v>0</v>
      </c>
      <c r="H48">
        <v>0</v>
      </c>
      <c r="K48">
        <v>0</v>
      </c>
      <c r="L48" t="s">
        <v>133</v>
      </c>
      <c r="O48" t="s">
        <v>44</v>
      </c>
    </row>
    <row r="49" spans="1:15" x14ac:dyDescent="0.4">
      <c r="B49" s="6">
        <v>48</v>
      </c>
      <c r="D49" t="s">
        <v>89</v>
      </c>
      <c r="F49">
        <v>0</v>
      </c>
      <c r="G49">
        <v>0</v>
      </c>
      <c r="H49">
        <v>0</v>
      </c>
      <c r="K49">
        <v>0</v>
      </c>
      <c r="L49" t="s">
        <v>134</v>
      </c>
      <c r="O49" t="s">
        <v>44</v>
      </c>
    </row>
    <row r="50" spans="1:15" x14ac:dyDescent="0.4">
      <c r="B50" s="6">
        <v>49</v>
      </c>
      <c r="D50" t="s">
        <v>90</v>
      </c>
      <c r="F50">
        <v>0</v>
      </c>
      <c r="G50">
        <v>0</v>
      </c>
      <c r="H50">
        <v>0</v>
      </c>
      <c r="K50">
        <v>0</v>
      </c>
      <c r="L50" t="s">
        <v>135</v>
      </c>
      <c r="O50" t="s">
        <v>44</v>
      </c>
    </row>
    <row r="51" spans="1:15" x14ac:dyDescent="0.4">
      <c r="B51" s="6">
        <v>50</v>
      </c>
      <c r="D51" t="s">
        <v>91</v>
      </c>
      <c r="F51">
        <v>0</v>
      </c>
      <c r="G51">
        <v>0</v>
      </c>
      <c r="H51">
        <v>0</v>
      </c>
      <c r="K51">
        <v>0</v>
      </c>
      <c r="L51" t="s">
        <v>136</v>
      </c>
      <c r="O51" t="s">
        <v>44</v>
      </c>
    </row>
    <row r="52" spans="1:15" x14ac:dyDescent="0.4">
      <c r="B52" s="6">
        <v>51</v>
      </c>
      <c r="D52" t="s">
        <v>92</v>
      </c>
      <c r="F52">
        <v>0</v>
      </c>
      <c r="G52">
        <v>0</v>
      </c>
      <c r="H52">
        <v>0</v>
      </c>
      <c r="K52">
        <v>0</v>
      </c>
      <c r="L52" t="s">
        <v>137</v>
      </c>
      <c r="O52" t="s">
        <v>44</v>
      </c>
    </row>
    <row r="53" spans="1:15" x14ac:dyDescent="0.4">
      <c r="B53" s="6">
        <v>52</v>
      </c>
      <c r="D53" t="s">
        <v>93</v>
      </c>
      <c r="F53">
        <v>0</v>
      </c>
      <c r="G53">
        <v>0</v>
      </c>
      <c r="H53">
        <v>0</v>
      </c>
      <c r="K53">
        <v>0</v>
      </c>
      <c r="L53" t="s">
        <v>138</v>
      </c>
      <c r="O53" t="s">
        <v>44</v>
      </c>
    </row>
    <row r="54" spans="1:15" x14ac:dyDescent="0.4">
      <c r="A54" s="6" t="s">
        <v>139</v>
      </c>
      <c r="B54" s="6">
        <v>53</v>
      </c>
      <c r="D54" t="s">
        <v>140</v>
      </c>
      <c r="F54">
        <v>0</v>
      </c>
      <c r="G54">
        <v>0</v>
      </c>
      <c r="H54">
        <v>0</v>
      </c>
      <c r="K54">
        <v>0</v>
      </c>
      <c r="L54" t="s">
        <v>159</v>
      </c>
      <c r="O54" t="s">
        <v>44</v>
      </c>
    </row>
    <row r="55" spans="1:15" x14ac:dyDescent="0.4">
      <c r="B55" s="6">
        <v>54</v>
      </c>
      <c r="D55" t="s">
        <v>141</v>
      </c>
      <c r="F55">
        <v>0</v>
      </c>
      <c r="G55">
        <v>0</v>
      </c>
      <c r="H55">
        <v>0</v>
      </c>
      <c r="K55">
        <v>0</v>
      </c>
      <c r="L55" t="s">
        <v>160</v>
      </c>
      <c r="O55" t="s">
        <v>44</v>
      </c>
    </row>
    <row r="56" spans="1:15" x14ac:dyDescent="0.4">
      <c r="B56" s="6">
        <v>55</v>
      </c>
      <c r="D56" t="s">
        <v>142</v>
      </c>
      <c r="F56">
        <v>0</v>
      </c>
      <c r="G56">
        <v>0</v>
      </c>
      <c r="H56">
        <v>0</v>
      </c>
      <c r="K56">
        <v>0</v>
      </c>
      <c r="L56" t="s">
        <v>161</v>
      </c>
      <c r="O56" t="s">
        <v>44</v>
      </c>
    </row>
    <row r="57" spans="1:15" x14ac:dyDescent="0.4">
      <c r="B57" s="6">
        <v>56</v>
      </c>
      <c r="D57" t="s">
        <v>143</v>
      </c>
      <c r="E57" t="s">
        <v>361</v>
      </c>
      <c r="F57">
        <v>0</v>
      </c>
      <c r="G57">
        <v>0</v>
      </c>
      <c r="H57">
        <v>0</v>
      </c>
      <c r="K57">
        <v>0</v>
      </c>
      <c r="L57" t="s">
        <v>162</v>
      </c>
      <c r="O57" t="s">
        <v>44</v>
      </c>
    </row>
    <row r="58" spans="1:15" x14ac:dyDescent="0.4">
      <c r="B58" s="6">
        <v>57</v>
      </c>
      <c r="D58" t="s">
        <v>401</v>
      </c>
      <c r="E58" t="s">
        <v>400</v>
      </c>
      <c r="F58">
        <v>0</v>
      </c>
      <c r="G58">
        <v>0</v>
      </c>
      <c r="H58">
        <v>0</v>
      </c>
      <c r="K58">
        <v>0</v>
      </c>
      <c r="L58" t="s">
        <v>162</v>
      </c>
      <c r="O58" t="s">
        <v>44</v>
      </c>
    </row>
    <row r="59" spans="1:15" x14ac:dyDescent="0.4">
      <c r="B59" s="6">
        <v>58</v>
      </c>
      <c r="D59" t="s">
        <v>144</v>
      </c>
      <c r="F59">
        <v>0</v>
      </c>
      <c r="G59">
        <v>0</v>
      </c>
      <c r="H59">
        <v>0</v>
      </c>
      <c r="K59">
        <v>0</v>
      </c>
      <c r="L59" t="s">
        <v>163</v>
      </c>
      <c r="O59" t="s">
        <v>44</v>
      </c>
    </row>
    <row r="60" spans="1:15" x14ac:dyDescent="0.4">
      <c r="B60" s="6">
        <v>59</v>
      </c>
      <c r="D60" t="s">
        <v>145</v>
      </c>
      <c r="F60">
        <v>0</v>
      </c>
      <c r="G60">
        <v>0</v>
      </c>
      <c r="H60">
        <v>0</v>
      </c>
      <c r="K60">
        <v>0</v>
      </c>
      <c r="L60" t="s">
        <v>164</v>
      </c>
      <c r="O60" t="s">
        <v>44</v>
      </c>
    </row>
    <row r="61" spans="1:15" x14ac:dyDescent="0.4">
      <c r="B61" s="6">
        <v>60</v>
      </c>
      <c r="D61" t="s">
        <v>146</v>
      </c>
      <c r="F61">
        <v>0</v>
      </c>
      <c r="G61">
        <v>0</v>
      </c>
      <c r="H61">
        <v>0</v>
      </c>
      <c r="K61">
        <v>0</v>
      </c>
      <c r="L61" t="s">
        <v>165</v>
      </c>
      <c r="O61" t="s">
        <v>44</v>
      </c>
    </row>
    <row r="62" spans="1:15" x14ac:dyDescent="0.4">
      <c r="B62" s="6">
        <v>61</v>
      </c>
      <c r="D62" t="s">
        <v>147</v>
      </c>
      <c r="F62">
        <v>0</v>
      </c>
      <c r="G62">
        <v>0</v>
      </c>
      <c r="H62">
        <v>0</v>
      </c>
      <c r="K62">
        <v>0</v>
      </c>
      <c r="L62" t="s">
        <v>166</v>
      </c>
      <c r="O62" t="s">
        <v>44</v>
      </c>
    </row>
    <row r="63" spans="1:15" x14ac:dyDescent="0.4">
      <c r="B63" s="6">
        <v>62</v>
      </c>
      <c r="D63" t="s">
        <v>148</v>
      </c>
      <c r="F63">
        <v>0</v>
      </c>
      <c r="G63">
        <v>0</v>
      </c>
      <c r="H63">
        <v>0</v>
      </c>
      <c r="K63">
        <v>0</v>
      </c>
      <c r="L63" t="s">
        <v>167</v>
      </c>
      <c r="O63" t="s">
        <v>44</v>
      </c>
    </row>
    <row r="64" spans="1:15" x14ac:dyDescent="0.4">
      <c r="B64" s="6">
        <v>63</v>
      </c>
      <c r="D64" t="s">
        <v>152</v>
      </c>
      <c r="F64">
        <v>0</v>
      </c>
      <c r="G64">
        <v>0</v>
      </c>
      <c r="H64">
        <v>0</v>
      </c>
      <c r="K64">
        <v>0</v>
      </c>
      <c r="L64" t="s">
        <v>168</v>
      </c>
      <c r="O64" t="s">
        <v>44</v>
      </c>
    </row>
    <row r="65" spans="1:15" x14ac:dyDescent="0.4">
      <c r="B65" s="6">
        <v>64</v>
      </c>
      <c r="D65" t="s">
        <v>149</v>
      </c>
      <c r="F65">
        <v>0</v>
      </c>
      <c r="G65">
        <v>0</v>
      </c>
      <c r="H65">
        <v>0</v>
      </c>
      <c r="K65">
        <v>0</v>
      </c>
      <c r="L65" t="s">
        <v>169</v>
      </c>
      <c r="O65" t="s">
        <v>44</v>
      </c>
    </row>
    <row r="66" spans="1:15" x14ac:dyDescent="0.4">
      <c r="B66" s="6">
        <v>65</v>
      </c>
      <c r="D66" t="s">
        <v>150</v>
      </c>
      <c r="F66">
        <v>0</v>
      </c>
      <c r="G66">
        <v>0</v>
      </c>
      <c r="H66">
        <v>0</v>
      </c>
      <c r="K66">
        <v>0</v>
      </c>
      <c r="L66" t="s">
        <v>170</v>
      </c>
      <c r="O66" t="s">
        <v>44</v>
      </c>
    </row>
    <row r="67" spans="1:15" x14ac:dyDescent="0.4">
      <c r="B67" s="6">
        <v>66</v>
      </c>
      <c r="D67" t="s">
        <v>151</v>
      </c>
      <c r="F67">
        <v>0</v>
      </c>
      <c r="G67">
        <v>0</v>
      </c>
      <c r="H67">
        <v>0</v>
      </c>
      <c r="K67">
        <v>0</v>
      </c>
      <c r="L67" t="s">
        <v>171</v>
      </c>
      <c r="O67" t="s">
        <v>44</v>
      </c>
    </row>
    <row r="68" spans="1:15" x14ac:dyDescent="0.4">
      <c r="A68" s="6" t="s">
        <v>153</v>
      </c>
      <c r="B68" s="6">
        <v>67</v>
      </c>
      <c r="D68" s="7" t="s">
        <v>154</v>
      </c>
      <c r="F68">
        <v>0</v>
      </c>
      <c r="G68">
        <v>0</v>
      </c>
      <c r="H68">
        <v>0</v>
      </c>
      <c r="K68">
        <v>0</v>
      </c>
      <c r="L68" t="s">
        <v>172</v>
      </c>
      <c r="O68" t="s">
        <v>44</v>
      </c>
    </row>
    <row r="69" spans="1:15" x14ac:dyDescent="0.4">
      <c r="B69" s="6">
        <v>68</v>
      </c>
      <c r="D69" s="7" t="s">
        <v>155</v>
      </c>
      <c r="F69">
        <v>0</v>
      </c>
      <c r="G69">
        <v>0</v>
      </c>
      <c r="H69">
        <v>0</v>
      </c>
      <c r="K69">
        <v>0</v>
      </c>
      <c r="L69" t="s">
        <v>173</v>
      </c>
      <c r="O69" t="s">
        <v>44</v>
      </c>
    </row>
    <row r="70" spans="1:15" x14ac:dyDescent="0.4">
      <c r="B70" s="6">
        <v>69</v>
      </c>
      <c r="D70" s="7" t="s">
        <v>156</v>
      </c>
      <c r="F70">
        <v>0</v>
      </c>
      <c r="G70">
        <v>0</v>
      </c>
      <c r="H70">
        <v>0</v>
      </c>
      <c r="K70">
        <v>0</v>
      </c>
      <c r="L70" t="s">
        <v>174</v>
      </c>
      <c r="O70" t="s">
        <v>44</v>
      </c>
    </row>
    <row r="71" spans="1:15" x14ac:dyDescent="0.4">
      <c r="B71" s="6">
        <v>70</v>
      </c>
      <c r="D71" s="7" t="s">
        <v>157</v>
      </c>
      <c r="F71">
        <v>0</v>
      </c>
      <c r="G71">
        <v>0</v>
      </c>
      <c r="H71">
        <v>0</v>
      </c>
      <c r="K71">
        <v>0</v>
      </c>
      <c r="L71" t="s">
        <v>175</v>
      </c>
      <c r="O71" t="s">
        <v>44</v>
      </c>
    </row>
    <row r="72" spans="1:15" x14ac:dyDescent="0.4">
      <c r="B72" s="6">
        <v>71</v>
      </c>
      <c r="D72" s="7" t="s">
        <v>158</v>
      </c>
      <c r="F72">
        <v>0</v>
      </c>
      <c r="G72">
        <v>0</v>
      </c>
      <c r="H72">
        <v>0</v>
      </c>
      <c r="K72">
        <v>0</v>
      </c>
      <c r="L72" t="s">
        <v>176</v>
      </c>
      <c r="O72" t="s">
        <v>44</v>
      </c>
    </row>
    <row r="73" spans="1:15" x14ac:dyDescent="0.4">
      <c r="A73" s="6" t="s">
        <v>184</v>
      </c>
      <c r="B73" s="6">
        <v>72</v>
      </c>
      <c r="D73" s="7" t="s">
        <v>185</v>
      </c>
      <c r="F73">
        <v>0</v>
      </c>
      <c r="G73">
        <v>0</v>
      </c>
      <c r="H73">
        <v>0</v>
      </c>
      <c r="K73">
        <v>0</v>
      </c>
      <c r="L73" s="14" t="s">
        <v>204</v>
      </c>
      <c r="O73" t="s">
        <v>44</v>
      </c>
    </row>
    <row r="74" spans="1:15" x14ac:dyDescent="0.4">
      <c r="B74" s="6">
        <v>73</v>
      </c>
      <c r="D74" s="7" t="s">
        <v>186</v>
      </c>
      <c r="F74">
        <v>0</v>
      </c>
      <c r="G74">
        <v>0</v>
      </c>
      <c r="H74">
        <v>0</v>
      </c>
      <c r="K74">
        <v>0</v>
      </c>
      <c r="L74" t="s">
        <v>205</v>
      </c>
      <c r="O74" t="s">
        <v>44</v>
      </c>
    </row>
    <row r="75" spans="1:15" x14ac:dyDescent="0.4">
      <c r="B75" s="6">
        <v>74</v>
      </c>
      <c r="D75" s="7" t="s">
        <v>187</v>
      </c>
      <c r="F75">
        <v>0</v>
      </c>
      <c r="G75">
        <v>0</v>
      </c>
      <c r="H75">
        <v>0</v>
      </c>
      <c r="K75">
        <v>0</v>
      </c>
      <c r="L75" t="s">
        <v>206</v>
      </c>
      <c r="O75" t="s">
        <v>44</v>
      </c>
    </row>
    <row r="76" spans="1:15" x14ac:dyDescent="0.4">
      <c r="B76" s="6">
        <v>75</v>
      </c>
      <c r="D76" s="7" t="s">
        <v>188</v>
      </c>
      <c r="F76">
        <v>0</v>
      </c>
      <c r="G76">
        <v>0</v>
      </c>
      <c r="H76">
        <v>0</v>
      </c>
      <c r="K76">
        <v>0</v>
      </c>
      <c r="L76" t="s">
        <v>207</v>
      </c>
      <c r="O76" t="s">
        <v>44</v>
      </c>
    </row>
    <row r="77" spans="1:15" x14ac:dyDescent="0.4">
      <c r="B77" s="6">
        <v>76</v>
      </c>
      <c r="D77" s="7" t="s">
        <v>189</v>
      </c>
      <c r="F77">
        <v>0</v>
      </c>
      <c r="G77">
        <v>0</v>
      </c>
      <c r="H77">
        <v>0</v>
      </c>
      <c r="K77">
        <v>0</v>
      </c>
      <c r="L77" t="s">
        <v>208</v>
      </c>
      <c r="O77" t="s">
        <v>44</v>
      </c>
    </row>
    <row r="78" spans="1:15" x14ac:dyDescent="0.4">
      <c r="B78" s="6">
        <v>77</v>
      </c>
      <c r="D78" s="7" t="s">
        <v>190</v>
      </c>
      <c r="F78">
        <v>0</v>
      </c>
      <c r="G78">
        <v>0</v>
      </c>
      <c r="H78">
        <v>0</v>
      </c>
      <c r="K78">
        <v>0</v>
      </c>
      <c r="L78" t="s">
        <v>209</v>
      </c>
      <c r="O78" t="s">
        <v>44</v>
      </c>
    </row>
    <row r="79" spans="1:15" x14ac:dyDescent="0.4">
      <c r="B79" s="6">
        <v>78</v>
      </c>
      <c r="D79" s="7" t="s">
        <v>191</v>
      </c>
      <c r="F79">
        <v>0</v>
      </c>
      <c r="G79">
        <v>0</v>
      </c>
      <c r="H79">
        <v>0</v>
      </c>
      <c r="K79">
        <v>0</v>
      </c>
      <c r="L79" t="s">
        <v>210</v>
      </c>
      <c r="O79" t="s">
        <v>44</v>
      </c>
    </row>
    <row r="80" spans="1:15" x14ac:dyDescent="0.4">
      <c r="B80" s="6">
        <v>79</v>
      </c>
      <c r="D80" s="7" t="s">
        <v>192</v>
      </c>
      <c r="F80">
        <v>0</v>
      </c>
      <c r="G80">
        <v>0</v>
      </c>
      <c r="H80">
        <v>0</v>
      </c>
      <c r="K80">
        <v>0</v>
      </c>
      <c r="L80" t="s">
        <v>211</v>
      </c>
      <c r="O80" t="s">
        <v>44</v>
      </c>
    </row>
    <row r="81" spans="1:15" x14ac:dyDescent="0.4">
      <c r="B81" s="6">
        <v>80</v>
      </c>
      <c r="D81" s="7" t="s">
        <v>193</v>
      </c>
      <c r="F81">
        <v>0</v>
      </c>
      <c r="G81">
        <v>0</v>
      </c>
      <c r="H81">
        <v>0</v>
      </c>
      <c r="K81">
        <v>0</v>
      </c>
      <c r="L81" t="s">
        <v>212</v>
      </c>
      <c r="O81" t="s">
        <v>44</v>
      </c>
    </row>
    <row r="82" spans="1:15" x14ac:dyDescent="0.4">
      <c r="B82" s="6">
        <v>81</v>
      </c>
      <c r="D82" s="7" t="s">
        <v>194</v>
      </c>
      <c r="F82">
        <v>0</v>
      </c>
      <c r="G82">
        <v>0</v>
      </c>
      <c r="H82">
        <v>0</v>
      </c>
      <c r="K82">
        <v>0</v>
      </c>
      <c r="L82" t="s">
        <v>213</v>
      </c>
      <c r="O82" t="s">
        <v>44</v>
      </c>
    </row>
    <row r="83" spans="1:15" x14ac:dyDescent="0.4">
      <c r="B83" s="6">
        <v>82</v>
      </c>
      <c r="D83" s="7" t="s">
        <v>195</v>
      </c>
      <c r="F83">
        <v>0</v>
      </c>
      <c r="G83">
        <v>0</v>
      </c>
      <c r="H83">
        <v>0</v>
      </c>
      <c r="K83">
        <v>0</v>
      </c>
      <c r="L83" t="s">
        <v>214</v>
      </c>
      <c r="O83" t="s">
        <v>44</v>
      </c>
    </row>
    <row r="84" spans="1:15" x14ac:dyDescent="0.4">
      <c r="B84" s="6">
        <v>83</v>
      </c>
      <c r="D84" s="7" t="s">
        <v>196</v>
      </c>
      <c r="F84">
        <v>0</v>
      </c>
      <c r="G84">
        <v>0</v>
      </c>
      <c r="H84">
        <v>0</v>
      </c>
      <c r="K84">
        <v>0</v>
      </c>
      <c r="L84" t="s">
        <v>215</v>
      </c>
      <c r="O84" t="s">
        <v>44</v>
      </c>
    </row>
    <row r="85" spans="1:15" x14ac:dyDescent="0.4">
      <c r="B85" s="6">
        <v>84</v>
      </c>
      <c r="D85" s="7" t="s">
        <v>197</v>
      </c>
      <c r="F85">
        <v>0</v>
      </c>
      <c r="G85">
        <v>0</v>
      </c>
      <c r="H85">
        <v>0</v>
      </c>
      <c r="K85">
        <v>0</v>
      </c>
      <c r="L85" t="s">
        <v>216</v>
      </c>
      <c r="O85" t="s">
        <v>44</v>
      </c>
    </row>
    <row r="86" spans="1:15" x14ac:dyDescent="0.4">
      <c r="B86" s="6">
        <v>85</v>
      </c>
      <c r="D86" s="7" t="s">
        <v>198</v>
      </c>
      <c r="F86">
        <v>0</v>
      </c>
      <c r="G86">
        <v>0</v>
      </c>
      <c r="H86">
        <v>0</v>
      </c>
      <c r="K86">
        <v>0</v>
      </c>
      <c r="L86" t="s">
        <v>217</v>
      </c>
      <c r="O86" t="s">
        <v>44</v>
      </c>
    </row>
    <row r="87" spans="1:15" x14ac:dyDescent="0.4">
      <c r="B87" s="6">
        <v>86</v>
      </c>
      <c r="D87" s="7" t="s">
        <v>199</v>
      </c>
      <c r="F87">
        <v>0</v>
      </c>
      <c r="G87">
        <v>0</v>
      </c>
      <c r="H87">
        <v>0</v>
      </c>
      <c r="K87">
        <v>0</v>
      </c>
      <c r="L87" t="s">
        <v>218</v>
      </c>
      <c r="O87" t="s">
        <v>44</v>
      </c>
    </row>
    <row r="88" spans="1:15" x14ac:dyDescent="0.4">
      <c r="B88" s="6">
        <v>87</v>
      </c>
      <c r="D88" s="7" t="s">
        <v>200</v>
      </c>
      <c r="E88" t="s">
        <v>332</v>
      </c>
      <c r="F88">
        <v>0</v>
      </c>
      <c r="G88">
        <v>0</v>
      </c>
      <c r="H88">
        <v>0</v>
      </c>
      <c r="K88">
        <v>0</v>
      </c>
      <c r="L88" t="s">
        <v>219</v>
      </c>
      <c r="O88" t="s">
        <v>44</v>
      </c>
    </row>
    <row r="89" spans="1:15" x14ac:dyDescent="0.4">
      <c r="B89" s="6">
        <v>88</v>
      </c>
      <c r="D89" s="7" t="s">
        <v>201</v>
      </c>
      <c r="F89">
        <v>0</v>
      </c>
      <c r="G89">
        <v>0</v>
      </c>
      <c r="H89">
        <v>0</v>
      </c>
      <c r="K89">
        <v>0</v>
      </c>
      <c r="L89" t="s">
        <v>220</v>
      </c>
      <c r="O89" t="s">
        <v>44</v>
      </c>
    </row>
    <row r="90" spans="1:15" x14ac:dyDescent="0.4">
      <c r="B90" s="6">
        <v>89</v>
      </c>
      <c r="D90" s="7" t="s">
        <v>202</v>
      </c>
      <c r="F90">
        <v>0</v>
      </c>
      <c r="G90">
        <v>0</v>
      </c>
      <c r="H90">
        <v>0</v>
      </c>
      <c r="K90">
        <v>0</v>
      </c>
      <c r="L90" t="s">
        <v>221</v>
      </c>
      <c r="O90" t="s">
        <v>44</v>
      </c>
    </row>
    <row r="91" spans="1:15" x14ac:dyDescent="0.4">
      <c r="B91" s="6">
        <v>90</v>
      </c>
      <c r="D91" s="7" t="s">
        <v>203</v>
      </c>
      <c r="F91">
        <v>0</v>
      </c>
      <c r="G91">
        <v>0</v>
      </c>
      <c r="H91">
        <v>0</v>
      </c>
      <c r="K91">
        <v>0</v>
      </c>
      <c r="L91" t="s">
        <v>222</v>
      </c>
      <c r="O91" t="s">
        <v>44</v>
      </c>
    </row>
    <row r="92" spans="1:15" x14ac:dyDescent="0.4">
      <c r="A92" s="6" t="s">
        <v>223</v>
      </c>
      <c r="B92" s="6">
        <v>91</v>
      </c>
      <c r="D92" s="7" t="s">
        <v>224</v>
      </c>
      <c r="F92">
        <v>0</v>
      </c>
      <c r="G92">
        <v>0</v>
      </c>
      <c r="H92">
        <v>0</v>
      </c>
      <c r="K92">
        <v>0</v>
      </c>
      <c r="L92" t="s">
        <v>247</v>
      </c>
      <c r="O92" t="s">
        <v>44</v>
      </c>
    </row>
    <row r="93" spans="1:15" x14ac:dyDescent="0.4">
      <c r="B93" s="6">
        <v>92</v>
      </c>
      <c r="D93" s="7" t="s">
        <v>225</v>
      </c>
      <c r="F93">
        <v>0</v>
      </c>
      <c r="G93">
        <v>0</v>
      </c>
      <c r="H93">
        <v>0</v>
      </c>
      <c r="K93">
        <v>0</v>
      </c>
      <c r="L93" t="s">
        <v>248</v>
      </c>
      <c r="O93" t="s">
        <v>44</v>
      </c>
    </row>
    <row r="94" spans="1:15" x14ac:dyDescent="0.4">
      <c r="B94" s="6">
        <v>93</v>
      </c>
      <c r="D94" s="7" t="s">
        <v>226</v>
      </c>
      <c r="F94">
        <v>0</v>
      </c>
      <c r="G94">
        <v>0</v>
      </c>
      <c r="H94">
        <v>0</v>
      </c>
      <c r="K94">
        <v>0</v>
      </c>
      <c r="L94" t="s">
        <v>249</v>
      </c>
      <c r="O94" t="s">
        <v>44</v>
      </c>
    </row>
    <row r="95" spans="1:15" x14ac:dyDescent="0.4">
      <c r="B95" s="6">
        <v>94</v>
      </c>
      <c r="D95" s="7" t="s">
        <v>227</v>
      </c>
      <c r="F95">
        <v>0</v>
      </c>
      <c r="G95">
        <v>0</v>
      </c>
      <c r="H95">
        <v>0</v>
      </c>
      <c r="K95">
        <v>0</v>
      </c>
      <c r="L95" t="s">
        <v>250</v>
      </c>
      <c r="O95" t="s">
        <v>44</v>
      </c>
    </row>
    <row r="96" spans="1:15" x14ac:dyDescent="0.4">
      <c r="B96" s="6">
        <v>95</v>
      </c>
      <c r="D96" s="7" t="s">
        <v>228</v>
      </c>
      <c r="F96">
        <v>0</v>
      </c>
      <c r="G96">
        <v>0</v>
      </c>
      <c r="H96">
        <v>0</v>
      </c>
      <c r="K96">
        <v>0</v>
      </c>
      <c r="L96" t="s">
        <v>251</v>
      </c>
      <c r="O96" t="s">
        <v>44</v>
      </c>
    </row>
    <row r="97" spans="2:15" x14ac:dyDescent="0.4">
      <c r="B97" s="6">
        <v>96</v>
      </c>
      <c r="D97" s="7" t="s">
        <v>229</v>
      </c>
      <c r="F97">
        <v>0</v>
      </c>
      <c r="G97">
        <v>0</v>
      </c>
      <c r="H97">
        <v>0</v>
      </c>
      <c r="K97">
        <v>0</v>
      </c>
      <c r="L97" t="s">
        <v>252</v>
      </c>
      <c r="O97" t="s">
        <v>44</v>
      </c>
    </row>
    <row r="98" spans="2:15" x14ac:dyDescent="0.4">
      <c r="B98" s="6">
        <v>97</v>
      </c>
      <c r="D98" s="7" t="s">
        <v>230</v>
      </c>
      <c r="F98">
        <v>0</v>
      </c>
      <c r="G98">
        <v>0</v>
      </c>
      <c r="H98">
        <v>0</v>
      </c>
      <c r="K98">
        <v>0</v>
      </c>
      <c r="L98" t="s">
        <v>254</v>
      </c>
      <c r="O98" t="s">
        <v>44</v>
      </c>
    </row>
    <row r="99" spans="2:15" x14ac:dyDescent="0.4">
      <c r="B99" s="6">
        <v>98</v>
      </c>
      <c r="D99" s="7" t="s">
        <v>231</v>
      </c>
      <c r="F99">
        <v>0</v>
      </c>
      <c r="G99">
        <v>0</v>
      </c>
      <c r="H99">
        <v>0</v>
      </c>
      <c r="K99">
        <v>0</v>
      </c>
      <c r="L99" t="s">
        <v>253</v>
      </c>
      <c r="O99" t="s">
        <v>44</v>
      </c>
    </row>
    <row r="100" spans="2:15" x14ac:dyDescent="0.4">
      <c r="B100" s="6">
        <v>99</v>
      </c>
      <c r="D100" s="7" t="s">
        <v>232</v>
      </c>
      <c r="F100">
        <v>0</v>
      </c>
      <c r="G100">
        <v>0</v>
      </c>
      <c r="H100">
        <v>0</v>
      </c>
      <c r="K100">
        <v>0</v>
      </c>
      <c r="L100" t="s">
        <v>255</v>
      </c>
      <c r="O100" t="s">
        <v>44</v>
      </c>
    </row>
    <row r="101" spans="2:15" x14ac:dyDescent="0.4">
      <c r="B101" s="6">
        <v>100</v>
      </c>
      <c r="D101" s="7" t="s">
        <v>233</v>
      </c>
      <c r="F101">
        <v>0</v>
      </c>
      <c r="G101">
        <v>0</v>
      </c>
      <c r="H101">
        <v>0</v>
      </c>
      <c r="K101">
        <v>0</v>
      </c>
      <c r="L101" t="s">
        <v>256</v>
      </c>
      <c r="O101" t="s">
        <v>44</v>
      </c>
    </row>
    <row r="102" spans="2:15" x14ac:dyDescent="0.4">
      <c r="B102" s="6">
        <v>101</v>
      </c>
      <c r="D102" s="7" t="s">
        <v>234</v>
      </c>
      <c r="F102">
        <v>0</v>
      </c>
      <c r="G102">
        <v>0</v>
      </c>
      <c r="H102">
        <v>0</v>
      </c>
      <c r="K102">
        <v>0</v>
      </c>
      <c r="L102" t="s">
        <v>257</v>
      </c>
      <c r="O102" t="s">
        <v>44</v>
      </c>
    </row>
    <row r="103" spans="2:15" x14ac:dyDescent="0.4">
      <c r="B103" s="6">
        <v>102</v>
      </c>
      <c r="D103" s="7" t="s">
        <v>235</v>
      </c>
      <c r="F103">
        <v>0</v>
      </c>
      <c r="G103">
        <v>0</v>
      </c>
      <c r="H103">
        <v>0</v>
      </c>
      <c r="K103">
        <v>0</v>
      </c>
      <c r="L103" t="s">
        <v>258</v>
      </c>
      <c r="O103" t="s">
        <v>44</v>
      </c>
    </row>
    <row r="104" spans="2:15" x14ac:dyDescent="0.4">
      <c r="B104" s="6">
        <v>103</v>
      </c>
      <c r="D104" s="7" t="s">
        <v>236</v>
      </c>
      <c r="F104">
        <v>0</v>
      </c>
      <c r="G104">
        <v>0</v>
      </c>
      <c r="H104">
        <v>0</v>
      </c>
      <c r="K104">
        <v>0</v>
      </c>
      <c r="L104" t="s">
        <v>259</v>
      </c>
      <c r="O104" t="s">
        <v>44</v>
      </c>
    </row>
    <row r="105" spans="2:15" x14ac:dyDescent="0.4">
      <c r="B105" s="6">
        <v>104</v>
      </c>
      <c r="D105" s="7" t="s">
        <v>237</v>
      </c>
      <c r="F105">
        <v>0</v>
      </c>
      <c r="G105">
        <v>0</v>
      </c>
      <c r="H105">
        <v>0</v>
      </c>
      <c r="K105">
        <v>0</v>
      </c>
      <c r="L105" t="s">
        <v>260</v>
      </c>
      <c r="O105" t="s">
        <v>44</v>
      </c>
    </row>
    <row r="106" spans="2:15" x14ac:dyDescent="0.4">
      <c r="B106" s="6">
        <v>105</v>
      </c>
      <c r="D106" s="7" t="s">
        <v>238</v>
      </c>
      <c r="F106">
        <v>0</v>
      </c>
      <c r="G106">
        <v>0</v>
      </c>
      <c r="H106">
        <v>0</v>
      </c>
      <c r="K106">
        <v>0</v>
      </c>
      <c r="L106" t="s">
        <v>261</v>
      </c>
      <c r="O106" t="s">
        <v>44</v>
      </c>
    </row>
    <row r="107" spans="2:15" x14ac:dyDescent="0.4">
      <c r="B107" s="6">
        <v>106</v>
      </c>
      <c r="D107" s="7" t="s">
        <v>239</v>
      </c>
      <c r="F107">
        <v>0</v>
      </c>
      <c r="G107">
        <v>0</v>
      </c>
      <c r="H107">
        <v>0</v>
      </c>
      <c r="K107">
        <v>0</v>
      </c>
      <c r="L107" t="s">
        <v>262</v>
      </c>
      <c r="O107" t="s">
        <v>44</v>
      </c>
    </row>
    <row r="108" spans="2:15" x14ac:dyDescent="0.4">
      <c r="B108" s="6">
        <v>107</v>
      </c>
      <c r="D108" s="7" t="s">
        <v>240</v>
      </c>
      <c r="F108">
        <v>0</v>
      </c>
      <c r="G108">
        <v>0</v>
      </c>
      <c r="H108">
        <v>0</v>
      </c>
      <c r="K108">
        <v>0</v>
      </c>
      <c r="L108" t="s">
        <v>263</v>
      </c>
      <c r="O108" t="s">
        <v>44</v>
      </c>
    </row>
    <row r="109" spans="2:15" x14ac:dyDescent="0.4">
      <c r="B109" s="6">
        <v>108</v>
      </c>
      <c r="D109" s="7" t="s">
        <v>241</v>
      </c>
      <c r="F109">
        <v>0</v>
      </c>
      <c r="G109">
        <v>0</v>
      </c>
      <c r="H109">
        <v>0</v>
      </c>
      <c r="K109">
        <v>0</v>
      </c>
      <c r="L109" t="s">
        <v>264</v>
      </c>
      <c r="O109" t="s">
        <v>44</v>
      </c>
    </row>
    <row r="110" spans="2:15" x14ac:dyDescent="0.4">
      <c r="B110" s="6">
        <v>109</v>
      </c>
      <c r="D110" s="7" t="s">
        <v>242</v>
      </c>
      <c r="F110">
        <v>0</v>
      </c>
      <c r="G110">
        <v>0</v>
      </c>
      <c r="H110">
        <v>0</v>
      </c>
      <c r="K110">
        <v>0</v>
      </c>
      <c r="L110" s="14" t="s">
        <v>265</v>
      </c>
      <c r="O110" t="s">
        <v>44</v>
      </c>
    </row>
    <row r="111" spans="2:15" x14ac:dyDescent="0.4">
      <c r="B111" s="6">
        <v>110</v>
      </c>
      <c r="D111" s="7" t="s">
        <v>243</v>
      </c>
      <c r="F111">
        <v>0</v>
      </c>
      <c r="G111">
        <v>0</v>
      </c>
      <c r="H111">
        <v>0</v>
      </c>
      <c r="K111">
        <v>0</v>
      </c>
      <c r="L111" t="s">
        <v>266</v>
      </c>
      <c r="O111" t="s">
        <v>44</v>
      </c>
    </row>
    <row r="112" spans="2:15" x14ac:dyDescent="0.4">
      <c r="B112" s="6">
        <v>111</v>
      </c>
      <c r="D112" s="7" t="s">
        <v>244</v>
      </c>
      <c r="F112">
        <v>0</v>
      </c>
      <c r="G112">
        <v>0</v>
      </c>
      <c r="H112">
        <v>0</v>
      </c>
      <c r="K112">
        <v>0</v>
      </c>
      <c r="L112" t="s">
        <v>267</v>
      </c>
      <c r="O112" t="s">
        <v>44</v>
      </c>
    </row>
    <row r="113" spans="1:15" x14ac:dyDescent="0.4">
      <c r="A113" s="6" t="s">
        <v>268</v>
      </c>
      <c r="B113" s="6">
        <v>112</v>
      </c>
      <c r="D113" t="s">
        <v>269</v>
      </c>
      <c r="F113">
        <v>0</v>
      </c>
      <c r="G113">
        <v>0</v>
      </c>
      <c r="H113">
        <v>0</v>
      </c>
      <c r="K113">
        <v>0</v>
      </c>
      <c r="L113" t="s">
        <v>294</v>
      </c>
      <c r="O113" t="s">
        <v>44</v>
      </c>
    </row>
    <row r="114" spans="1:15" x14ac:dyDescent="0.4">
      <c r="B114" s="6">
        <v>113</v>
      </c>
      <c r="D114" t="s">
        <v>270</v>
      </c>
      <c r="F114">
        <v>0</v>
      </c>
      <c r="G114">
        <v>0</v>
      </c>
      <c r="H114">
        <v>0</v>
      </c>
      <c r="K114">
        <v>0</v>
      </c>
      <c r="L114" t="s">
        <v>295</v>
      </c>
      <c r="O114" t="s">
        <v>44</v>
      </c>
    </row>
    <row r="115" spans="1:15" x14ac:dyDescent="0.4">
      <c r="B115" s="6">
        <v>114</v>
      </c>
      <c r="D115" t="s">
        <v>271</v>
      </c>
      <c r="F115">
        <v>0</v>
      </c>
      <c r="G115">
        <v>0</v>
      </c>
      <c r="H115">
        <v>0</v>
      </c>
      <c r="K115">
        <v>0</v>
      </c>
      <c r="L115" t="s">
        <v>296</v>
      </c>
      <c r="O115" t="s">
        <v>44</v>
      </c>
    </row>
    <row r="116" spans="1:15" x14ac:dyDescent="0.4">
      <c r="B116" s="6">
        <v>115</v>
      </c>
      <c r="D116" t="s">
        <v>272</v>
      </c>
      <c r="F116">
        <v>0</v>
      </c>
      <c r="G116">
        <v>0</v>
      </c>
      <c r="H116">
        <v>0</v>
      </c>
      <c r="K116">
        <v>0</v>
      </c>
      <c r="L116" t="s">
        <v>297</v>
      </c>
      <c r="O116" t="s">
        <v>44</v>
      </c>
    </row>
    <row r="117" spans="1:15" x14ac:dyDescent="0.4">
      <c r="B117" s="6">
        <v>116</v>
      </c>
      <c r="D117" t="s">
        <v>273</v>
      </c>
      <c r="F117">
        <v>0</v>
      </c>
      <c r="G117">
        <v>0</v>
      </c>
      <c r="H117">
        <v>0</v>
      </c>
      <c r="K117">
        <v>0</v>
      </c>
      <c r="L117" t="s">
        <v>298</v>
      </c>
      <c r="O117" t="s">
        <v>44</v>
      </c>
    </row>
    <row r="118" spans="1:15" x14ac:dyDescent="0.4">
      <c r="B118" s="6">
        <v>117</v>
      </c>
      <c r="D118" t="s">
        <v>274</v>
      </c>
      <c r="F118">
        <v>0</v>
      </c>
      <c r="G118">
        <v>0</v>
      </c>
      <c r="H118">
        <v>0</v>
      </c>
      <c r="K118">
        <v>0</v>
      </c>
      <c r="L118" t="s">
        <v>299</v>
      </c>
      <c r="O118" t="s">
        <v>44</v>
      </c>
    </row>
    <row r="119" spans="1:15" x14ac:dyDescent="0.4">
      <c r="B119" s="6">
        <v>118</v>
      </c>
      <c r="D119" t="s">
        <v>275</v>
      </c>
      <c r="F119">
        <v>0</v>
      </c>
      <c r="G119">
        <v>0</v>
      </c>
      <c r="H119">
        <v>0</v>
      </c>
      <c r="K119">
        <v>0</v>
      </c>
      <c r="L119" t="s">
        <v>300</v>
      </c>
      <c r="O119" t="s">
        <v>44</v>
      </c>
    </row>
    <row r="120" spans="1:15" x14ac:dyDescent="0.4">
      <c r="B120" s="6">
        <v>119</v>
      </c>
      <c r="D120" t="s">
        <v>276</v>
      </c>
      <c r="F120">
        <v>0</v>
      </c>
      <c r="G120">
        <v>0</v>
      </c>
      <c r="H120">
        <v>0</v>
      </c>
      <c r="K120">
        <v>0</v>
      </c>
      <c r="L120" t="s">
        <v>301</v>
      </c>
      <c r="O120" t="s">
        <v>44</v>
      </c>
    </row>
    <row r="121" spans="1:15" x14ac:dyDescent="0.4">
      <c r="B121" s="6">
        <v>120</v>
      </c>
      <c r="D121" t="s">
        <v>277</v>
      </c>
      <c r="F121">
        <v>0</v>
      </c>
      <c r="G121">
        <v>0</v>
      </c>
      <c r="H121">
        <v>0</v>
      </c>
      <c r="K121">
        <v>0</v>
      </c>
      <c r="L121" t="s">
        <v>302</v>
      </c>
      <c r="O121" t="s">
        <v>44</v>
      </c>
    </row>
    <row r="122" spans="1:15" x14ac:dyDescent="0.4">
      <c r="B122" s="6">
        <v>121</v>
      </c>
      <c r="D122" t="s">
        <v>278</v>
      </c>
      <c r="F122">
        <v>0</v>
      </c>
      <c r="G122">
        <v>0</v>
      </c>
      <c r="H122">
        <v>0</v>
      </c>
      <c r="K122">
        <v>0</v>
      </c>
      <c r="L122" t="s">
        <v>303</v>
      </c>
      <c r="O122" t="s">
        <v>44</v>
      </c>
    </row>
    <row r="123" spans="1:15" x14ac:dyDescent="0.4">
      <c r="B123" s="6">
        <v>122</v>
      </c>
      <c r="D123" t="s">
        <v>279</v>
      </c>
      <c r="F123">
        <v>0</v>
      </c>
      <c r="G123">
        <v>0</v>
      </c>
      <c r="H123">
        <v>0</v>
      </c>
      <c r="K123">
        <v>0</v>
      </c>
      <c r="L123" t="s">
        <v>304</v>
      </c>
      <c r="O123" t="s">
        <v>44</v>
      </c>
    </row>
    <row r="124" spans="1:15" x14ac:dyDescent="0.4">
      <c r="B124" s="6">
        <v>123</v>
      </c>
      <c r="D124" t="s">
        <v>280</v>
      </c>
      <c r="F124">
        <v>0</v>
      </c>
      <c r="G124">
        <v>0</v>
      </c>
      <c r="H124">
        <v>0</v>
      </c>
      <c r="K124">
        <v>0</v>
      </c>
      <c r="L124" t="s">
        <v>305</v>
      </c>
      <c r="O124" t="s">
        <v>44</v>
      </c>
    </row>
    <row r="125" spans="1:15" x14ac:dyDescent="0.4">
      <c r="B125" s="6">
        <v>124</v>
      </c>
      <c r="D125" t="s">
        <v>281</v>
      </c>
      <c r="F125">
        <v>0</v>
      </c>
      <c r="G125">
        <v>0</v>
      </c>
      <c r="H125">
        <v>0</v>
      </c>
      <c r="K125">
        <v>0</v>
      </c>
      <c r="L125" t="s">
        <v>306</v>
      </c>
      <c r="O125" t="s">
        <v>44</v>
      </c>
    </row>
    <row r="126" spans="1:15" x14ac:dyDescent="0.4">
      <c r="B126" s="6">
        <v>125</v>
      </c>
      <c r="D126" t="s">
        <v>282</v>
      </c>
      <c r="F126">
        <v>0</v>
      </c>
      <c r="G126">
        <v>0</v>
      </c>
      <c r="H126">
        <v>0</v>
      </c>
      <c r="K126">
        <v>0</v>
      </c>
      <c r="L126" t="s">
        <v>317</v>
      </c>
      <c r="O126" t="s">
        <v>44</v>
      </c>
    </row>
    <row r="127" spans="1:15" x14ac:dyDescent="0.4">
      <c r="B127" s="6">
        <v>126</v>
      </c>
      <c r="D127" t="s">
        <v>283</v>
      </c>
      <c r="F127">
        <v>0</v>
      </c>
      <c r="G127">
        <v>0</v>
      </c>
      <c r="H127">
        <v>0</v>
      </c>
      <c r="K127">
        <v>0</v>
      </c>
      <c r="L127" t="s">
        <v>307</v>
      </c>
      <c r="O127" t="s">
        <v>44</v>
      </c>
    </row>
    <row r="128" spans="1:15" x14ac:dyDescent="0.4">
      <c r="B128" s="6">
        <v>127</v>
      </c>
      <c r="D128" t="s">
        <v>284</v>
      </c>
      <c r="F128">
        <v>0</v>
      </c>
      <c r="G128">
        <v>0</v>
      </c>
      <c r="H128">
        <v>0</v>
      </c>
      <c r="K128">
        <v>0</v>
      </c>
      <c r="L128" t="s">
        <v>308</v>
      </c>
      <c r="O128" t="s">
        <v>44</v>
      </c>
    </row>
    <row r="129" spans="1:15" x14ac:dyDescent="0.4">
      <c r="B129" s="6">
        <v>128</v>
      </c>
      <c r="D129" t="s">
        <v>285</v>
      </c>
      <c r="F129">
        <v>0</v>
      </c>
      <c r="G129">
        <v>0</v>
      </c>
      <c r="H129">
        <v>0</v>
      </c>
      <c r="K129">
        <v>0</v>
      </c>
      <c r="L129" t="s">
        <v>318</v>
      </c>
      <c r="O129" t="s">
        <v>44</v>
      </c>
    </row>
    <row r="130" spans="1:15" x14ac:dyDescent="0.4">
      <c r="B130" s="6">
        <v>129</v>
      </c>
      <c r="D130" t="s">
        <v>286</v>
      </c>
      <c r="F130">
        <v>0</v>
      </c>
      <c r="G130">
        <v>0</v>
      </c>
      <c r="H130">
        <v>0</v>
      </c>
      <c r="K130">
        <v>0</v>
      </c>
      <c r="L130" t="s">
        <v>309</v>
      </c>
      <c r="O130" t="s">
        <v>44</v>
      </c>
    </row>
    <row r="131" spans="1:15" x14ac:dyDescent="0.4">
      <c r="B131" s="6">
        <v>130</v>
      </c>
      <c r="D131" t="s">
        <v>287</v>
      </c>
      <c r="F131">
        <v>0</v>
      </c>
      <c r="G131">
        <v>0</v>
      </c>
      <c r="H131">
        <v>0</v>
      </c>
      <c r="K131">
        <v>0</v>
      </c>
      <c r="L131" t="s">
        <v>310</v>
      </c>
      <c r="O131" t="s">
        <v>44</v>
      </c>
    </row>
    <row r="132" spans="1:15" x14ac:dyDescent="0.4">
      <c r="B132" s="6">
        <v>131</v>
      </c>
      <c r="D132" t="s">
        <v>288</v>
      </c>
      <c r="F132">
        <v>0</v>
      </c>
      <c r="G132">
        <v>0</v>
      </c>
      <c r="H132">
        <v>0</v>
      </c>
      <c r="K132">
        <v>0</v>
      </c>
      <c r="L132" t="s">
        <v>311</v>
      </c>
      <c r="O132" t="s">
        <v>44</v>
      </c>
    </row>
    <row r="133" spans="1:15" x14ac:dyDescent="0.4">
      <c r="B133" s="6">
        <v>132</v>
      </c>
      <c r="D133" t="s">
        <v>289</v>
      </c>
      <c r="F133">
        <v>0</v>
      </c>
      <c r="G133">
        <v>0</v>
      </c>
      <c r="H133">
        <v>0</v>
      </c>
      <c r="K133">
        <v>0</v>
      </c>
      <c r="L133" t="s">
        <v>312</v>
      </c>
      <c r="O133" t="s">
        <v>44</v>
      </c>
    </row>
    <row r="134" spans="1:15" x14ac:dyDescent="0.4">
      <c r="B134" s="6">
        <v>133</v>
      </c>
      <c r="D134" t="s">
        <v>290</v>
      </c>
      <c r="F134">
        <v>0</v>
      </c>
      <c r="G134">
        <v>0</v>
      </c>
      <c r="H134">
        <v>0</v>
      </c>
      <c r="K134">
        <v>0</v>
      </c>
      <c r="L134" t="s">
        <v>313</v>
      </c>
      <c r="O134" t="s">
        <v>44</v>
      </c>
    </row>
    <row r="135" spans="1:15" x14ac:dyDescent="0.4">
      <c r="B135" s="6">
        <v>134</v>
      </c>
      <c r="D135" t="s">
        <v>291</v>
      </c>
      <c r="F135">
        <v>0</v>
      </c>
      <c r="G135">
        <v>0</v>
      </c>
      <c r="H135">
        <v>0</v>
      </c>
      <c r="K135">
        <v>0</v>
      </c>
      <c r="L135" t="s">
        <v>314</v>
      </c>
      <c r="O135" t="s">
        <v>44</v>
      </c>
    </row>
    <row r="136" spans="1:15" x14ac:dyDescent="0.4">
      <c r="B136" s="6">
        <v>135</v>
      </c>
      <c r="D136" t="s">
        <v>292</v>
      </c>
      <c r="F136">
        <v>0</v>
      </c>
      <c r="G136">
        <v>0</v>
      </c>
      <c r="H136">
        <v>0</v>
      </c>
      <c r="K136">
        <v>0</v>
      </c>
      <c r="L136" t="s">
        <v>315</v>
      </c>
      <c r="O136" t="s">
        <v>44</v>
      </c>
    </row>
    <row r="137" spans="1:15" x14ac:dyDescent="0.4">
      <c r="B137" s="6">
        <v>136</v>
      </c>
      <c r="D137" t="s">
        <v>293</v>
      </c>
      <c r="F137">
        <v>0</v>
      </c>
      <c r="G137">
        <v>0</v>
      </c>
      <c r="H137">
        <v>0</v>
      </c>
      <c r="K137">
        <v>0</v>
      </c>
      <c r="L137" t="s">
        <v>316</v>
      </c>
      <c r="O137" t="s">
        <v>44</v>
      </c>
    </row>
    <row r="138" spans="1:15" x14ac:dyDescent="0.4">
      <c r="A138" s="6" t="s">
        <v>319</v>
      </c>
      <c r="B138" s="6">
        <v>137</v>
      </c>
      <c r="D138" s="7" t="s">
        <v>320</v>
      </c>
      <c r="E138" t="s">
        <v>321</v>
      </c>
      <c r="F138">
        <v>0</v>
      </c>
      <c r="G138">
        <v>0</v>
      </c>
      <c r="H138">
        <v>0</v>
      </c>
      <c r="K138">
        <v>0</v>
      </c>
      <c r="L138" t="s">
        <v>335</v>
      </c>
      <c r="O138" t="s">
        <v>44</v>
      </c>
    </row>
    <row r="139" spans="1:15" x14ac:dyDescent="0.4">
      <c r="B139" s="6">
        <v>138</v>
      </c>
      <c r="D139" s="7" t="s">
        <v>322</v>
      </c>
      <c r="E139" t="s">
        <v>323</v>
      </c>
      <c r="F139">
        <v>0</v>
      </c>
      <c r="G139">
        <v>0</v>
      </c>
      <c r="H139">
        <v>0</v>
      </c>
      <c r="K139">
        <v>0</v>
      </c>
      <c r="L139" t="s">
        <v>336</v>
      </c>
      <c r="O139" t="s">
        <v>44</v>
      </c>
    </row>
    <row r="140" spans="1:15" x14ac:dyDescent="0.4">
      <c r="B140" s="6">
        <v>139</v>
      </c>
      <c r="D140" s="7" t="s">
        <v>324</v>
      </c>
      <c r="E140" t="s">
        <v>325</v>
      </c>
      <c r="F140">
        <v>0</v>
      </c>
      <c r="G140">
        <v>0</v>
      </c>
      <c r="H140">
        <v>0</v>
      </c>
      <c r="K140">
        <v>0</v>
      </c>
      <c r="L140" s="14" t="s">
        <v>337</v>
      </c>
      <c r="O140" t="s">
        <v>44</v>
      </c>
    </row>
    <row r="141" spans="1:15" x14ac:dyDescent="0.4">
      <c r="B141" s="6">
        <v>140</v>
      </c>
      <c r="D141" s="7" t="s">
        <v>326</v>
      </c>
      <c r="E141" t="s">
        <v>327</v>
      </c>
      <c r="F141">
        <v>0</v>
      </c>
      <c r="G141">
        <v>0</v>
      </c>
      <c r="H141">
        <v>0</v>
      </c>
      <c r="K141">
        <v>0</v>
      </c>
      <c r="L141" t="s">
        <v>338</v>
      </c>
      <c r="O141" t="s">
        <v>44</v>
      </c>
    </row>
    <row r="142" spans="1:15" x14ac:dyDescent="0.4">
      <c r="B142" s="6">
        <v>141</v>
      </c>
      <c r="D142" s="7" t="s">
        <v>328</v>
      </c>
      <c r="E142" t="s">
        <v>329</v>
      </c>
      <c r="F142">
        <v>0</v>
      </c>
      <c r="G142">
        <v>0</v>
      </c>
      <c r="H142">
        <v>0</v>
      </c>
      <c r="K142">
        <v>0</v>
      </c>
      <c r="L142" t="s">
        <v>339</v>
      </c>
      <c r="O142" t="s">
        <v>44</v>
      </c>
    </row>
    <row r="143" spans="1:15" x14ac:dyDescent="0.4">
      <c r="B143" s="6">
        <v>142</v>
      </c>
      <c r="D143" s="7" t="s">
        <v>330</v>
      </c>
      <c r="E143" t="s">
        <v>331</v>
      </c>
      <c r="F143">
        <v>0</v>
      </c>
      <c r="G143">
        <v>0</v>
      </c>
      <c r="H143">
        <v>0</v>
      </c>
      <c r="K143">
        <v>0</v>
      </c>
      <c r="L143" t="s">
        <v>340</v>
      </c>
      <c r="O143" t="s">
        <v>44</v>
      </c>
    </row>
    <row r="144" spans="1:15" x14ac:dyDescent="0.4">
      <c r="B144" s="6">
        <v>143</v>
      </c>
      <c r="D144" s="7" t="s">
        <v>333</v>
      </c>
      <c r="E144" t="s">
        <v>334</v>
      </c>
      <c r="F144">
        <v>0</v>
      </c>
      <c r="G144">
        <v>0</v>
      </c>
      <c r="H144">
        <v>0</v>
      </c>
      <c r="K144">
        <v>0</v>
      </c>
      <c r="L144" t="s">
        <v>341</v>
      </c>
      <c r="O144" t="s">
        <v>44</v>
      </c>
    </row>
    <row r="145" spans="1:15" x14ac:dyDescent="0.4">
      <c r="A145" s="6" t="s">
        <v>342</v>
      </c>
      <c r="B145" s="6">
        <v>144</v>
      </c>
      <c r="D145" s="7" t="s">
        <v>343</v>
      </c>
      <c r="F145">
        <v>0</v>
      </c>
      <c r="G145">
        <v>0</v>
      </c>
      <c r="H145">
        <v>0</v>
      </c>
      <c r="K145">
        <v>0</v>
      </c>
      <c r="L145" t="s">
        <v>391</v>
      </c>
      <c r="O145" t="s">
        <v>44</v>
      </c>
    </row>
    <row r="146" spans="1:15" x14ac:dyDescent="0.4">
      <c r="B146" s="6">
        <v>145</v>
      </c>
      <c r="D146" s="7" t="s">
        <v>345</v>
      </c>
      <c r="E146" t="s">
        <v>346</v>
      </c>
      <c r="F146">
        <v>0</v>
      </c>
      <c r="G146">
        <v>0</v>
      </c>
      <c r="H146">
        <v>0</v>
      </c>
      <c r="K146">
        <v>0</v>
      </c>
      <c r="L146" t="s">
        <v>392</v>
      </c>
      <c r="O146" t="s">
        <v>44</v>
      </c>
    </row>
    <row r="147" spans="1:15" x14ac:dyDescent="0.4">
      <c r="B147" s="6">
        <v>146</v>
      </c>
      <c r="D147" s="7" t="s">
        <v>347</v>
      </c>
      <c r="E147" t="s">
        <v>348</v>
      </c>
      <c r="F147">
        <v>0</v>
      </c>
      <c r="G147">
        <v>0</v>
      </c>
      <c r="H147">
        <v>0</v>
      </c>
      <c r="K147">
        <v>0</v>
      </c>
      <c r="L147" t="s">
        <v>393</v>
      </c>
      <c r="O147" t="s">
        <v>44</v>
      </c>
    </row>
    <row r="148" spans="1:15" x14ac:dyDescent="0.4">
      <c r="B148" s="6">
        <v>147</v>
      </c>
      <c r="D148" s="7" t="s">
        <v>349</v>
      </c>
      <c r="E148" t="s">
        <v>350</v>
      </c>
      <c r="F148">
        <v>0</v>
      </c>
      <c r="G148">
        <v>0</v>
      </c>
      <c r="H148">
        <v>0</v>
      </c>
      <c r="K148">
        <v>0</v>
      </c>
      <c r="L148" t="s">
        <v>394</v>
      </c>
      <c r="O148" t="s">
        <v>44</v>
      </c>
    </row>
    <row r="149" spans="1:15" x14ac:dyDescent="0.4">
      <c r="B149" s="6">
        <v>148</v>
      </c>
      <c r="D149" s="7" t="s">
        <v>351</v>
      </c>
      <c r="E149" t="s">
        <v>352</v>
      </c>
      <c r="F149">
        <v>0</v>
      </c>
      <c r="G149">
        <v>0</v>
      </c>
      <c r="H149">
        <v>0</v>
      </c>
      <c r="K149">
        <v>0</v>
      </c>
      <c r="L149" t="s">
        <v>395</v>
      </c>
      <c r="O149" t="s">
        <v>44</v>
      </c>
    </row>
    <row r="150" spans="1:15" x14ac:dyDescent="0.4">
      <c r="B150" s="6">
        <v>149</v>
      </c>
      <c r="D150" s="7" t="s">
        <v>353</v>
      </c>
      <c r="E150" t="s">
        <v>354</v>
      </c>
      <c r="F150">
        <v>0</v>
      </c>
      <c r="G150">
        <v>0</v>
      </c>
      <c r="H150">
        <v>0</v>
      </c>
      <c r="K150">
        <v>0</v>
      </c>
      <c r="L150" t="s">
        <v>396</v>
      </c>
      <c r="O150" t="s">
        <v>44</v>
      </c>
    </row>
    <row r="151" spans="1:15" x14ac:dyDescent="0.4">
      <c r="B151" s="6">
        <v>150</v>
      </c>
      <c r="D151" s="7" t="s">
        <v>355</v>
      </c>
      <c r="E151" t="s">
        <v>356</v>
      </c>
      <c r="F151">
        <v>0</v>
      </c>
      <c r="G151">
        <v>0</v>
      </c>
      <c r="H151">
        <v>0</v>
      </c>
      <c r="K151">
        <v>0</v>
      </c>
      <c r="L151" t="s">
        <v>397</v>
      </c>
      <c r="O151" t="s">
        <v>44</v>
      </c>
    </row>
    <row r="152" spans="1:15" x14ac:dyDescent="0.4">
      <c r="B152" s="6">
        <v>151</v>
      </c>
      <c r="D152" s="7" t="s">
        <v>357</v>
      </c>
      <c r="E152" t="s">
        <v>358</v>
      </c>
      <c r="F152">
        <v>0</v>
      </c>
      <c r="G152">
        <v>0</v>
      </c>
      <c r="H152">
        <v>0</v>
      </c>
      <c r="K152">
        <v>0</v>
      </c>
      <c r="L152" t="s">
        <v>398</v>
      </c>
      <c r="O152" t="s">
        <v>44</v>
      </c>
    </row>
    <row r="153" spans="1:15" x14ac:dyDescent="0.4">
      <c r="B153" s="6">
        <v>152</v>
      </c>
      <c r="D153" s="7" t="s">
        <v>359</v>
      </c>
      <c r="E153" t="s">
        <v>360</v>
      </c>
      <c r="F153">
        <v>0</v>
      </c>
      <c r="G153">
        <v>0</v>
      </c>
      <c r="H153">
        <v>0</v>
      </c>
      <c r="K153">
        <v>0</v>
      </c>
      <c r="L153" t="s">
        <v>399</v>
      </c>
      <c r="O153" t="s">
        <v>44</v>
      </c>
    </row>
    <row r="154" spans="1:15" x14ac:dyDescent="0.4">
      <c r="B154" s="6">
        <v>153</v>
      </c>
      <c r="D154" s="7" t="s">
        <v>362</v>
      </c>
      <c r="E154" t="s">
        <v>363</v>
      </c>
      <c r="F154">
        <v>0</v>
      </c>
      <c r="G154">
        <v>0</v>
      </c>
      <c r="H154">
        <v>0</v>
      </c>
      <c r="K154">
        <v>0</v>
      </c>
      <c r="L154" t="s">
        <v>402</v>
      </c>
      <c r="O154" t="s">
        <v>44</v>
      </c>
    </row>
    <row r="155" spans="1:15" x14ac:dyDescent="0.4">
      <c r="B155" s="6">
        <v>154</v>
      </c>
      <c r="D155" s="7" t="s">
        <v>364</v>
      </c>
      <c r="E155" t="s">
        <v>365</v>
      </c>
      <c r="F155">
        <v>0</v>
      </c>
      <c r="G155">
        <v>0</v>
      </c>
      <c r="H155">
        <v>0</v>
      </c>
      <c r="K155">
        <v>0</v>
      </c>
      <c r="L155" t="s">
        <v>403</v>
      </c>
      <c r="O155" t="s">
        <v>44</v>
      </c>
    </row>
    <row r="156" spans="1:15" x14ac:dyDescent="0.4">
      <c r="B156" s="6">
        <v>155</v>
      </c>
      <c r="D156" s="7" t="s">
        <v>366</v>
      </c>
      <c r="E156" t="s">
        <v>367</v>
      </c>
      <c r="F156">
        <v>0</v>
      </c>
      <c r="G156">
        <v>0</v>
      </c>
      <c r="H156">
        <v>0</v>
      </c>
      <c r="K156">
        <v>0</v>
      </c>
      <c r="L156" t="s">
        <v>404</v>
      </c>
      <c r="O156" t="s">
        <v>44</v>
      </c>
    </row>
    <row r="157" spans="1:15" x14ac:dyDescent="0.4">
      <c r="B157" s="6">
        <v>156</v>
      </c>
      <c r="D157" s="7" t="s">
        <v>368</v>
      </c>
      <c r="E157" t="s">
        <v>369</v>
      </c>
      <c r="F157">
        <v>0</v>
      </c>
      <c r="G157">
        <v>0</v>
      </c>
      <c r="H157">
        <v>0</v>
      </c>
      <c r="K157">
        <v>0</v>
      </c>
      <c r="L157" t="s">
        <v>405</v>
      </c>
      <c r="O157" t="s">
        <v>44</v>
      </c>
    </row>
    <row r="158" spans="1:15" x14ac:dyDescent="0.4">
      <c r="B158" s="6">
        <v>157</v>
      </c>
      <c r="D158" s="7" t="s">
        <v>370</v>
      </c>
      <c r="E158" t="s">
        <v>371</v>
      </c>
      <c r="F158">
        <v>0</v>
      </c>
      <c r="G158">
        <v>0</v>
      </c>
      <c r="H158">
        <v>0</v>
      </c>
      <c r="K158">
        <v>0</v>
      </c>
      <c r="L158" t="s">
        <v>406</v>
      </c>
      <c r="O158" t="s">
        <v>44</v>
      </c>
    </row>
    <row r="159" spans="1:15" x14ac:dyDescent="0.4">
      <c r="B159" s="6">
        <v>158</v>
      </c>
      <c r="D159" s="7" t="s">
        <v>372</v>
      </c>
      <c r="E159" t="s">
        <v>373</v>
      </c>
      <c r="F159">
        <v>0</v>
      </c>
      <c r="G159">
        <v>0</v>
      </c>
      <c r="H159">
        <v>0</v>
      </c>
      <c r="K159">
        <v>0</v>
      </c>
      <c r="L159" t="s">
        <v>407</v>
      </c>
      <c r="O159" t="s">
        <v>44</v>
      </c>
    </row>
    <row r="160" spans="1:15" x14ac:dyDescent="0.4">
      <c r="B160" s="6">
        <v>159</v>
      </c>
      <c r="D160" s="7" t="s">
        <v>374</v>
      </c>
      <c r="E160" t="s">
        <v>375</v>
      </c>
      <c r="F160">
        <v>0</v>
      </c>
      <c r="G160">
        <v>0</v>
      </c>
      <c r="H160">
        <v>0</v>
      </c>
      <c r="K160">
        <v>0</v>
      </c>
      <c r="L160" t="s">
        <v>408</v>
      </c>
      <c r="O160" t="s">
        <v>44</v>
      </c>
    </row>
    <row r="161" spans="1:15" x14ac:dyDescent="0.4">
      <c r="B161" s="6">
        <v>160</v>
      </c>
      <c r="D161" s="7" t="s">
        <v>344</v>
      </c>
      <c r="E161" t="s">
        <v>390</v>
      </c>
      <c r="F161">
        <v>0</v>
      </c>
      <c r="G161">
        <v>0</v>
      </c>
      <c r="H161">
        <v>0</v>
      </c>
      <c r="K161">
        <v>0</v>
      </c>
      <c r="L161" t="s">
        <v>409</v>
      </c>
      <c r="O161" t="s">
        <v>44</v>
      </c>
    </row>
    <row r="162" spans="1:15" x14ac:dyDescent="0.4">
      <c r="B162" s="6">
        <v>161</v>
      </c>
      <c r="D162" s="7" t="s">
        <v>376</v>
      </c>
      <c r="E162" t="s">
        <v>377</v>
      </c>
      <c r="F162">
        <v>0</v>
      </c>
      <c r="G162">
        <v>0</v>
      </c>
      <c r="H162">
        <v>0</v>
      </c>
      <c r="K162">
        <v>0</v>
      </c>
      <c r="L162" t="s">
        <v>410</v>
      </c>
      <c r="O162" t="s">
        <v>44</v>
      </c>
    </row>
    <row r="163" spans="1:15" x14ac:dyDescent="0.4">
      <c r="B163" s="6">
        <v>162</v>
      </c>
      <c r="D163" s="7" t="s">
        <v>378</v>
      </c>
      <c r="E163" t="s">
        <v>379</v>
      </c>
      <c r="F163">
        <v>0</v>
      </c>
      <c r="G163">
        <v>0</v>
      </c>
      <c r="H163">
        <v>0</v>
      </c>
      <c r="K163">
        <v>0</v>
      </c>
      <c r="L163" t="s">
        <v>411</v>
      </c>
      <c r="O163" t="s">
        <v>44</v>
      </c>
    </row>
    <row r="164" spans="1:15" x14ac:dyDescent="0.4">
      <c r="B164" s="6">
        <v>163</v>
      </c>
      <c r="D164" s="7" t="s">
        <v>380</v>
      </c>
      <c r="E164" t="s">
        <v>381</v>
      </c>
      <c r="F164">
        <v>0</v>
      </c>
      <c r="G164">
        <v>0</v>
      </c>
      <c r="H164">
        <v>0</v>
      </c>
      <c r="K164">
        <v>0</v>
      </c>
      <c r="L164" t="s">
        <v>412</v>
      </c>
      <c r="O164" t="s">
        <v>44</v>
      </c>
    </row>
    <row r="165" spans="1:15" x14ac:dyDescent="0.4">
      <c r="B165" s="6">
        <v>164</v>
      </c>
      <c r="D165" s="7" t="s">
        <v>382</v>
      </c>
      <c r="E165" t="s">
        <v>383</v>
      </c>
      <c r="F165">
        <v>0</v>
      </c>
      <c r="G165">
        <v>0</v>
      </c>
      <c r="H165">
        <v>0</v>
      </c>
      <c r="K165">
        <v>0</v>
      </c>
      <c r="L165" t="s">
        <v>413</v>
      </c>
      <c r="O165" t="s">
        <v>44</v>
      </c>
    </row>
    <row r="166" spans="1:15" x14ac:dyDescent="0.4">
      <c r="B166" s="6">
        <v>165</v>
      </c>
      <c r="D166" s="7" t="s">
        <v>384</v>
      </c>
      <c r="E166" t="s">
        <v>385</v>
      </c>
      <c r="F166">
        <v>0</v>
      </c>
      <c r="G166">
        <v>0</v>
      </c>
      <c r="H166">
        <v>0</v>
      </c>
      <c r="K166">
        <v>0</v>
      </c>
      <c r="L166" s="14" t="s">
        <v>414</v>
      </c>
      <c r="O166" t="s">
        <v>44</v>
      </c>
    </row>
    <row r="167" spans="1:15" x14ac:dyDescent="0.4">
      <c r="B167" s="6">
        <v>166</v>
      </c>
      <c r="D167" s="7" t="s">
        <v>386</v>
      </c>
      <c r="E167" t="s">
        <v>387</v>
      </c>
      <c r="F167">
        <v>0</v>
      </c>
      <c r="G167">
        <v>0</v>
      </c>
      <c r="H167">
        <v>0</v>
      </c>
      <c r="K167">
        <v>0</v>
      </c>
      <c r="L167" t="s">
        <v>415</v>
      </c>
      <c r="O167" t="s">
        <v>44</v>
      </c>
    </row>
    <row r="168" spans="1:15" x14ac:dyDescent="0.4">
      <c r="B168" s="6">
        <v>167</v>
      </c>
      <c r="D168" s="7" t="s">
        <v>388</v>
      </c>
      <c r="E168" t="s">
        <v>389</v>
      </c>
      <c r="F168">
        <v>0</v>
      </c>
      <c r="G168">
        <v>0</v>
      </c>
      <c r="H168">
        <v>0</v>
      </c>
      <c r="K168">
        <v>0</v>
      </c>
      <c r="L168" t="s">
        <v>416</v>
      </c>
      <c r="O168" t="s">
        <v>44</v>
      </c>
    </row>
    <row r="169" spans="1:15" x14ac:dyDescent="0.4">
      <c r="A169" s="6" t="s">
        <v>417</v>
      </c>
      <c r="B169" s="6">
        <v>168</v>
      </c>
      <c r="D169" s="17" t="s">
        <v>2</v>
      </c>
      <c r="E169" t="s">
        <v>11</v>
      </c>
      <c r="F169">
        <v>0</v>
      </c>
      <c r="G169">
        <v>0</v>
      </c>
      <c r="H169">
        <v>0</v>
      </c>
      <c r="K169">
        <v>0</v>
      </c>
      <c r="L169" s="4" t="s">
        <v>26</v>
      </c>
      <c r="O169" t="s">
        <v>44</v>
      </c>
    </row>
    <row r="170" spans="1:15" x14ac:dyDescent="0.4">
      <c r="B170" s="6">
        <v>169</v>
      </c>
      <c r="D170" s="17" t="s">
        <v>3</v>
      </c>
      <c r="E170" t="s">
        <v>10</v>
      </c>
      <c r="F170">
        <v>0</v>
      </c>
      <c r="G170">
        <v>0</v>
      </c>
      <c r="H170">
        <v>0</v>
      </c>
      <c r="K170">
        <v>0</v>
      </c>
      <c r="L170" t="s">
        <v>27</v>
      </c>
      <c r="O170" t="s">
        <v>44</v>
      </c>
    </row>
    <row r="171" spans="1:15" x14ac:dyDescent="0.4">
      <c r="B171" s="6">
        <v>170</v>
      </c>
      <c r="D171" s="17" t="s">
        <v>4</v>
      </c>
      <c r="E171" t="s">
        <v>5</v>
      </c>
      <c r="F171">
        <v>0</v>
      </c>
      <c r="G171">
        <v>0</v>
      </c>
      <c r="H171">
        <v>0</v>
      </c>
      <c r="K171">
        <v>0</v>
      </c>
      <c r="L171" t="s">
        <v>30</v>
      </c>
      <c r="O171" t="s">
        <v>44</v>
      </c>
    </row>
    <row r="172" spans="1:15" x14ac:dyDescent="0.35">
      <c r="B172" s="6">
        <v>171</v>
      </c>
      <c r="D172" s="18" t="s">
        <v>177</v>
      </c>
      <c r="E172" t="s">
        <v>9</v>
      </c>
      <c r="F172">
        <v>0</v>
      </c>
      <c r="G172">
        <v>0</v>
      </c>
      <c r="H172">
        <v>0</v>
      </c>
      <c r="K172">
        <v>0</v>
      </c>
      <c r="L172" t="s">
        <v>28</v>
      </c>
      <c r="O172" t="s">
        <v>44</v>
      </c>
    </row>
    <row r="173" spans="1:15" x14ac:dyDescent="0.35">
      <c r="B173" s="6">
        <v>172</v>
      </c>
      <c r="D173" s="18" t="s">
        <v>178</v>
      </c>
      <c r="E173" t="s">
        <v>12</v>
      </c>
      <c r="F173">
        <v>0</v>
      </c>
      <c r="G173">
        <v>0</v>
      </c>
      <c r="H173">
        <v>0</v>
      </c>
      <c r="K173">
        <v>0</v>
      </c>
      <c r="L173" t="s">
        <v>29</v>
      </c>
      <c r="O173" t="s">
        <v>44</v>
      </c>
    </row>
    <row r="174" spans="1:15" x14ac:dyDescent="0.35">
      <c r="B174" s="6">
        <v>173</v>
      </c>
      <c r="D174" s="18" t="s">
        <v>13</v>
      </c>
      <c r="E174" t="s">
        <v>14</v>
      </c>
      <c r="F174">
        <v>0</v>
      </c>
      <c r="G174">
        <v>0</v>
      </c>
      <c r="H174">
        <v>0</v>
      </c>
      <c r="K174">
        <v>0</v>
      </c>
      <c r="L174" t="s">
        <v>31</v>
      </c>
      <c r="O174" t="s">
        <v>44</v>
      </c>
    </row>
    <row r="175" spans="1:15" x14ac:dyDescent="0.35">
      <c r="B175" s="6">
        <v>174</v>
      </c>
      <c r="D175" s="18" t="s">
        <v>179</v>
      </c>
      <c r="E175" t="s">
        <v>15</v>
      </c>
      <c r="F175">
        <v>0</v>
      </c>
      <c r="G175">
        <v>0</v>
      </c>
      <c r="H175">
        <v>0</v>
      </c>
      <c r="K175">
        <v>0</v>
      </c>
      <c r="L175" t="s">
        <v>32</v>
      </c>
      <c r="O175" t="s">
        <v>44</v>
      </c>
    </row>
    <row r="176" spans="1:15" x14ac:dyDescent="0.35">
      <c r="B176" s="6">
        <v>175</v>
      </c>
      <c r="D176" s="18" t="s">
        <v>6</v>
      </c>
      <c r="E176" t="s">
        <v>24</v>
      </c>
      <c r="F176">
        <v>0</v>
      </c>
      <c r="G176">
        <v>0</v>
      </c>
      <c r="H176">
        <v>0</v>
      </c>
      <c r="K176">
        <v>0</v>
      </c>
      <c r="L176" t="s">
        <v>33</v>
      </c>
      <c r="O176" t="s">
        <v>44</v>
      </c>
    </row>
    <row r="177" spans="2:15" x14ac:dyDescent="0.35">
      <c r="B177" s="6">
        <v>176</v>
      </c>
      <c r="D177" s="18" t="s">
        <v>7</v>
      </c>
      <c r="E177" t="s">
        <v>23</v>
      </c>
      <c r="F177">
        <v>0</v>
      </c>
      <c r="G177">
        <v>0</v>
      </c>
      <c r="H177">
        <v>0</v>
      </c>
      <c r="K177">
        <v>0</v>
      </c>
      <c r="L177" t="s">
        <v>34</v>
      </c>
      <c r="O177" t="s">
        <v>44</v>
      </c>
    </row>
    <row r="178" spans="2:15" x14ac:dyDescent="0.35">
      <c r="B178" s="6">
        <v>177</v>
      </c>
      <c r="D178" s="18" t="s">
        <v>180</v>
      </c>
      <c r="E178" t="s">
        <v>16</v>
      </c>
      <c r="F178">
        <v>0</v>
      </c>
      <c r="G178">
        <v>0</v>
      </c>
      <c r="H178">
        <v>0</v>
      </c>
      <c r="K178">
        <v>0</v>
      </c>
      <c r="L178" t="s">
        <v>35</v>
      </c>
      <c r="O178" t="s">
        <v>44</v>
      </c>
    </row>
    <row r="179" spans="2:15" x14ac:dyDescent="0.35">
      <c r="B179" s="6">
        <v>178</v>
      </c>
      <c r="D179" s="18" t="s">
        <v>181</v>
      </c>
      <c r="E179" t="s">
        <v>17</v>
      </c>
      <c r="F179">
        <v>0</v>
      </c>
      <c r="G179">
        <v>0</v>
      </c>
      <c r="H179">
        <v>0</v>
      </c>
      <c r="K179">
        <v>0</v>
      </c>
      <c r="L179" t="s">
        <v>36</v>
      </c>
      <c r="O179" t="s">
        <v>44</v>
      </c>
    </row>
    <row r="180" spans="2:15" x14ac:dyDescent="0.35">
      <c r="B180" s="6">
        <v>179</v>
      </c>
      <c r="D180" s="18" t="s">
        <v>18</v>
      </c>
      <c r="E180" t="s">
        <v>19</v>
      </c>
      <c r="F180">
        <v>0</v>
      </c>
      <c r="G180">
        <v>0</v>
      </c>
      <c r="H180">
        <v>0</v>
      </c>
      <c r="K180">
        <v>0</v>
      </c>
      <c r="L180" t="s">
        <v>37</v>
      </c>
      <c r="O180" t="s">
        <v>44</v>
      </c>
    </row>
    <row r="181" spans="2:15" x14ac:dyDescent="0.35">
      <c r="B181" s="6">
        <v>180</v>
      </c>
      <c r="D181" s="18" t="s">
        <v>182</v>
      </c>
      <c r="E181" t="s">
        <v>20</v>
      </c>
      <c r="F181">
        <v>0</v>
      </c>
      <c r="G181">
        <v>0</v>
      </c>
      <c r="H181">
        <v>0</v>
      </c>
      <c r="K181">
        <v>0</v>
      </c>
      <c r="L181" t="s">
        <v>38</v>
      </c>
      <c r="O181" t="s">
        <v>44</v>
      </c>
    </row>
    <row r="182" spans="2:15" x14ac:dyDescent="0.35">
      <c r="B182" s="6">
        <v>181</v>
      </c>
      <c r="D182" s="18" t="s">
        <v>183</v>
      </c>
      <c r="E182" t="s">
        <v>21</v>
      </c>
      <c r="F182">
        <v>0</v>
      </c>
      <c r="G182">
        <v>0</v>
      </c>
      <c r="H182">
        <v>0</v>
      </c>
      <c r="K182">
        <v>0</v>
      </c>
      <c r="L182" t="s">
        <v>40</v>
      </c>
      <c r="O182" t="s">
        <v>44</v>
      </c>
    </row>
    <row r="183" spans="2:15" x14ac:dyDescent="0.35">
      <c r="B183" s="6">
        <v>182</v>
      </c>
      <c r="D183" s="18" t="s">
        <v>8</v>
      </c>
      <c r="E183" t="s">
        <v>25</v>
      </c>
      <c r="F183">
        <v>0</v>
      </c>
      <c r="G183">
        <v>0</v>
      </c>
      <c r="H183">
        <v>0</v>
      </c>
      <c r="K183">
        <v>0</v>
      </c>
      <c r="L183" t="s">
        <v>41</v>
      </c>
      <c r="O183" t="s">
        <v>44</v>
      </c>
    </row>
    <row r="184" spans="2:15" x14ac:dyDescent="0.35">
      <c r="B184" s="6">
        <v>183</v>
      </c>
      <c r="D184" s="18" t="s">
        <v>94</v>
      </c>
      <c r="E184" t="s">
        <v>22</v>
      </c>
      <c r="F184">
        <v>0</v>
      </c>
      <c r="G184">
        <v>0</v>
      </c>
      <c r="H184">
        <v>0</v>
      </c>
      <c r="K184">
        <v>0</v>
      </c>
      <c r="L184" t="s">
        <v>42</v>
      </c>
      <c r="O184" t="s">
        <v>44</v>
      </c>
    </row>
    <row r="185" spans="2:15" x14ac:dyDescent="0.4">
      <c r="B185" s="6">
        <v>184</v>
      </c>
      <c r="F185">
        <v>0</v>
      </c>
      <c r="G185">
        <v>0</v>
      </c>
      <c r="H185">
        <v>0</v>
      </c>
      <c r="K185">
        <v>0</v>
      </c>
    </row>
    <row r="186" spans="2:15" x14ac:dyDescent="0.4">
      <c r="B186" s="6">
        <v>185</v>
      </c>
      <c r="F186">
        <v>0</v>
      </c>
      <c r="G186">
        <v>0</v>
      </c>
      <c r="H186">
        <v>0</v>
      </c>
      <c r="K186">
        <v>0</v>
      </c>
    </row>
  </sheetData>
  <phoneticPr fontId="1" type="noConversion"/>
  <hyperlinks>
    <hyperlink ref="M2" r:id="rId1"/>
    <hyperlink ref="M3" r:id="rId2"/>
    <hyperlink ref="M5" r:id="rId3"/>
    <hyperlink ref="M6" r:id="rId4"/>
    <hyperlink ref="M7" r:id="rId5"/>
    <hyperlink ref="M8" r:id="rId6"/>
    <hyperlink ref="M9" r:id="rId7"/>
    <hyperlink ref="M10" r:id="rId8"/>
    <hyperlink ref="M11" r:id="rId9"/>
    <hyperlink ref="M12" r:id="rId10"/>
    <hyperlink ref="M13" r:id="rId11"/>
    <hyperlink ref="M14" r:id="rId12"/>
    <hyperlink ref="M15" r:id="rId13"/>
    <hyperlink ref="M16" r:id="rId14"/>
    <hyperlink ref="M19" r:id="rId15"/>
    <hyperlink ref="M20" r:id="rId16"/>
    <hyperlink ref="M21" r:id="rId17"/>
    <hyperlink ref="M23" r:id="rId18"/>
    <hyperlink ref="M24" r:id="rId19"/>
    <hyperlink ref="M25" r:id="rId20"/>
    <hyperlink ref="M26" r:id="rId21"/>
    <hyperlink ref="M4" r:id="rId22"/>
    <hyperlink ref="M17" r:id="rId23"/>
    <hyperlink ref="M22" r:id="rId24"/>
  </hyperlinks>
  <pageMargins left="0.7" right="0.7" top="0.75" bottom="0.75" header="0.3" footer="0.3"/>
  <pageSetup paperSize="9" orientation="portrait" horizontalDpi="300" verticalDpi="300"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sqref="A1:XFD1"/>
    </sheetView>
  </sheetViews>
  <sheetFormatPr defaultRowHeight="17.399999999999999" x14ac:dyDescent="0.4"/>
  <cols>
    <col min="1" max="1" width="13.3984375" bestFit="1" customWidth="1"/>
    <col min="2" max="2" width="9.796875" bestFit="1" customWidth="1"/>
    <col min="3" max="3" width="12.796875" bestFit="1" customWidth="1"/>
    <col min="6" max="6" width="9.3984375" bestFit="1" customWidth="1"/>
  </cols>
  <sheetData>
    <row r="1" spans="1:9" s="1" customFormat="1" ht="18" thickBot="1" x14ac:dyDescent="0.45">
      <c r="A1" s="5" t="s">
        <v>842</v>
      </c>
      <c r="B1" s="1" t="s">
        <v>843</v>
      </c>
      <c r="C1" s="1" t="s">
        <v>844</v>
      </c>
      <c r="D1" s="1" t="s">
        <v>845</v>
      </c>
      <c r="F1" s="1" t="s">
        <v>45</v>
      </c>
      <c r="I1" s="27" t="s">
        <v>944</v>
      </c>
    </row>
    <row r="2" spans="1:9" x14ac:dyDescent="0.4">
      <c r="A2">
        <v>1</v>
      </c>
      <c r="B2" t="s">
        <v>847</v>
      </c>
      <c r="C2" t="s">
        <v>846</v>
      </c>
      <c r="D2">
        <v>60</v>
      </c>
      <c r="E2" t="s">
        <v>856</v>
      </c>
      <c r="F2" s="19" t="s">
        <v>890</v>
      </c>
      <c r="G2">
        <v>2</v>
      </c>
      <c r="H2" t="s">
        <v>869</v>
      </c>
      <c r="I2" t="str">
        <f>"INSERT INTO cup VALUES('"&amp;A2&amp;"','"&amp;B2&amp;"','"&amp;C2&amp;"','"&amp;D2&amp;"','"&amp;F2&amp;"');"</f>
        <v>INSERT INTO cup VALUES('1','샷 글래스','Shot glass','60','https://media.nisbets.com/asset/core/prodimage/large_new/gf920_bostonshotglass1.jpg');</v>
      </c>
    </row>
    <row r="3" spans="1:9" x14ac:dyDescent="0.4">
      <c r="A3">
        <v>2</v>
      </c>
      <c r="B3" t="s">
        <v>848</v>
      </c>
      <c r="C3" t="s">
        <v>851</v>
      </c>
      <c r="D3">
        <v>300</v>
      </c>
      <c r="E3" t="s">
        <v>856</v>
      </c>
      <c r="F3" s="19" t="s">
        <v>891</v>
      </c>
      <c r="G3">
        <v>10</v>
      </c>
      <c r="H3" t="s">
        <v>869</v>
      </c>
      <c r="I3" t="str">
        <f t="shared" ref="I3:I21" si="0">"INSERT INTO cup VALUES('"&amp;A3&amp;"','"&amp;B3&amp;"','"&amp;C3&amp;"','"&amp;D3&amp;"','"&amp;F3&amp;"');"</f>
        <v>INSERT INTO cup VALUES('2','하이볼 글래스','Highball glass','300','https://img.thewhiskyexchange.com/900/glass_chi5.jpg');</v>
      </c>
    </row>
    <row r="4" spans="1:9" x14ac:dyDescent="0.4">
      <c r="A4">
        <v>3</v>
      </c>
      <c r="B4" t="s">
        <v>849</v>
      </c>
      <c r="C4" t="s">
        <v>850</v>
      </c>
      <c r="D4">
        <v>360</v>
      </c>
      <c r="E4" t="s">
        <v>856</v>
      </c>
      <c r="F4" s="19" t="s">
        <v>892</v>
      </c>
      <c r="G4">
        <v>12</v>
      </c>
      <c r="H4" t="s">
        <v>869</v>
      </c>
      <c r="I4" t="str">
        <f t="shared" si="0"/>
        <v>INSERT INTO cup VALUES('3','슬링 글래스','Sling glass','360','https://www.yumania.ru/images/7/9/b/a/3/79ba346196e6f403a04d744250db58818688686f-main.jpeg');</v>
      </c>
    </row>
    <row r="5" spans="1:9" x14ac:dyDescent="0.4">
      <c r="A5">
        <v>4</v>
      </c>
      <c r="B5" t="s">
        <v>852</v>
      </c>
      <c r="C5" t="s">
        <v>853</v>
      </c>
      <c r="D5">
        <v>180</v>
      </c>
      <c r="E5" t="s">
        <v>856</v>
      </c>
      <c r="F5" s="19" t="s">
        <v>893</v>
      </c>
      <c r="G5">
        <v>6</v>
      </c>
      <c r="H5" t="s">
        <v>869</v>
      </c>
      <c r="I5" t="str">
        <f t="shared" si="0"/>
        <v>INSERT INTO cup VALUES('4','올드패션드','Old fashioned glass','180','https://johnsonhospitality.com.au/wp-content/uploads/2016/06/CASABLANCA355.jpg');</v>
      </c>
    </row>
    <row r="6" spans="1:9" x14ac:dyDescent="0.4">
      <c r="A6">
        <v>5</v>
      </c>
      <c r="B6" t="s">
        <v>854</v>
      </c>
      <c r="C6" t="s">
        <v>855</v>
      </c>
      <c r="D6">
        <v>300</v>
      </c>
      <c r="E6" t="s">
        <v>856</v>
      </c>
      <c r="F6" s="19" t="s">
        <v>894</v>
      </c>
      <c r="G6">
        <v>10</v>
      </c>
      <c r="H6" t="s">
        <v>869</v>
      </c>
      <c r="I6" t="str">
        <f t="shared" si="0"/>
        <v>INSERT INTO cup VALUES('5','언더락 글래스','On the rock glass','300','https://mixnparty.com/wp-content/uploads/2016/03/Rocks-Glass-Rental_compressed.jpg');</v>
      </c>
    </row>
    <row r="7" spans="1:9" x14ac:dyDescent="0.4">
      <c r="A7">
        <v>6</v>
      </c>
      <c r="B7" t="s">
        <v>859</v>
      </c>
      <c r="C7" t="s">
        <v>860</v>
      </c>
      <c r="D7">
        <v>300</v>
      </c>
      <c r="E7" t="s">
        <v>856</v>
      </c>
      <c r="F7" s="19" t="s">
        <v>895</v>
      </c>
      <c r="G7">
        <v>10</v>
      </c>
      <c r="H7" t="s">
        <v>869</v>
      </c>
      <c r="I7" t="str">
        <f t="shared" si="0"/>
        <v>INSERT INTO cup VALUES('6','콜린스 글래스','Collins glass','300','https://restomart.com/wp-content/uploads/2017/01/2063062.jpg');</v>
      </c>
    </row>
    <row r="8" spans="1:9" x14ac:dyDescent="0.4">
      <c r="A8">
        <v>7</v>
      </c>
      <c r="B8" t="s">
        <v>861</v>
      </c>
      <c r="C8" t="s">
        <v>862</v>
      </c>
      <c r="D8">
        <v>360</v>
      </c>
      <c r="E8" t="s">
        <v>856</v>
      </c>
      <c r="F8" s="19" t="s">
        <v>896</v>
      </c>
      <c r="G8">
        <v>12</v>
      </c>
      <c r="H8" t="s">
        <v>869</v>
      </c>
      <c r="I8" t="str">
        <f t="shared" si="0"/>
        <v>INSERT INTO cup VALUES('7','마티니 글래스','Martini glass','360','https://www.ikea.com/ie/en/images/products/storsint-martini-glass-clear-glass__0800268_PE767839_S5.JPG');</v>
      </c>
    </row>
    <row r="9" spans="1:9" x14ac:dyDescent="0.4">
      <c r="A9">
        <v>8</v>
      </c>
      <c r="B9" t="s">
        <v>863</v>
      </c>
      <c r="C9" t="s">
        <v>864</v>
      </c>
      <c r="D9">
        <v>360</v>
      </c>
      <c r="E9" t="s">
        <v>856</v>
      </c>
      <c r="F9" s="19" t="s">
        <v>897</v>
      </c>
      <c r="G9">
        <v>12</v>
      </c>
      <c r="H9" t="s">
        <v>869</v>
      </c>
      <c r="I9" t="str">
        <f t="shared" si="0"/>
        <v>INSERT INTO cup VALUES('8','마가리타 글래스','Margarita glass','360','https://www.arc-online.com/en-us/media/catalog/product/cache/394f734a6220a50fe0c060b78a87b444/u/s/US_Cachet_14.5oz_Margarita.jpg');</v>
      </c>
    </row>
    <row r="10" spans="1:9" x14ac:dyDescent="0.4">
      <c r="A10">
        <v>9</v>
      </c>
      <c r="B10" t="s">
        <v>865</v>
      </c>
      <c r="C10" t="s">
        <v>866</v>
      </c>
      <c r="D10">
        <v>420</v>
      </c>
      <c r="E10" t="s">
        <v>856</v>
      </c>
      <c r="F10" s="19" t="s">
        <v>898</v>
      </c>
      <c r="G10">
        <v>14</v>
      </c>
      <c r="H10" t="s">
        <v>869</v>
      </c>
      <c r="I10" t="str">
        <f t="shared" si="0"/>
        <v>INSERT INTO cup VALUES('9','필스너 글래스','Pilsner glass','420','https://target.scene7.com/is/image/Target/GUEST_5f104fc8-bfc9-43a4-92aa-d38390a3df0a?wid=488&amp;hei=488&amp;fmt=pjpeg');</v>
      </c>
    </row>
    <row r="11" spans="1:9" x14ac:dyDescent="0.4">
      <c r="A11">
        <v>10</v>
      </c>
      <c r="B11" t="s">
        <v>867</v>
      </c>
      <c r="C11" t="s">
        <v>868</v>
      </c>
      <c r="D11">
        <v>180</v>
      </c>
      <c r="E11" t="s">
        <v>856</v>
      </c>
      <c r="F11" s="19" t="s">
        <v>899</v>
      </c>
      <c r="G11">
        <v>6</v>
      </c>
      <c r="H11" t="s">
        <v>869</v>
      </c>
      <c r="I11" t="str">
        <f t="shared" si="0"/>
        <v>INSERT INTO cup VALUES('10','아이리쉬커피','Irish coffee glass','180','https://www.thewelllaidtable.com/wp-content/uploads/2018/01/irish-coffee-glass-24cl.jpg');</v>
      </c>
    </row>
    <row r="12" spans="1:9" x14ac:dyDescent="0.4">
      <c r="A12">
        <v>11</v>
      </c>
      <c r="B12" t="s">
        <v>870</v>
      </c>
      <c r="C12" t="s">
        <v>871</v>
      </c>
      <c r="D12">
        <v>45</v>
      </c>
      <c r="E12" t="s">
        <v>856</v>
      </c>
      <c r="F12" s="19" t="s">
        <v>900</v>
      </c>
      <c r="G12">
        <v>1.5</v>
      </c>
      <c r="H12" t="s">
        <v>869</v>
      </c>
      <c r="I12" t="str">
        <f t="shared" si="0"/>
        <v>INSERT INTO cup VALUES('11','푸세카페 글래스','Pousse café glass','45','https://lh3.googleusercontent.com/proxy/q00kun_NiHh-qCEJrufBUEYmJukFTCrHVIaX1pxZRcWdkc_NWM0wg00h0tdpfdjN8b24qvugHXq3OKDFs0X5qirWo3gMdd0zDuxoOT2t216uVbDH');</v>
      </c>
    </row>
    <row r="13" spans="1:9" x14ac:dyDescent="0.4">
      <c r="A13">
        <v>12</v>
      </c>
      <c r="B13" t="s">
        <v>873</v>
      </c>
      <c r="C13" t="s">
        <v>872</v>
      </c>
      <c r="D13">
        <v>360</v>
      </c>
      <c r="E13" t="s">
        <v>856</v>
      </c>
      <c r="F13" s="19" t="s">
        <v>901</v>
      </c>
      <c r="G13">
        <v>12</v>
      </c>
      <c r="H13" t="s">
        <v>869</v>
      </c>
      <c r="I13" t="str">
        <f t="shared" si="0"/>
        <v>INSERT INTO cup VALUES('12','브랜디 스나이퍼','Brandy snifter','360','https://broadwaypartyrental.com/wp-content/uploads/GLASS-BRANDY-SNIFTER-5OZ.jpg');</v>
      </c>
    </row>
    <row r="14" spans="1:9" x14ac:dyDescent="0.4">
      <c r="A14">
        <v>13</v>
      </c>
      <c r="B14" t="s">
        <v>874</v>
      </c>
      <c r="C14" t="s">
        <v>875</v>
      </c>
      <c r="D14">
        <v>180</v>
      </c>
      <c r="E14" t="s">
        <v>856</v>
      </c>
      <c r="F14" s="19" t="s">
        <v>902</v>
      </c>
      <c r="G14">
        <v>6</v>
      </c>
      <c r="H14" t="s">
        <v>869</v>
      </c>
      <c r="I14" t="str">
        <f t="shared" si="0"/>
        <v>INSERT INTO cup VALUES('13','펀치 컵','Punch cup','180','https://vinispartyrentals.com/wp-content/uploads/2019/06/glass-punch-cup.jpg');</v>
      </c>
    </row>
    <row r="15" spans="1:9" x14ac:dyDescent="0.4">
      <c r="A15">
        <v>14</v>
      </c>
      <c r="B15" t="s">
        <v>876</v>
      </c>
      <c r="C15" t="s">
        <v>877</v>
      </c>
      <c r="D15">
        <v>30</v>
      </c>
      <c r="E15" t="s">
        <v>856</v>
      </c>
      <c r="F15" s="19" t="s">
        <v>903</v>
      </c>
      <c r="G15">
        <v>1</v>
      </c>
      <c r="H15" t="s">
        <v>869</v>
      </c>
      <c r="I15" t="str">
        <f t="shared" si="0"/>
        <v>INSERT INTO cup VALUES('14','코디얼 글래스','Cordial glass','30','https://vinispartyrentals.com/wp-content/uploads/2019/06/cordial-glass.jpg');</v>
      </c>
    </row>
    <row r="16" spans="1:9" x14ac:dyDescent="0.4">
      <c r="A16">
        <v>15</v>
      </c>
      <c r="B16" t="s">
        <v>878</v>
      </c>
      <c r="C16" t="s">
        <v>879</v>
      </c>
      <c r="D16">
        <v>270</v>
      </c>
      <c r="E16" t="s">
        <v>856</v>
      </c>
      <c r="F16" s="19" t="s">
        <v>904</v>
      </c>
      <c r="G16">
        <v>9</v>
      </c>
      <c r="H16" t="s">
        <v>869</v>
      </c>
      <c r="I16" t="str">
        <f t="shared" si="0"/>
        <v>INSERT INTO cup VALUES('15','화이트 와인 글래스','White wine glass','270','https://cdn.shopify.com/s/files/1/1945/4011/products/diva_white_wine_glass_1024x1024.jpg?v=1579606699');</v>
      </c>
    </row>
    <row r="17" spans="1:9" x14ac:dyDescent="0.4">
      <c r="A17">
        <v>16</v>
      </c>
      <c r="B17" t="s">
        <v>880</v>
      </c>
      <c r="C17" t="s">
        <v>881</v>
      </c>
      <c r="D17">
        <v>240</v>
      </c>
      <c r="E17" t="s">
        <v>856</v>
      </c>
      <c r="F17" s="19" t="s">
        <v>905</v>
      </c>
      <c r="G17">
        <v>8</v>
      </c>
      <c r="H17" t="s">
        <v>869</v>
      </c>
      <c r="I17" t="str">
        <f t="shared" si="0"/>
        <v>INSERT INTO cup VALUES('16','레드 와인 글래스','Red Wine glass','240','https://media.tiffany.com/is/image/Tiffany/EcomItemL2/all-purpose-red-wine-glass-25486498_870856_ED_M.jpg?&amp;op_usm=2.0,1.0,6.0&amp;$cropN=0.1,0.1,0.8,0.8&amp;defaultImage=NoImageAvailableInternal&amp;');</v>
      </c>
    </row>
    <row r="18" spans="1:9" x14ac:dyDescent="0.4">
      <c r="A18">
        <v>17</v>
      </c>
      <c r="B18" t="s">
        <v>882</v>
      </c>
      <c r="C18" t="s">
        <v>883</v>
      </c>
      <c r="D18">
        <v>90</v>
      </c>
      <c r="E18" t="s">
        <v>856</v>
      </c>
      <c r="F18" s="19" t="s">
        <v>906</v>
      </c>
      <c r="G18">
        <v>3</v>
      </c>
      <c r="H18" t="s">
        <v>869</v>
      </c>
      <c r="I18" t="str">
        <f t="shared" si="0"/>
        <v>INSERT INTO cup VALUES('17','쉐리 글래스','Sherry glass','90','https://cqpartyhire.com.au/wp-content/uploads/2018/06/Port-Sherry-Glass.jpg');</v>
      </c>
    </row>
    <row r="19" spans="1:9" x14ac:dyDescent="0.4">
      <c r="A19">
        <v>18</v>
      </c>
      <c r="B19" t="s">
        <v>884</v>
      </c>
      <c r="C19" t="s">
        <v>885</v>
      </c>
      <c r="D19">
        <v>180</v>
      </c>
      <c r="E19" t="s">
        <v>856</v>
      </c>
      <c r="F19" s="19" t="s">
        <v>907</v>
      </c>
      <c r="G19">
        <v>6</v>
      </c>
      <c r="H19" t="s">
        <v>869</v>
      </c>
      <c r="I19" t="str">
        <f t="shared" si="0"/>
        <v>INSERT INTO cup VALUES('18','샴페인 플롯','Champagne flute','180','https://media.tiffany.com/is/image/Tiffany/EcomItemL2/champagne-flute-25358465_870846_ED_M.jpg');</v>
      </c>
    </row>
    <row r="20" spans="1:9" x14ac:dyDescent="0.4">
      <c r="A20">
        <v>19</v>
      </c>
      <c r="B20" t="s">
        <v>886</v>
      </c>
      <c r="C20" t="s">
        <v>887</v>
      </c>
      <c r="D20">
        <v>240</v>
      </c>
      <c r="E20" t="s">
        <v>856</v>
      </c>
      <c r="F20" s="19" t="s">
        <v>915</v>
      </c>
      <c r="G20">
        <v>8</v>
      </c>
      <c r="H20" t="s">
        <v>869</v>
      </c>
      <c r="I20" t="str">
        <f t="shared" si="0"/>
        <v>INSERT INTO cup VALUES('19','프렌치 파르페','Prafait glass','240','https://www.ehomebar.kr/web/product/tiny/%ED%8C%8C%EB%A5%B4%ED%8E%98%EC%9E%94.jpg');</v>
      </c>
    </row>
    <row r="21" spans="1:9" x14ac:dyDescent="0.4">
      <c r="A21">
        <v>20</v>
      </c>
      <c r="B21" t="s">
        <v>888</v>
      </c>
      <c r="C21" t="s">
        <v>889</v>
      </c>
      <c r="D21">
        <v>135</v>
      </c>
      <c r="E21" t="s">
        <v>856</v>
      </c>
      <c r="F21" s="19" t="s">
        <v>908</v>
      </c>
      <c r="G21">
        <v>4.5</v>
      </c>
      <c r="H21" t="s">
        <v>869</v>
      </c>
      <c r="I21" t="str">
        <f t="shared" si="0"/>
        <v>INSERT INTO cup VALUES('20','위스키사워 글래스','Sour glass','135','https://www.crosbys.co.uk/images/products/1462809228-35185000.jpg');</v>
      </c>
    </row>
  </sheetData>
  <phoneticPr fontId="1" type="noConversion"/>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1" r:id="rId19"/>
    <hyperlink ref="F20" r:id="rId20"/>
  </hyperlinks>
  <pageMargins left="0.7" right="0.7" top="0.75" bottom="0.75" header="0.3" footer="0.3"/>
  <pageSetup paperSize="9" orientation="portrait" horizontalDpi="300" verticalDpi="300"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
  <sheetViews>
    <sheetView topLeftCell="B66" workbookViewId="0">
      <selection activeCell="J79" sqref="J79:J84"/>
    </sheetView>
  </sheetViews>
  <sheetFormatPr defaultRowHeight="17.399999999999999" x14ac:dyDescent="0.4"/>
  <cols>
    <col min="2" max="2" width="9.19921875" bestFit="1" customWidth="1"/>
    <col min="3" max="3" width="11.09765625" style="6" customWidth="1"/>
    <col min="4" max="4" width="21.3984375" bestFit="1" customWidth="1"/>
    <col min="9" max="9" width="26.8984375" customWidth="1"/>
  </cols>
  <sheetData>
    <row r="1" spans="1:10" s="1" customFormat="1" ht="18" thickBot="1" x14ac:dyDescent="0.45">
      <c r="A1" s="2" t="s">
        <v>0</v>
      </c>
      <c r="B1" s="1" t="s">
        <v>945</v>
      </c>
      <c r="C1" s="5" t="s">
        <v>419</v>
      </c>
      <c r="D1" s="1" t="s">
        <v>1</v>
      </c>
      <c r="E1" s="1" t="s">
        <v>424</v>
      </c>
      <c r="F1" s="1" t="s">
        <v>425</v>
      </c>
    </row>
    <row r="2" spans="1:10" x14ac:dyDescent="0.4">
      <c r="B2" s="3">
        <v>1</v>
      </c>
      <c r="C2" s="6">
        <v>1</v>
      </c>
      <c r="D2" t="s">
        <v>420</v>
      </c>
      <c r="E2">
        <v>1</v>
      </c>
      <c r="F2" t="s">
        <v>553</v>
      </c>
      <c r="J2" t="str">
        <f>"INSERT INTO recipe VALUES('"&amp;B2&amp;"','"&amp;C2&amp;"','"&amp;F2&amp;"','"&amp;E2&amp;"');"</f>
        <v>INSERT INTO recipe VALUES('1','1','얼음없이 칵테일 셰이커에 재료를 넣고 흔듭니다.','1');</v>
      </c>
    </row>
    <row r="3" spans="1:10" x14ac:dyDescent="0.4">
      <c r="B3" s="3">
        <v>2</v>
      </c>
      <c r="C3" s="6">
        <v>1</v>
      </c>
      <c r="E3">
        <v>2</v>
      </c>
      <c r="F3" t="s">
        <v>554</v>
      </c>
      <c r="J3" t="str">
        <f t="shared" ref="J3:J66" si="0">"INSERT INTO recipe VALUES('"&amp;B3&amp;"','"&amp;C3&amp;"','"&amp;F3&amp;"','"&amp;E3&amp;"');"</f>
        <v>INSERT INTO recipe VALUES('2','1','칵테일 쉐이커에 얼음을 넣고 다시 흔듭니다.','2');</v>
      </c>
    </row>
    <row r="4" spans="1:10" x14ac:dyDescent="0.4">
      <c r="B4" s="3">
        <v>3</v>
      </c>
      <c r="C4" s="6">
        <v>1</v>
      </c>
      <c r="E4">
        <v>3</v>
      </c>
      <c r="F4" t="s">
        <v>428</v>
      </c>
      <c r="J4" t="str">
        <f t="shared" si="0"/>
        <v>INSERT INTO recipe VALUES('3','1','음료수를 잔에 넣고 라임이나 체리로 가니쉬합니다.','3');</v>
      </c>
    </row>
    <row r="5" spans="1:10" x14ac:dyDescent="0.4">
      <c r="B5" s="3">
        <v>4</v>
      </c>
      <c r="C5" s="6">
        <v>2</v>
      </c>
      <c r="D5" t="s">
        <v>52</v>
      </c>
      <c r="E5">
        <v>1</v>
      </c>
      <c r="F5" t="s">
        <v>430</v>
      </c>
      <c r="J5" t="str">
        <f t="shared" si="0"/>
        <v>INSERT INTO recipe VALUES('4','2','하이볼 잔에 얼음을 채웁니다.','1');</v>
      </c>
    </row>
    <row r="6" spans="1:10" x14ac:dyDescent="0.4">
      <c r="B6" s="3">
        <v>5</v>
      </c>
      <c r="C6" s="6">
        <v>2</v>
      </c>
      <c r="E6">
        <v>2</v>
      </c>
      <c r="F6" t="s">
        <v>555</v>
      </c>
      <c r="J6" t="str">
        <f t="shared" si="0"/>
        <v>INSERT INTO recipe VALUES('5','2','데킬라와 오렌지 주스를 붓고 젓습니다.','2');</v>
      </c>
    </row>
    <row r="7" spans="1:10" x14ac:dyDescent="0.4">
      <c r="B7" s="3">
        <v>6</v>
      </c>
      <c r="C7" s="6">
        <v>2</v>
      </c>
      <c r="E7">
        <v>3</v>
      </c>
      <c r="F7" t="s">
        <v>429</v>
      </c>
      <c r="J7" t="str">
        <f t="shared" si="0"/>
        <v>INSERT INTO recipe VALUES('6','2','그레나딘 시럽을 음료 중앙에 부으면 바닥에 가라 앉습니다.','3');</v>
      </c>
    </row>
    <row r="8" spans="1:10" x14ac:dyDescent="0.4">
      <c r="B8" s="3">
        <v>7</v>
      </c>
      <c r="C8" s="6">
        <v>2</v>
      </c>
      <c r="E8">
        <v>4</v>
      </c>
      <c r="F8" t="s">
        <v>556</v>
      </c>
      <c r="J8" t="str">
        <f t="shared" si="0"/>
        <v>INSERT INTO recipe VALUES('7','2','일출 그라데이션 효과를 위해 부드럽게 젓습니다.','4');</v>
      </c>
    </row>
    <row r="9" spans="1:10" x14ac:dyDescent="0.4">
      <c r="B9" s="3">
        <v>8</v>
      </c>
      <c r="C9" s="6">
        <v>2</v>
      </c>
      <c r="E9">
        <v>5</v>
      </c>
      <c r="F9" t="s">
        <v>431</v>
      </c>
      <c r="J9" t="str">
        <f t="shared" si="0"/>
        <v>INSERT INTO recipe VALUES('8','2','오렌지 슬라이스와 체리로 가니쉬 합니다.','5');</v>
      </c>
    </row>
    <row r="10" spans="1:10" x14ac:dyDescent="0.4">
      <c r="B10" s="3">
        <v>9</v>
      </c>
      <c r="C10" s="6">
        <v>3</v>
      </c>
      <c r="D10" t="s">
        <v>435</v>
      </c>
      <c r="E10">
        <v>1</v>
      </c>
      <c r="F10" t="s">
        <v>911</v>
      </c>
      <c r="J10" t="str">
        <f t="shared" si="0"/>
        <v>INSERT INTO recipe VALUES('9','3','언더락 잔에 얼음을 채웁니다.','1');</v>
      </c>
    </row>
    <row r="11" spans="1:10" x14ac:dyDescent="0.4">
      <c r="B11" s="3">
        <v>10</v>
      </c>
      <c r="C11" s="6">
        <v>3</v>
      </c>
      <c r="E11">
        <v>2</v>
      </c>
      <c r="F11" t="s">
        <v>557</v>
      </c>
      <c r="J11" t="str">
        <f t="shared" si="0"/>
        <v>INSERT INTO recipe VALUES('10','3','데킬라와 레몬 주스를 붓고 젓습니다.','2');</v>
      </c>
    </row>
    <row r="12" spans="1:10" x14ac:dyDescent="0.4">
      <c r="B12" s="3">
        <v>11</v>
      </c>
      <c r="C12" s="6">
        <v>3</v>
      </c>
      <c r="E12">
        <v>3</v>
      </c>
      <c r="F12" t="s">
        <v>429</v>
      </c>
      <c r="J12" t="str">
        <f t="shared" si="0"/>
        <v>INSERT INTO recipe VALUES('11','3','그레나딘 시럽을 음료 중앙에 부으면 바닥에 가라 앉습니다.','3');</v>
      </c>
    </row>
    <row r="13" spans="1:10" x14ac:dyDescent="0.4">
      <c r="B13" s="3">
        <v>12</v>
      </c>
      <c r="C13" s="6">
        <v>3</v>
      </c>
      <c r="E13">
        <v>4</v>
      </c>
      <c r="F13" t="s">
        <v>558</v>
      </c>
      <c r="J13" t="str">
        <f t="shared" si="0"/>
        <v>INSERT INTO recipe VALUES('12','3','일몰 그라데이션 효과를 위해 부드럽게 젓습니다.','4');</v>
      </c>
    </row>
    <row r="14" spans="1:10" x14ac:dyDescent="0.4">
      <c r="B14" s="3">
        <v>13</v>
      </c>
      <c r="C14" s="6">
        <v>3</v>
      </c>
      <c r="E14">
        <v>5</v>
      </c>
      <c r="F14" t="s">
        <v>431</v>
      </c>
      <c r="J14" t="str">
        <f t="shared" si="0"/>
        <v>INSERT INTO recipe VALUES('13','3','오렌지 슬라이스와 체리로 가니쉬 합니다.','5');</v>
      </c>
    </row>
    <row r="15" spans="1:10" x14ac:dyDescent="0.4">
      <c r="B15" s="3">
        <v>14</v>
      </c>
      <c r="C15" s="6">
        <v>4</v>
      </c>
      <c r="D15" t="s">
        <v>436</v>
      </c>
      <c r="E15">
        <v>1</v>
      </c>
      <c r="F15" t="s">
        <v>553</v>
      </c>
      <c r="J15" t="str">
        <f t="shared" si="0"/>
        <v>INSERT INTO recipe VALUES('14','4','얼음없이 칵테일 셰이커에 재료를 넣고 흔듭니다.','1');</v>
      </c>
    </row>
    <row r="16" spans="1:10" x14ac:dyDescent="0.4">
      <c r="B16" s="3">
        <v>15</v>
      </c>
      <c r="C16" s="6">
        <v>4</v>
      </c>
      <c r="E16">
        <v>2</v>
      </c>
      <c r="F16" t="s">
        <v>912</v>
      </c>
      <c r="J16" t="str">
        <f t="shared" si="0"/>
        <v>INSERT INTO recipe VALUES('15','4','언더락 잔에 부어 줍니다.','2');</v>
      </c>
    </row>
    <row r="17" spans="2:10" x14ac:dyDescent="0.4">
      <c r="B17" s="3">
        <v>16</v>
      </c>
      <c r="C17" s="6">
        <v>5</v>
      </c>
      <c r="D17" t="s">
        <v>54</v>
      </c>
      <c r="E17">
        <v>1</v>
      </c>
      <c r="F17" t="s">
        <v>559</v>
      </c>
      <c r="J17" t="str">
        <f t="shared" si="0"/>
        <v>INSERT INTO recipe VALUES('16','5','데킬라 위에 탄산수를 넣습니다.','1');</v>
      </c>
    </row>
    <row r="18" spans="2:10" x14ac:dyDescent="0.4">
      <c r="B18" s="3">
        <v>17</v>
      </c>
      <c r="C18" s="6">
        <v>5</v>
      </c>
      <c r="E18">
        <v>2</v>
      </c>
      <c r="F18" t="s">
        <v>439</v>
      </c>
      <c r="J18" t="str">
        <f t="shared" si="0"/>
        <v>INSERT INTO recipe VALUES('17','5','잔의 주둥이를 냅킨으로 덮고 손바닥으로 감싸 쥐고 테이블에 내려칩니다.','2');</v>
      </c>
    </row>
    <row r="19" spans="2:10" x14ac:dyDescent="0.4">
      <c r="B19" s="3">
        <v>18</v>
      </c>
      <c r="C19" s="6">
        <v>6</v>
      </c>
      <c r="D19" t="s">
        <v>440</v>
      </c>
      <c r="E19">
        <v>1</v>
      </c>
      <c r="F19" t="s">
        <v>560</v>
      </c>
      <c r="J19" t="str">
        <f t="shared" si="0"/>
        <v>INSERT INTO recipe VALUES('18','6','재료를 하이볼 잔에 넣습니다.','1');</v>
      </c>
    </row>
    <row r="20" spans="2:10" x14ac:dyDescent="0.4">
      <c r="B20" s="3">
        <v>19</v>
      </c>
      <c r="C20" s="6">
        <v>6</v>
      </c>
      <c r="E20">
        <v>2</v>
      </c>
      <c r="F20" t="s">
        <v>561</v>
      </c>
      <c r="J20" t="str">
        <f t="shared" si="0"/>
        <v>INSERT INTO recipe VALUES('19','6','가니쉬로 레몬이나 라임을 넣습니다.','2');</v>
      </c>
    </row>
    <row r="21" spans="2:10" x14ac:dyDescent="0.4">
      <c r="B21" s="3">
        <v>20</v>
      </c>
      <c r="C21" s="6">
        <v>7</v>
      </c>
      <c r="D21" t="s">
        <v>56</v>
      </c>
      <c r="E21">
        <v>1</v>
      </c>
      <c r="F21" t="s">
        <v>562</v>
      </c>
      <c r="J21" t="str">
        <f t="shared" si="0"/>
        <v>INSERT INTO recipe VALUES('20','7','콜린스 잔에 얼음 적당량을 넣습니다.','1');</v>
      </c>
    </row>
    <row r="22" spans="2:10" x14ac:dyDescent="0.4">
      <c r="B22" s="3">
        <v>21</v>
      </c>
      <c r="C22" s="6">
        <v>7</v>
      </c>
      <c r="E22">
        <v>2</v>
      </c>
      <c r="F22" t="s">
        <v>563</v>
      </c>
      <c r="J22" t="str">
        <f t="shared" si="0"/>
        <v>INSERT INTO recipe VALUES('21','7','레몬 주스와 콜라를 제외한 술을 잔에 넣습니다.','2');</v>
      </c>
    </row>
    <row r="23" spans="2:10" x14ac:dyDescent="0.4">
      <c r="B23" s="3">
        <v>22</v>
      </c>
      <c r="C23" s="6">
        <v>7</v>
      </c>
      <c r="E23">
        <v>3</v>
      </c>
      <c r="F23" t="s">
        <v>564</v>
      </c>
      <c r="J23" t="str">
        <f t="shared" si="0"/>
        <v>INSERT INTO recipe VALUES('22','7','레몬 주스를 넣고 섞습니다.','3');</v>
      </c>
    </row>
    <row r="24" spans="2:10" x14ac:dyDescent="0.4">
      <c r="B24" s="3">
        <v>23</v>
      </c>
      <c r="C24" s="6">
        <v>7</v>
      </c>
      <c r="E24">
        <v>4</v>
      </c>
      <c r="F24" t="s">
        <v>565</v>
      </c>
      <c r="J24" t="str">
        <f t="shared" si="0"/>
        <v>INSERT INTO recipe VALUES('23','7','잔의 남은 공간을 콜라로 채웁니다.','4');</v>
      </c>
    </row>
    <row r="25" spans="2:10" x14ac:dyDescent="0.4">
      <c r="B25" s="3">
        <v>24</v>
      </c>
      <c r="C25" s="6">
        <v>7</v>
      </c>
      <c r="E25">
        <v>5</v>
      </c>
      <c r="F25" t="s">
        <v>566</v>
      </c>
      <c r="J25" t="str">
        <f t="shared" si="0"/>
        <v>INSERT INTO recipe VALUES('24','7','가니쉬로 레몬을 장식합나다.','5');</v>
      </c>
    </row>
    <row r="26" spans="2:10" x14ac:dyDescent="0.4">
      <c r="B26" s="3">
        <v>25</v>
      </c>
      <c r="C26" s="6">
        <v>8</v>
      </c>
      <c r="D26" t="s">
        <v>550</v>
      </c>
      <c r="E26">
        <v>1</v>
      </c>
      <c r="F26" t="s">
        <v>607</v>
      </c>
      <c r="J26" t="str">
        <f t="shared" si="0"/>
        <v>INSERT INTO recipe VALUES('25','8','마가리타 잔 가장자리에 라임즙을 바르고 소금을 묻힙니다.','1');</v>
      </c>
    </row>
    <row r="27" spans="2:10" x14ac:dyDescent="0.4">
      <c r="B27" s="3">
        <v>26</v>
      </c>
      <c r="C27" s="6">
        <v>8</v>
      </c>
      <c r="E27">
        <v>2</v>
      </c>
      <c r="F27" t="s">
        <v>552</v>
      </c>
      <c r="J27" t="str">
        <f t="shared" si="0"/>
        <v>INSERT INTO recipe VALUES('26','8','잔에 얼음을 넣고 잔을 차갑게 해둡니다.','2');</v>
      </c>
    </row>
    <row r="28" spans="2:10" x14ac:dyDescent="0.4">
      <c r="B28" s="3">
        <v>27</v>
      </c>
      <c r="C28" s="6">
        <v>8</v>
      </c>
      <c r="E28">
        <v>3</v>
      </c>
      <c r="F28" t="s">
        <v>567</v>
      </c>
      <c r="J28" t="str">
        <f t="shared" si="0"/>
        <v>INSERT INTO recipe VALUES('27','8','칵테일 쉐이커에 얼음을 넣고 가니쉬를 제외한 재료를 넣고 흔듭니다.','3');</v>
      </c>
    </row>
    <row r="29" spans="2:10" x14ac:dyDescent="0.4">
      <c r="B29" s="3">
        <v>28</v>
      </c>
      <c r="C29" s="6">
        <v>8</v>
      </c>
      <c r="E29">
        <v>4</v>
      </c>
      <c r="F29" t="s">
        <v>568</v>
      </c>
      <c r="J29" t="str">
        <f t="shared" si="0"/>
        <v>INSERT INTO recipe VALUES('28','8','마가리타 잔에 있는 얼음을 비우고 흔들어준 칵테일을 잔에 넣습니다.','4');</v>
      </c>
    </row>
    <row r="30" spans="2:10" x14ac:dyDescent="0.4">
      <c r="B30" s="3">
        <v>29</v>
      </c>
      <c r="C30" s="6">
        <v>8</v>
      </c>
      <c r="E30">
        <v>5</v>
      </c>
      <c r="F30" t="s">
        <v>569</v>
      </c>
      <c r="J30" t="str">
        <f t="shared" si="0"/>
        <v>INSERT INTO recipe VALUES('29','8','라임으로 가니쉬 해줍니다.','5');</v>
      </c>
    </row>
    <row r="31" spans="2:10" x14ac:dyDescent="0.4">
      <c r="B31" s="3">
        <v>30</v>
      </c>
      <c r="C31" s="6">
        <v>9</v>
      </c>
      <c r="D31" t="s">
        <v>570</v>
      </c>
      <c r="E31">
        <v>1</v>
      </c>
      <c r="F31" t="s">
        <v>919</v>
      </c>
      <c r="J31" t="str">
        <f t="shared" si="0"/>
        <v>INSERT INTO recipe VALUES('30','9','언더락 잔에 얼음을 넣어줍니다.','1');</v>
      </c>
    </row>
    <row r="32" spans="2:10" x14ac:dyDescent="0.4">
      <c r="B32" s="3">
        <v>31</v>
      </c>
      <c r="C32" s="6">
        <v>9</v>
      </c>
      <c r="E32">
        <v>2</v>
      </c>
      <c r="F32" t="s">
        <v>574</v>
      </c>
      <c r="J32" t="str">
        <f t="shared" si="0"/>
        <v>INSERT INTO recipe VALUES('31','9','칵테일 쉐이커에 가니쉬를 제외한 재료를 넣고 흔듭니다.','2');</v>
      </c>
    </row>
    <row r="33" spans="2:10" x14ac:dyDescent="0.4">
      <c r="B33" s="3">
        <v>32</v>
      </c>
      <c r="C33" s="6">
        <v>9</v>
      </c>
      <c r="E33">
        <v>3</v>
      </c>
      <c r="F33" t="s">
        <v>920</v>
      </c>
      <c r="J33" t="str">
        <f t="shared" si="0"/>
        <v>INSERT INTO recipe VALUES('32','9','언더락 잔에 칵테일을 넣습니다.','3');</v>
      </c>
    </row>
    <row r="34" spans="2:10" x14ac:dyDescent="0.4">
      <c r="B34" s="3">
        <v>33</v>
      </c>
      <c r="C34" s="6">
        <v>9</v>
      </c>
      <c r="E34">
        <v>4</v>
      </c>
      <c r="F34" t="s">
        <v>575</v>
      </c>
      <c r="J34" t="str">
        <f t="shared" si="0"/>
        <v>INSERT INTO recipe VALUES('33','9','파인애플 조각과 체리를 가니쉬 해줍니다.','4');</v>
      </c>
    </row>
    <row r="35" spans="2:10" x14ac:dyDescent="0.4">
      <c r="B35" s="3">
        <v>34</v>
      </c>
      <c r="C35" s="6">
        <v>10</v>
      </c>
      <c r="D35" t="s">
        <v>578</v>
      </c>
      <c r="E35">
        <v>1</v>
      </c>
      <c r="F35" t="s">
        <v>921</v>
      </c>
      <c r="J35" t="str">
        <f t="shared" si="0"/>
        <v>INSERT INTO recipe VALUES('34','10','콜린스 잔에 얼음을 채웁니다.','1');</v>
      </c>
    </row>
    <row r="36" spans="2:10" x14ac:dyDescent="0.4">
      <c r="B36" s="3">
        <v>35</v>
      </c>
      <c r="C36" s="6">
        <v>10</v>
      </c>
      <c r="E36">
        <v>2</v>
      </c>
      <c r="F36" t="s">
        <v>922</v>
      </c>
      <c r="J36" t="str">
        <f t="shared" si="0"/>
        <v>INSERT INTO recipe VALUES('35','10','가니쉬를 제외한 재료를 콜린스 잔에 놓고 저어줍니다.','2');</v>
      </c>
    </row>
    <row r="37" spans="2:10" x14ac:dyDescent="0.4">
      <c r="B37" s="3">
        <v>36</v>
      </c>
      <c r="C37" s="6">
        <v>10</v>
      </c>
      <c r="E37">
        <v>3</v>
      </c>
      <c r="F37" t="s">
        <v>579</v>
      </c>
      <c r="J37" t="str">
        <f t="shared" si="0"/>
        <v>INSERT INTO recipe VALUES('36','10','레몬이나 라임으로 가니쉬합니다.','3');</v>
      </c>
    </row>
    <row r="38" spans="2:10" x14ac:dyDescent="0.4">
      <c r="B38" s="3">
        <v>37</v>
      </c>
      <c r="C38" s="6">
        <v>11</v>
      </c>
      <c r="D38" t="s">
        <v>580</v>
      </c>
      <c r="E38">
        <v>1</v>
      </c>
      <c r="F38" t="s">
        <v>583</v>
      </c>
      <c r="H38" s="6"/>
      <c r="J38" t="str">
        <f t="shared" si="0"/>
        <v>INSERT INTO recipe VALUES('37','11','마티니 잔에 얼음을 넣고 잔을 차갑게 합니다.','1');</v>
      </c>
    </row>
    <row r="39" spans="2:10" x14ac:dyDescent="0.4">
      <c r="B39" s="3">
        <v>38</v>
      </c>
      <c r="C39" s="6">
        <v>11</v>
      </c>
      <c r="E39">
        <v>2</v>
      </c>
      <c r="F39" t="s">
        <v>584</v>
      </c>
      <c r="H39" s="6"/>
      <c r="J39" t="str">
        <f t="shared" si="0"/>
        <v>INSERT INTO recipe VALUES('38','11','믹싱 글라스에 재료를 넣고 쉐이킹합니다.','2');</v>
      </c>
    </row>
    <row r="40" spans="2:10" x14ac:dyDescent="0.4">
      <c r="B40" s="3">
        <v>39</v>
      </c>
      <c r="C40" s="6">
        <v>11</v>
      </c>
      <c r="E40">
        <v>3</v>
      </c>
      <c r="F40" t="s">
        <v>585</v>
      </c>
      <c r="H40" s="6"/>
      <c r="J40" t="str">
        <f t="shared" si="0"/>
        <v>INSERT INTO recipe VALUES('39','11','마티니 잔의 얼음을 버리고 칵테일을 넣습니다.','3');</v>
      </c>
    </row>
    <row r="41" spans="2:10" x14ac:dyDescent="0.4">
      <c r="B41" s="3">
        <v>40</v>
      </c>
      <c r="C41" s="6">
        <v>12</v>
      </c>
      <c r="D41" t="s">
        <v>587</v>
      </c>
      <c r="E41">
        <v>1</v>
      </c>
      <c r="F41" t="s">
        <v>583</v>
      </c>
      <c r="H41" s="3"/>
      <c r="I41" s="7"/>
      <c r="J41" t="str">
        <f t="shared" si="0"/>
        <v>INSERT INTO recipe VALUES('40','12','마티니 잔에 얼음을 넣고 잔을 차갑게 합니다.','1');</v>
      </c>
    </row>
    <row r="42" spans="2:10" x14ac:dyDescent="0.4">
      <c r="B42" s="3">
        <v>41</v>
      </c>
      <c r="C42" s="6">
        <v>12</v>
      </c>
      <c r="E42">
        <v>2</v>
      </c>
      <c r="F42" t="s">
        <v>584</v>
      </c>
      <c r="H42" s="3"/>
      <c r="I42" s="7"/>
      <c r="J42" t="str">
        <f t="shared" si="0"/>
        <v>INSERT INTO recipe VALUES('41','12','믹싱 글라스에 재료를 넣고 쉐이킹합니다.','2');</v>
      </c>
    </row>
    <row r="43" spans="2:10" x14ac:dyDescent="0.4">
      <c r="B43" s="3">
        <v>42</v>
      </c>
      <c r="C43" s="6">
        <v>12</v>
      </c>
      <c r="E43">
        <v>3</v>
      </c>
      <c r="F43" t="s">
        <v>585</v>
      </c>
      <c r="H43" s="3"/>
      <c r="I43" s="7"/>
      <c r="J43" t="str">
        <f t="shared" si="0"/>
        <v>INSERT INTO recipe VALUES('42','12','마티니 잔의 얼음을 버리고 칵테일을 넣습니다.','3');</v>
      </c>
    </row>
    <row r="44" spans="2:10" x14ac:dyDescent="0.4">
      <c r="B44" s="3">
        <v>43</v>
      </c>
      <c r="C44" s="6">
        <v>13</v>
      </c>
      <c r="D44" t="s">
        <v>588</v>
      </c>
      <c r="E44">
        <v>1</v>
      </c>
      <c r="F44" t="s">
        <v>551</v>
      </c>
      <c r="H44" s="3"/>
      <c r="I44" s="7"/>
      <c r="J44" t="str">
        <f t="shared" si="0"/>
        <v>INSERT INTO recipe VALUES('43','13','마가리타 글라스 가장자리에 라임즙을 바르고 소금을 묻힙니다.','1');</v>
      </c>
    </row>
    <row r="45" spans="2:10" x14ac:dyDescent="0.4">
      <c r="B45" s="3">
        <v>44</v>
      </c>
      <c r="C45" s="6">
        <v>13</v>
      </c>
      <c r="E45">
        <v>2</v>
      </c>
      <c r="F45" t="s">
        <v>552</v>
      </c>
      <c r="H45" s="3"/>
      <c r="I45" s="7"/>
      <c r="J45" t="str">
        <f t="shared" si="0"/>
        <v>INSERT INTO recipe VALUES('44','13','잔에 얼음을 넣고 잔을 차갑게 해둡니다.','2');</v>
      </c>
    </row>
    <row r="46" spans="2:10" x14ac:dyDescent="0.4">
      <c r="B46" s="3">
        <v>45</v>
      </c>
      <c r="C46" s="6">
        <v>13</v>
      </c>
      <c r="E46">
        <v>3</v>
      </c>
      <c r="F46" t="s">
        <v>567</v>
      </c>
      <c r="H46" s="3"/>
      <c r="I46" s="7"/>
      <c r="J46" t="str">
        <f t="shared" si="0"/>
        <v>INSERT INTO recipe VALUES('45','13','칵테일 쉐이커에 얼음을 넣고 가니쉬를 제외한 재료를 넣고 흔듭니다.','3');</v>
      </c>
    </row>
    <row r="47" spans="2:10" x14ac:dyDescent="0.4">
      <c r="B47" s="3">
        <v>46</v>
      </c>
      <c r="C47" s="6">
        <v>13</v>
      </c>
      <c r="E47">
        <v>4</v>
      </c>
      <c r="F47" t="s">
        <v>568</v>
      </c>
      <c r="H47" s="3"/>
      <c r="I47" s="7"/>
      <c r="J47" t="str">
        <f t="shared" si="0"/>
        <v>INSERT INTO recipe VALUES('46','13','마가리타 잔에 있는 얼음을 비우고 흔들어준 칵테일을 잔에 넣습니다.','4');</v>
      </c>
    </row>
    <row r="48" spans="2:10" x14ac:dyDescent="0.4">
      <c r="B48" s="3">
        <v>47</v>
      </c>
      <c r="C48" s="6">
        <v>13</v>
      </c>
      <c r="E48">
        <v>5</v>
      </c>
      <c r="F48" t="s">
        <v>569</v>
      </c>
      <c r="H48" s="3"/>
      <c r="I48" s="7"/>
      <c r="J48" t="str">
        <f t="shared" si="0"/>
        <v>INSERT INTO recipe VALUES('47','13','라임으로 가니쉬 해줍니다.','5');</v>
      </c>
    </row>
    <row r="49" spans="2:12" x14ac:dyDescent="0.4">
      <c r="B49" s="3">
        <v>48</v>
      </c>
      <c r="C49" s="6">
        <v>14</v>
      </c>
      <c r="D49" t="s">
        <v>592</v>
      </c>
      <c r="E49">
        <v>1</v>
      </c>
      <c r="F49" t="s">
        <v>574</v>
      </c>
      <c r="H49" s="3"/>
      <c r="I49" s="7"/>
      <c r="J49" t="str">
        <f t="shared" si="0"/>
        <v>INSERT INTO recipe VALUES('48','14','칵테일 쉐이커에 가니쉬를 제외한 재료를 넣고 흔듭니다.','1');</v>
      </c>
    </row>
    <row r="50" spans="2:12" x14ac:dyDescent="0.4">
      <c r="B50" s="3">
        <v>49</v>
      </c>
      <c r="C50" s="6">
        <v>14</v>
      </c>
      <c r="E50">
        <v>2</v>
      </c>
      <c r="F50" t="s">
        <v>595</v>
      </c>
      <c r="H50" s="3"/>
      <c r="I50" s="7"/>
      <c r="J50" t="str">
        <f t="shared" si="0"/>
        <v>INSERT INTO recipe VALUES('49','14','하이볼 잔에 칵테일을 넣습니다.','2');</v>
      </c>
    </row>
    <row r="51" spans="2:12" x14ac:dyDescent="0.4">
      <c r="B51" s="3">
        <v>50</v>
      </c>
      <c r="C51" s="6">
        <v>14</v>
      </c>
      <c r="E51">
        <v>3</v>
      </c>
      <c r="F51" t="s">
        <v>596</v>
      </c>
      <c r="H51" s="3"/>
      <c r="I51" s="7"/>
      <c r="J51" t="str">
        <f t="shared" si="0"/>
        <v>INSERT INTO recipe VALUES('50','14','과일로 가니쉬 해줍니다.','3');</v>
      </c>
    </row>
    <row r="52" spans="2:12" x14ac:dyDescent="0.4">
      <c r="B52" s="3">
        <v>51</v>
      </c>
      <c r="C52" s="6">
        <v>15</v>
      </c>
      <c r="D52" t="s">
        <v>599</v>
      </c>
      <c r="E52">
        <v>1</v>
      </c>
      <c r="F52" t="s">
        <v>600</v>
      </c>
      <c r="H52" s="3"/>
      <c r="I52" s="7"/>
      <c r="J52" t="str">
        <f t="shared" si="0"/>
        <v>INSERT INTO recipe VALUES('51','15','칵테일 쉐이커에 재료를 넣고 흔듭니다.','1');</v>
      </c>
    </row>
    <row r="53" spans="2:12" x14ac:dyDescent="0.4">
      <c r="B53" s="3">
        <v>52</v>
      </c>
      <c r="C53" s="6">
        <v>15</v>
      </c>
      <c r="E53">
        <v>2</v>
      </c>
      <c r="F53" t="s">
        <v>595</v>
      </c>
      <c r="H53" s="3"/>
      <c r="I53" s="7"/>
      <c r="J53" t="str">
        <f t="shared" si="0"/>
        <v>INSERT INTO recipe VALUES('52','15','하이볼 잔에 칵테일을 넣습니다.','2');</v>
      </c>
    </row>
    <row r="54" spans="2:12" x14ac:dyDescent="0.4">
      <c r="B54" s="3">
        <v>53</v>
      </c>
      <c r="C54" s="6">
        <v>16</v>
      </c>
      <c r="D54" t="s">
        <v>602</v>
      </c>
      <c r="E54">
        <v>1</v>
      </c>
      <c r="F54" t="s">
        <v>574</v>
      </c>
      <c r="H54" s="3"/>
      <c r="I54" s="7"/>
      <c r="J54" t="str">
        <f t="shared" si="0"/>
        <v>INSERT INTO recipe VALUES('53','16','칵테일 쉐이커에 가니쉬를 제외한 재료를 넣고 흔듭니다.','1');</v>
      </c>
    </row>
    <row r="55" spans="2:12" x14ac:dyDescent="0.4">
      <c r="B55" s="3">
        <v>54</v>
      </c>
      <c r="C55" s="6">
        <v>16</v>
      </c>
      <c r="E55">
        <v>2</v>
      </c>
      <c r="F55" t="s">
        <v>603</v>
      </c>
      <c r="H55" s="7"/>
      <c r="I55" s="7"/>
      <c r="J55" t="str">
        <f t="shared" si="0"/>
        <v>INSERT INTO recipe VALUES('54','16','잘게 부순 얼음과 칵테일을 잔에 넣습니다.','2');</v>
      </c>
    </row>
    <row r="56" spans="2:12" x14ac:dyDescent="0.4">
      <c r="B56" s="3">
        <v>55</v>
      </c>
      <c r="C56" s="6">
        <v>16</v>
      </c>
      <c r="E56">
        <v>3</v>
      </c>
      <c r="F56" t="s">
        <v>604</v>
      </c>
      <c r="H56" s="7"/>
      <c r="I56" s="7"/>
      <c r="J56" t="str">
        <f t="shared" si="0"/>
        <v>INSERT INTO recipe VALUES('55','16','오이로 가니쉬합니다.','3');</v>
      </c>
    </row>
    <row r="57" spans="2:12" x14ac:dyDescent="0.4">
      <c r="B57" s="3">
        <v>56</v>
      </c>
      <c r="C57" s="6">
        <v>17</v>
      </c>
      <c r="D57" t="s">
        <v>606</v>
      </c>
      <c r="E57">
        <v>1</v>
      </c>
      <c r="F57" t="s">
        <v>925</v>
      </c>
      <c r="H57" s="7"/>
      <c r="I57" s="7"/>
      <c r="J57" t="str">
        <f t="shared" si="0"/>
        <v>INSERT INTO recipe VALUES('56','17','언더락 잔의 가장자리를 라임즙을 바르고 소금을 뭍힙니다.','1');</v>
      </c>
    </row>
    <row r="58" spans="2:12" x14ac:dyDescent="0.4">
      <c r="B58" s="3">
        <v>57</v>
      </c>
      <c r="C58" s="6">
        <v>17</v>
      </c>
      <c r="E58">
        <v>2</v>
      </c>
      <c r="F58" t="s">
        <v>552</v>
      </c>
      <c r="H58" s="7"/>
      <c r="I58" s="7"/>
      <c r="J58" t="str">
        <f t="shared" si="0"/>
        <v>INSERT INTO recipe VALUES('57','17','잔에 얼음을 넣고 잔을 차갑게 해둡니다.','2');</v>
      </c>
    </row>
    <row r="59" spans="2:12" x14ac:dyDescent="0.4">
      <c r="B59" s="3">
        <v>58</v>
      </c>
      <c r="C59" s="6">
        <v>17</v>
      </c>
      <c r="E59">
        <v>3</v>
      </c>
      <c r="F59" t="s">
        <v>926</v>
      </c>
      <c r="H59" s="7"/>
      <c r="I59" s="7"/>
      <c r="J59" t="str">
        <f t="shared" si="0"/>
        <v>INSERT INTO recipe VALUES('58','17','믹싱 글라스에 재료를 넣고 저어주고 언더락 잔에 칵테일을 넣습니다.','3');</v>
      </c>
      <c r="K59" s="7"/>
      <c r="L59" s="7"/>
    </row>
    <row r="60" spans="2:12" x14ac:dyDescent="0.4">
      <c r="B60" s="3">
        <v>59</v>
      </c>
      <c r="C60" s="6">
        <v>17</v>
      </c>
      <c r="E60">
        <v>4</v>
      </c>
      <c r="F60" t="s">
        <v>569</v>
      </c>
      <c r="J60" t="str">
        <f t="shared" si="0"/>
        <v>INSERT INTO recipe VALUES('59','17','라임으로 가니쉬 해줍니다.','4');</v>
      </c>
      <c r="K60" s="7"/>
      <c r="L60" s="7"/>
    </row>
    <row r="61" spans="2:12" x14ac:dyDescent="0.4">
      <c r="B61" s="3">
        <v>60</v>
      </c>
      <c r="C61" s="6">
        <v>18</v>
      </c>
      <c r="D61" t="s">
        <v>608</v>
      </c>
      <c r="E61">
        <v>1</v>
      </c>
      <c r="F61" t="s">
        <v>927</v>
      </c>
      <c r="J61" t="str">
        <f t="shared" si="0"/>
        <v>INSERT INTO recipe VALUES('60','18','언더락 잔에 얼음 적당량을 넣습니다.','1');</v>
      </c>
      <c r="K61" s="7"/>
      <c r="L61" s="7"/>
    </row>
    <row r="62" spans="2:12" x14ac:dyDescent="0.4">
      <c r="B62" s="3">
        <v>61</v>
      </c>
      <c r="C62" s="6">
        <v>18</v>
      </c>
      <c r="E62">
        <v>2</v>
      </c>
      <c r="F62" t="s">
        <v>610</v>
      </c>
      <c r="J62" t="str">
        <f t="shared" si="0"/>
        <v>INSERT INTO recipe VALUES('61','18','믹싱 글라스에서 가니쉬를 제외한 재료를 넣고 섞습니다.','2');</v>
      </c>
      <c r="K62" s="7"/>
      <c r="L62" s="7"/>
    </row>
    <row r="63" spans="2:12" x14ac:dyDescent="0.4">
      <c r="B63" s="3">
        <v>62</v>
      </c>
      <c r="C63" s="6">
        <v>18</v>
      </c>
      <c r="E63">
        <v>3</v>
      </c>
      <c r="F63" t="s">
        <v>928</v>
      </c>
      <c r="J63" t="str">
        <f t="shared" si="0"/>
        <v>INSERT INTO recipe VALUES('62','18','칵테일을 언더락 잔에 넣고 딸기로 가니쉬 합니다.','3');</v>
      </c>
      <c r="K63" s="7"/>
      <c r="L63" s="7"/>
    </row>
    <row r="64" spans="2:12" x14ac:dyDescent="0.4">
      <c r="B64" s="3">
        <v>63</v>
      </c>
      <c r="C64" s="6">
        <v>19</v>
      </c>
      <c r="D64" t="s">
        <v>612</v>
      </c>
      <c r="E64">
        <v>1</v>
      </c>
      <c r="F64" t="s">
        <v>615</v>
      </c>
      <c r="J64" t="str">
        <f t="shared" si="0"/>
        <v>INSERT INTO recipe VALUES('63','19','믹싱쉐이커에 재료를 넣고 섞습니다.','1');</v>
      </c>
      <c r="K64" s="7"/>
      <c r="L64" s="7"/>
    </row>
    <row r="65" spans="2:12" x14ac:dyDescent="0.4">
      <c r="B65" s="3">
        <v>64</v>
      </c>
      <c r="C65" s="6">
        <v>19</v>
      </c>
      <c r="E65">
        <v>2</v>
      </c>
      <c r="F65" t="s">
        <v>616</v>
      </c>
      <c r="J65" t="str">
        <f t="shared" si="0"/>
        <v>INSERT INTO recipe VALUES('64','19','마티니 잔에 칵테일을 따릅니다.','2');</v>
      </c>
      <c r="K65" s="7"/>
      <c r="L65" s="7"/>
    </row>
    <row r="66" spans="2:12" x14ac:dyDescent="0.4">
      <c r="B66" s="3">
        <v>65</v>
      </c>
      <c r="C66" s="6">
        <v>20</v>
      </c>
      <c r="D66" t="s">
        <v>619</v>
      </c>
      <c r="E66">
        <v>1</v>
      </c>
      <c r="F66" t="s">
        <v>620</v>
      </c>
      <c r="J66" t="str">
        <f t="shared" si="0"/>
        <v>INSERT INTO recipe VALUES('65','20','하이볼 잔에 얼음을 채웁니다.','1');</v>
      </c>
      <c r="K66" s="7"/>
      <c r="L66" s="7"/>
    </row>
    <row r="67" spans="2:12" x14ac:dyDescent="0.4">
      <c r="B67" s="3">
        <v>66</v>
      </c>
      <c r="C67" s="6">
        <v>20</v>
      </c>
      <c r="E67">
        <v>2</v>
      </c>
      <c r="F67" t="s">
        <v>621</v>
      </c>
      <c r="J67" t="str">
        <f t="shared" ref="J67:J84" si="1">"INSERT INTO recipe VALUES('"&amp;B67&amp;"','"&amp;C67&amp;"','"&amp;F67&amp;"','"&amp;E67&amp;"');"</f>
        <v>INSERT INTO recipe VALUES('66','20','진저 에일과 가니쉬를 제외한 재료를 칵테일 쉐이커에 넣고 흔듭니다.','2');</v>
      </c>
      <c r="K67" s="7"/>
      <c r="L67" s="7"/>
    </row>
    <row r="68" spans="2:12" x14ac:dyDescent="0.4">
      <c r="B68" s="3">
        <v>67</v>
      </c>
      <c r="C68" s="6">
        <v>20</v>
      </c>
      <c r="E68">
        <v>3</v>
      </c>
      <c r="F68" t="s">
        <v>595</v>
      </c>
      <c r="J68" t="str">
        <f t="shared" si="1"/>
        <v>INSERT INTO recipe VALUES('67','20','하이볼 잔에 칵테일을 넣습니다.','3');</v>
      </c>
      <c r="K68" s="7"/>
      <c r="L68" s="7"/>
    </row>
    <row r="69" spans="2:12" x14ac:dyDescent="0.4">
      <c r="B69" s="3">
        <v>68</v>
      </c>
      <c r="C69" s="6">
        <v>20</v>
      </c>
      <c r="E69">
        <v>4</v>
      </c>
      <c r="F69" t="s">
        <v>622</v>
      </c>
      <c r="J69" t="str">
        <f t="shared" si="1"/>
        <v>INSERT INTO recipe VALUES('68','20','이후 진저 에일을 원하는 만큼 따라줍니다.','4');</v>
      </c>
      <c r="K69" s="7"/>
      <c r="L69" s="7"/>
    </row>
    <row r="70" spans="2:12" x14ac:dyDescent="0.4">
      <c r="B70" s="3">
        <v>69</v>
      </c>
      <c r="C70" s="6">
        <v>20</v>
      </c>
      <c r="E70">
        <v>5</v>
      </c>
      <c r="F70" t="s">
        <v>623</v>
      </c>
      <c r="J70" t="str">
        <f t="shared" si="1"/>
        <v>INSERT INTO recipe VALUES('69','20','블랙베리나 레몬으로 가니쉬 합니다.','5');</v>
      </c>
      <c r="K70" s="24"/>
      <c r="L70" s="7"/>
    </row>
    <row r="71" spans="2:12" x14ac:dyDescent="0.4">
      <c r="B71" s="3">
        <v>70</v>
      </c>
      <c r="C71" s="6">
        <v>21</v>
      </c>
      <c r="D71" t="s">
        <v>625</v>
      </c>
      <c r="E71">
        <v>1</v>
      </c>
      <c r="F71" t="s">
        <v>1004</v>
      </c>
      <c r="J71" t="str">
        <f t="shared" si="1"/>
        <v>INSERT INTO recipe VALUES('70','21','믹싱 글라스에 얼음과 재료를 넣고 젓습니다.','1');</v>
      </c>
      <c r="K71" s="24"/>
      <c r="L71" s="7"/>
    </row>
    <row r="72" spans="2:12" x14ac:dyDescent="0.4">
      <c r="B72" s="3">
        <v>71</v>
      </c>
      <c r="C72" s="6">
        <v>21</v>
      </c>
      <c r="E72">
        <v>2</v>
      </c>
      <c r="F72" t="s">
        <v>1005</v>
      </c>
      <c r="J72" t="str">
        <f t="shared" si="1"/>
        <v>INSERT INTO recipe VALUES('71','21','얼음을 제외한 모든 재료를 잔에 따릅니다.','2');</v>
      </c>
      <c r="K72" s="7"/>
      <c r="L72" s="7"/>
    </row>
    <row r="73" spans="2:12" x14ac:dyDescent="0.4">
      <c r="B73" s="3">
        <v>72</v>
      </c>
      <c r="C73" s="6">
        <v>22</v>
      </c>
      <c r="D73" t="s">
        <v>627</v>
      </c>
      <c r="E73">
        <v>1</v>
      </c>
      <c r="F73" t="s">
        <v>929</v>
      </c>
      <c r="J73" t="str">
        <f t="shared" si="1"/>
        <v>INSERT INTO recipe VALUES('72','22','잔에 얼음을 채웁니다.','1');</v>
      </c>
      <c r="K73" s="7"/>
      <c r="L73" s="7"/>
    </row>
    <row r="74" spans="2:12" x14ac:dyDescent="0.4">
      <c r="B74" s="3">
        <v>73</v>
      </c>
      <c r="C74" s="6">
        <v>22</v>
      </c>
      <c r="E74">
        <v>2</v>
      </c>
      <c r="F74" t="s">
        <v>626</v>
      </c>
      <c r="J74" t="str">
        <f t="shared" si="1"/>
        <v>INSERT INTO recipe VALUES('73','22','모든 재료를 하이볼 잔에 넣고 젓습니다.','2');</v>
      </c>
      <c r="K74" s="7"/>
      <c r="L74" s="7"/>
    </row>
    <row r="75" spans="2:12" x14ac:dyDescent="0.4">
      <c r="B75" s="3">
        <v>74</v>
      </c>
      <c r="C75" s="6">
        <v>22</v>
      </c>
      <c r="E75">
        <v>3</v>
      </c>
      <c r="F75" t="s">
        <v>630</v>
      </c>
      <c r="J75" t="str">
        <f t="shared" si="1"/>
        <v>INSERT INTO recipe VALUES('74','22','가니쉬로 파인애플이나 오렌지를 넣어줍니다.','3');</v>
      </c>
      <c r="K75" s="7"/>
      <c r="L75" s="7"/>
    </row>
    <row r="76" spans="2:12" x14ac:dyDescent="0.4">
      <c r="B76" s="3">
        <v>75</v>
      </c>
      <c r="C76" s="6">
        <v>23</v>
      </c>
      <c r="D76" t="s">
        <v>633</v>
      </c>
      <c r="E76">
        <v>1</v>
      </c>
      <c r="F76" t="s">
        <v>573</v>
      </c>
      <c r="J76" t="str">
        <f t="shared" si="1"/>
        <v>INSERT INTO recipe VALUES('75','23','온더락 잔에 얼음을 넣어줍니다.','1');</v>
      </c>
      <c r="K76" s="7"/>
      <c r="L76" s="7"/>
    </row>
    <row r="77" spans="2:12" x14ac:dyDescent="0.4">
      <c r="B77" s="3">
        <v>76</v>
      </c>
      <c r="C77" s="6">
        <v>23</v>
      </c>
      <c r="E77">
        <v>2</v>
      </c>
      <c r="F77" t="s">
        <v>634</v>
      </c>
      <c r="J77" t="str">
        <f t="shared" si="1"/>
        <v>INSERT INTO recipe VALUES('76','23','가니쉬를 제외한 재료를 온더락 잔에 넣습니다.','2');</v>
      </c>
      <c r="K77" s="7"/>
      <c r="L77" s="7"/>
    </row>
    <row r="78" spans="2:12" x14ac:dyDescent="0.4">
      <c r="B78" s="3">
        <v>77</v>
      </c>
      <c r="C78" s="6">
        <v>23</v>
      </c>
      <c r="E78">
        <v>3</v>
      </c>
      <c r="F78" t="s">
        <v>635</v>
      </c>
      <c r="J78" t="str">
        <f t="shared" si="1"/>
        <v>INSERT INTO recipe VALUES('77','23','사과로 가니쉬합니다.','3');</v>
      </c>
      <c r="K78" s="7"/>
      <c r="L78" s="7"/>
    </row>
    <row r="79" spans="2:12" x14ac:dyDescent="0.4">
      <c r="B79" s="3">
        <v>78</v>
      </c>
      <c r="C79" s="6">
        <v>24</v>
      </c>
      <c r="D79" t="s">
        <v>638</v>
      </c>
      <c r="E79">
        <v>1</v>
      </c>
      <c r="F79" t="s">
        <v>430</v>
      </c>
      <c r="J79" t="str">
        <f t="shared" si="1"/>
        <v>INSERT INTO recipe VALUES('78','24','하이볼 잔에 얼음을 채웁니다.','1');</v>
      </c>
      <c r="K79" s="7"/>
      <c r="L79" s="7"/>
    </row>
    <row r="80" spans="2:12" x14ac:dyDescent="0.4">
      <c r="B80" s="3">
        <v>79</v>
      </c>
      <c r="C80" s="6">
        <v>24</v>
      </c>
      <c r="E80">
        <v>2</v>
      </c>
      <c r="F80" t="s">
        <v>626</v>
      </c>
      <c r="J80" t="str">
        <f t="shared" si="1"/>
        <v>INSERT INTO recipe VALUES('79','24','모든 재료를 하이볼 잔에 넣고 젓습니다.','2');</v>
      </c>
      <c r="K80" s="7"/>
      <c r="L80" s="7"/>
    </row>
    <row r="81" spans="2:12" x14ac:dyDescent="0.4">
      <c r="B81" s="3">
        <v>80</v>
      </c>
      <c r="C81" s="6">
        <v>25</v>
      </c>
      <c r="D81" t="s">
        <v>642</v>
      </c>
      <c r="E81">
        <v>1</v>
      </c>
      <c r="F81" t="s">
        <v>430</v>
      </c>
      <c r="J81" t="str">
        <f t="shared" si="1"/>
        <v>INSERT INTO recipe VALUES('80','25','하이볼 잔에 얼음을 채웁니다.','1');</v>
      </c>
      <c r="K81" s="7"/>
      <c r="L81" s="7"/>
    </row>
    <row r="82" spans="2:12" x14ac:dyDescent="0.4">
      <c r="B82" s="3">
        <v>81</v>
      </c>
      <c r="C82" s="6">
        <v>25</v>
      </c>
      <c r="E82">
        <v>2</v>
      </c>
      <c r="F82" t="s">
        <v>643</v>
      </c>
      <c r="J82" t="str">
        <f t="shared" si="1"/>
        <v>INSERT INTO recipe VALUES('81','25','하이볼 잔에 데킬라, 라임 주스, 자몽 주스를 넣고 젓습니다.','2');</v>
      </c>
      <c r="K82" s="7"/>
      <c r="L82" s="7"/>
    </row>
    <row r="83" spans="2:12" x14ac:dyDescent="0.4">
      <c r="B83" s="3">
        <v>82</v>
      </c>
      <c r="C83" s="6">
        <v>25</v>
      </c>
      <c r="E83">
        <v>3</v>
      </c>
      <c r="F83" t="s">
        <v>644</v>
      </c>
      <c r="J83" t="str">
        <f t="shared" si="1"/>
        <v>INSERT INTO recipe VALUES('82','25','자몽소다를 잔 가득 채우고 저어줍니다.','3');</v>
      </c>
      <c r="K83" s="7"/>
      <c r="L83" s="7"/>
    </row>
    <row r="84" spans="2:12" x14ac:dyDescent="0.4">
      <c r="B84" s="3">
        <v>83</v>
      </c>
      <c r="C84" s="6">
        <v>25</v>
      </c>
      <c r="E84">
        <v>4</v>
      </c>
      <c r="F84" t="s">
        <v>645</v>
      </c>
      <c r="J84" t="str">
        <f t="shared" si="1"/>
        <v>INSERT INTO recipe VALUES('83','25','자몽으로 가니쉬합니다.','4');</v>
      </c>
      <c r="K84" s="7"/>
      <c r="L84" s="7"/>
    </row>
    <row r="85" spans="2:12" x14ac:dyDescent="0.4">
      <c r="J85" s="7"/>
      <c r="K85" s="7"/>
      <c r="L85" s="7"/>
    </row>
    <row r="86" spans="2:12" x14ac:dyDescent="0.4">
      <c r="J86" s="7"/>
      <c r="K86" s="7"/>
      <c r="L86" s="7"/>
    </row>
    <row r="87" spans="2:12" x14ac:dyDescent="0.4">
      <c r="J87" s="7"/>
      <c r="K87" s="7"/>
      <c r="L87" s="7"/>
    </row>
    <row r="88" spans="2:12" x14ac:dyDescent="0.4">
      <c r="J88" s="7"/>
      <c r="K88" s="7"/>
      <c r="L88" s="7"/>
    </row>
    <row r="89" spans="2:12" x14ac:dyDescent="0.4">
      <c r="J89" s="7"/>
      <c r="K89" s="7"/>
      <c r="L89" s="7"/>
    </row>
    <row r="90" spans="2:12" x14ac:dyDescent="0.4">
      <c r="J90" s="7"/>
      <c r="K90" s="7"/>
      <c r="L90" s="7"/>
    </row>
    <row r="91" spans="2:12" x14ac:dyDescent="0.4">
      <c r="J91" s="7"/>
      <c r="K91" s="7"/>
      <c r="L91" s="7"/>
    </row>
    <row r="92" spans="2:12" x14ac:dyDescent="0.4">
      <c r="J92" s="7"/>
      <c r="K92" s="7"/>
      <c r="L92" s="7"/>
    </row>
    <row r="93" spans="2:12" x14ac:dyDescent="0.4">
      <c r="J93" s="7"/>
      <c r="K93" s="7"/>
      <c r="L93" s="7"/>
    </row>
    <row r="94" spans="2:12" x14ac:dyDescent="0.4">
      <c r="J94" s="7"/>
      <c r="K94" s="7"/>
      <c r="L94" s="7"/>
    </row>
    <row r="95" spans="2:12" x14ac:dyDescent="0.4">
      <c r="J95" s="7"/>
      <c r="K95" s="7"/>
      <c r="L95" s="7"/>
    </row>
    <row r="96" spans="2:12" x14ac:dyDescent="0.4">
      <c r="J96" s="7"/>
      <c r="K96" s="7"/>
      <c r="L96" s="7"/>
    </row>
    <row r="97" spans="10:12" x14ac:dyDescent="0.4">
      <c r="J97" s="7"/>
      <c r="K97" s="7"/>
      <c r="L97" s="7"/>
    </row>
    <row r="98" spans="10:12" x14ac:dyDescent="0.4">
      <c r="J98" s="7"/>
      <c r="K98" s="7"/>
      <c r="L98" s="7"/>
    </row>
    <row r="99" spans="10:12" x14ac:dyDescent="0.4">
      <c r="J99" s="7"/>
      <c r="K99" s="7"/>
      <c r="L99" s="7"/>
    </row>
    <row r="100" spans="10:12" x14ac:dyDescent="0.4">
      <c r="J100" s="7"/>
      <c r="K100" s="7"/>
      <c r="L100" s="7"/>
    </row>
    <row r="101" spans="10:12" x14ac:dyDescent="0.4">
      <c r="J101" s="7"/>
      <c r="K101" s="7"/>
      <c r="L101" s="7"/>
    </row>
    <row r="102" spans="10:12" x14ac:dyDescent="0.4">
      <c r="J102" s="7"/>
      <c r="K102" s="7"/>
      <c r="L102" s="7"/>
    </row>
    <row r="103" spans="10:12" x14ac:dyDescent="0.4">
      <c r="J103" s="7"/>
      <c r="K103" s="7"/>
      <c r="L103" s="7"/>
    </row>
    <row r="104" spans="10:12" x14ac:dyDescent="0.4">
      <c r="J104" s="7"/>
      <c r="K104" s="7"/>
      <c r="L104" s="7"/>
    </row>
    <row r="105" spans="10:12" x14ac:dyDescent="0.4">
      <c r="J105" s="7"/>
      <c r="K105" s="7"/>
      <c r="L105" s="7"/>
    </row>
    <row r="106" spans="10:12" x14ac:dyDescent="0.4">
      <c r="J106" s="7"/>
      <c r="K106" s="7"/>
      <c r="L106" s="7"/>
    </row>
    <row r="107" spans="10:12" x14ac:dyDescent="0.4">
      <c r="J107" s="7"/>
      <c r="K107" s="7"/>
      <c r="L107" s="7"/>
    </row>
    <row r="108" spans="10:12" x14ac:dyDescent="0.4">
      <c r="J108" s="7"/>
      <c r="K108" s="7"/>
      <c r="L108" s="7"/>
    </row>
    <row r="109" spans="10:12" x14ac:dyDescent="0.4">
      <c r="J109" s="7"/>
      <c r="K109" s="7"/>
      <c r="L109" s="7"/>
    </row>
    <row r="110" spans="10:12" x14ac:dyDescent="0.4">
      <c r="J110" s="7"/>
      <c r="K110" s="7"/>
      <c r="L110" s="7"/>
    </row>
    <row r="111" spans="10:12" x14ac:dyDescent="0.4">
      <c r="J111" s="7"/>
      <c r="K111" s="7"/>
      <c r="L111" s="7"/>
    </row>
    <row r="112" spans="10:12" x14ac:dyDescent="0.4">
      <c r="J112" s="7"/>
      <c r="K112" s="7"/>
      <c r="L112" s="7"/>
    </row>
    <row r="113" spans="10:12" x14ac:dyDescent="0.4">
      <c r="J113" s="7"/>
      <c r="K113" s="7"/>
      <c r="L113" s="7"/>
    </row>
    <row r="114" spans="10:12" x14ac:dyDescent="0.4">
      <c r="J114" s="7"/>
      <c r="K114" s="7"/>
      <c r="L114" s="7"/>
    </row>
    <row r="115" spans="10:12" x14ac:dyDescent="0.4">
      <c r="J115" s="7"/>
      <c r="K115" s="7"/>
      <c r="L115" s="7"/>
    </row>
    <row r="116" spans="10:12" x14ac:dyDescent="0.4">
      <c r="J116" s="7"/>
      <c r="K116" s="7"/>
      <c r="L116" s="7"/>
    </row>
    <row r="117" spans="10:12" x14ac:dyDescent="0.4">
      <c r="J117" s="7"/>
      <c r="K117" s="7"/>
      <c r="L117" s="7"/>
    </row>
    <row r="118" spans="10:12" x14ac:dyDescent="0.4">
      <c r="J118" s="7"/>
      <c r="K118" s="7"/>
      <c r="L118" s="7"/>
    </row>
    <row r="119" spans="10:12" x14ac:dyDescent="0.4">
      <c r="J119" s="7"/>
      <c r="K119" s="7"/>
      <c r="L119" s="7"/>
    </row>
    <row r="120" spans="10:12" x14ac:dyDescent="0.4">
      <c r="J120" s="7"/>
      <c r="K120" s="7"/>
      <c r="L120" s="7"/>
    </row>
    <row r="121" spans="10:12" x14ac:dyDescent="0.4">
      <c r="J121" s="7"/>
      <c r="K121" s="7"/>
      <c r="L121" s="7"/>
    </row>
    <row r="122" spans="10:12" x14ac:dyDescent="0.4">
      <c r="J122" s="7"/>
      <c r="K122" s="7"/>
      <c r="L122" s="7"/>
    </row>
    <row r="123" spans="10:12" x14ac:dyDescent="0.4">
      <c r="J123" s="7"/>
      <c r="K123" s="7"/>
      <c r="L123" s="7"/>
    </row>
    <row r="124" spans="10:12" x14ac:dyDescent="0.4">
      <c r="J124" s="7"/>
      <c r="K124" s="7"/>
      <c r="L124" s="7"/>
    </row>
    <row r="125" spans="10:12" x14ac:dyDescent="0.4">
      <c r="J125" s="7"/>
      <c r="K125" s="7"/>
      <c r="L125" s="7"/>
    </row>
    <row r="126" spans="10:12" x14ac:dyDescent="0.4">
      <c r="J126" s="7"/>
      <c r="K126" s="7"/>
      <c r="L126" s="7"/>
    </row>
    <row r="127" spans="10:12" x14ac:dyDescent="0.4">
      <c r="J127" s="7"/>
      <c r="K127" s="7"/>
      <c r="L127" s="7"/>
    </row>
    <row r="128" spans="10:12" x14ac:dyDescent="0.4">
      <c r="J128" s="7"/>
      <c r="K128" s="7"/>
      <c r="L128" s="7"/>
    </row>
    <row r="129" spans="10:12" x14ac:dyDescent="0.4">
      <c r="J129" s="7"/>
      <c r="K129" s="7"/>
      <c r="L129" s="7"/>
    </row>
    <row r="130" spans="10:12" x14ac:dyDescent="0.4">
      <c r="J130" s="7"/>
      <c r="K130" s="7"/>
      <c r="L130" s="7"/>
    </row>
    <row r="131" spans="10:12" x14ac:dyDescent="0.4">
      <c r="J131" s="7"/>
      <c r="K131" s="7"/>
      <c r="L131" s="7"/>
    </row>
    <row r="132" spans="10:12" x14ac:dyDescent="0.4">
      <c r="J132" s="7"/>
      <c r="K132" s="7"/>
      <c r="L132" s="7"/>
    </row>
    <row r="133" spans="10:12" x14ac:dyDescent="0.4">
      <c r="J133" s="7"/>
      <c r="K133" s="7"/>
      <c r="L133" s="7"/>
    </row>
    <row r="134" spans="10:12" x14ac:dyDescent="0.4">
      <c r="J134" s="7"/>
      <c r="K134" s="7"/>
      <c r="L134" s="7"/>
    </row>
    <row r="135" spans="10:12" x14ac:dyDescent="0.4">
      <c r="J135" s="7"/>
      <c r="K135" s="7"/>
      <c r="L135" s="7"/>
    </row>
    <row r="136" spans="10:12" x14ac:dyDescent="0.4">
      <c r="J136" s="7"/>
      <c r="K136" s="7"/>
      <c r="L136" s="7"/>
    </row>
    <row r="137" spans="10:12" x14ac:dyDescent="0.4">
      <c r="J137" s="7"/>
      <c r="K137" s="7"/>
      <c r="L137" s="7"/>
    </row>
    <row r="138" spans="10:12" x14ac:dyDescent="0.4">
      <c r="J138" s="7"/>
      <c r="K138" s="7"/>
      <c r="L138" s="7"/>
    </row>
    <row r="139" spans="10:12" x14ac:dyDescent="0.4">
      <c r="J139" s="7"/>
      <c r="K139" s="7"/>
      <c r="L139" s="7"/>
    </row>
    <row r="140" spans="10:12" x14ac:dyDescent="0.4">
      <c r="J140" s="7"/>
      <c r="K140" s="7"/>
      <c r="L140" s="7"/>
    </row>
    <row r="141" spans="10:12" x14ac:dyDescent="0.4">
      <c r="J141" s="7"/>
      <c r="K141" s="7"/>
      <c r="L141" s="7"/>
    </row>
    <row r="142" spans="10:12" x14ac:dyDescent="0.4">
      <c r="J142" s="7"/>
      <c r="K142" s="7"/>
      <c r="L142" s="7"/>
    </row>
    <row r="143" spans="10:12" x14ac:dyDescent="0.4">
      <c r="J143" s="7"/>
      <c r="K143" s="7"/>
      <c r="L143" s="7"/>
    </row>
    <row r="144" spans="10:12" x14ac:dyDescent="0.4">
      <c r="J144" s="7"/>
      <c r="K144" s="7"/>
      <c r="L144" s="7"/>
    </row>
    <row r="145" spans="10:12" x14ac:dyDescent="0.4">
      <c r="J145" s="7"/>
      <c r="K145" s="7"/>
      <c r="L145" s="7"/>
    </row>
    <row r="146" spans="10:12" x14ac:dyDescent="0.4">
      <c r="J146" s="7"/>
      <c r="K146" s="7"/>
      <c r="L146" s="7"/>
    </row>
    <row r="147" spans="10:12" x14ac:dyDescent="0.4">
      <c r="J147" s="7"/>
      <c r="K147" s="7"/>
      <c r="L147" s="7"/>
    </row>
    <row r="148" spans="10:12" x14ac:dyDescent="0.4">
      <c r="J148" s="7"/>
      <c r="K148" s="7"/>
      <c r="L148" s="7"/>
    </row>
    <row r="149" spans="10:12" x14ac:dyDescent="0.4">
      <c r="J149" s="7"/>
      <c r="K149" s="7"/>
      <c r="L149" s="7"/>
    </row>
    <row r="150" spans="10:12" x14ac:dyDescent="0.4">
      <c r="J150" s="7"/>
      <c r="K150" s="7"/>
      <c r="L150" s="7"/>
    </row>
    <row r="151" spans="10:12" x14ac:dyDescent="0.4">
      <c r="J151" s="7"/>
      <c r="K151" s="7"/>
      <c r="L151" s="7"/>
    </row>
    <row r="152" spans="10:12" x14ac:dyDescent="0.4">
      <c r="J152" s="7"/>
      <c r="K152" s="7"/>
      <c r="L152" s="7"/>
    </row>
    <row r="153" spans="10:12" x14ac:dyDescent="0.4">
      <c r="J153" s="7"/>
      <c r="K153" s="7"/>
      <c r="L153" s="7"/>
    </row>
    <row r="154" spans="10:12" x14ac:dyDescent="0.4">
      <c r="J154" s="7"/>
      <c r="K154" s="7"/>
      <c r="L154" s="7"/>
    </row>
    <row r="155" spans="10:12" x14ac:dyDescent="0.4">
      <c r="J155" s="7"/>
      <c r="K155" s="7"/>
      <c r="L155" s="7"/>
    </row>
    <row r="156" spans="10:12" x14ac:dyDescent="0.4">
      <c r="J156" s="7"/>
      <c r="K156" s="7"/>
      <c r="L156" s="7"/>
    </row>
    <row r="157" spans="10:12" x14ac:dyDescent="0.4">
      <c r="J157" s="7"/>
      <c r="K157" s="7"/>
      <c r="L157" s="7"/>
    </row>
    <row r="158" spans="10:12" x14ac:dyDescent="0.4">
      <c r="J158" s="7"/>
      <c r="K158" s="7"/>
      <c r="L158" s="7"/>
    </row>
    <row r="159" spans="10:12" x14ac:dyDescent="0.4">
      <c r="J159" s="7"/>
      <c r="K159" s="7"/>
      <c r="L159" s="7"/>
    </row>
    <row r="160" spans="10:12" x14ac:dyDescent="0.4">
      <c r="J160" s="7"/>
      <c r="K160" s="7"/>
      <c r="L160" s="7"/>
    </row>
    <row r="161" spans="10:12" x14ac:dyDescent="0.4">
      <c r="J161" s="7"/>
      <c r="K161" s="7"/>
      <c r="L161" s="7"/>
    </row>
    <row r="162" spans="10:12" x14ac:dyDescent="0.4">
      <c r="J162" s="7"/>
      <c r="K162" s="7"/>
      <c r="L162" s="7"/>
    </row>
    <row r="163" spans="10:12" x14ac:dyDescent="0.4">
      <c r="J163" s="7"/>
      <c r="K163" s="7"/>
      <c r="L163" s="7"/>
    </row>
    <row r="164" spans="10:12" x14ac:dyDescent="0.4">
      <c r="J164" s="7"/>
      <c r="K164" s="7"/>
      <c r="L164" s="7"/>
    </row>
    <row r="165" spans="10:12" x14ac:dyDescent="0.4">
      <c r="J165" s="7"/>
      <c r="K165" s="7"/>
      <c r="L165" s="7"/>
    </row>
    <row r="166" spans="10:12" x14ac:dyDescent="0.4">
      <c r="J166" s="7"/>
      <c r="K166" s="7"/>
      <c r="L166" s="7"/>
    </row>
    <row r="167" spans="10:12" x14ac:dyDescent="0.4">
      <c r="J167" s="7"/>
      <c r="K167" s="7"/>
      <c r="L167" s="7"/>
    </row>
    <row r="168" spans="10:12" x14ac:dyDescent="0.4">
      <c r="J168" s="7"/>
      <c r="K168" s="7"/>
      <c r="L168" s="7"/>
    </row>
    <row r="169" spans="10:12" x14ac:dyDescent="0.4">
      <c r="J169" s="7"/>
      <c r="K169" s="7"/>
      <c r="L169" s="7"/>
    </row>
    <row r="170" spans="10:12" x14ac:dyDescent="0.4">
      <c r="J170" s="7"/>
      <c r="K170" s="7"/>
      <c r="L170" s="7"/>
    </row>
    <row r="171" spans="10:12" x14ac:dyDescent="0.4">
      <c r="J171" s="7"/>
      <c r="K171" s="7"/>
      <c r="L171" s="7"/>
    </row>
    <row r="172" spans="10:12" x14ac:dyDescent="0.4">
      <c r="J172" s="7"/>
      <c r="K172" s="7"/>
      <c r="L172" s="7"/>
    </row>
    <row r="173" spans="10:12" x14ac:dyDescent="0.4">
      <c r="J173" s="7"/>
      <c r="K173" s="7"/>
      <c r="L173" s="7"/>
    </row>
    <row r="174" spans="10:12" x14ac:dyDescent="0.4">
      <c r="J174" s="7"/>
      <c r="K174" s="7"/>
      <c r="L174" s="7"/>
    </row>
    <row r="175" spans="10:12" x14ac:dyDescent="0.4">
      <c r="J175" s="7"/>
      <c r="K175" s="7"/>
      <c r="L175" s="7"/>
    </row>
    <row r="176" spans="10:12" x14ac:dyDescent="0.4">
      <c r="J176" s="7"/>
      <c r="K176" s="7"/>
      <c r="L176" s="7"/>
    </row>
    <row r="177" spans="10:12" x14ac:dyDescent="0.4">
      <c r="J177" s="7"/>
      <c r="K177" s="7"/>
      <c r="L177" s="7"/>
    </row>
    <row r="178" spans="10:12" x14ac:dyDescent="0.4">
      <c r="J178" s="7"/>
      <c r="K178" s="7"/>
      <c r="L178" s="7"/>
    </row>
    <row r="179" spans="10:12" x14ac:dyDescent="0.4">
      <c r="J179" s="7"/>
      <c r="K179" s="7"/>
      <c r="L179" s="7"/>
    </row>
    <row r="180" spans="10:12" x14ac:dyDescent="0.4">
      <c r="J180" s="7"/>
      <c r="K180" s="7"/>
      <c r="L180" s="7"/>
    </row>
    <row r="181" spans="10:12" x14ac:dyDescent="0.4">
      <c r="J181" s="7"/>
      <c r="K181" s="7"/>
      <c r="L181" s="7"/>
    </row>
    <row r="182" spans="10:12" x14ac:dyDescent="0.4">
      <c r="J182" s="7"/>
      <c r="K182" s="7"/>
      <c r="L182" s="7"/>
    </row>
    <row r="183" spans="10:12" x14ac:dyDescent="0.4">
      <c r="J183" s="7"/>
      <c r="K183" s="7"/>
      <c r="L183" s="7"/>
    </row>
    <row r="184" spans="10:12" x14ac:dyDescent="0.4">
      <c r="J184" s="7"/>
      <c r="K184" s="7"/>
      <c r="L184" s="7"/>
    </row>
    <row r="185" spans="10:12" x14ac:dyDescent="0.4">
      <c r="J185" s="7"/>
      <c r="K185" s="7"/>
      <c r="L185" s="7"/>
    </row>
    <row r="186" spans="10:12" x14ac:dyDescent="0.4">
      <c r="J186" s="7"/>
      <c r="K186" s="7"/>
      <c r="L186" s="7"/>
    </row>
    <row r="187" spans="10:12" x14ac:dyDescent="0.4">
      <c r="J187" s="7"/>
      <c r="K187" s="7"/>
      <c r="L187" s="7"/>
    </row>
    <row r="188" spans="10:12" x14ac:dyDescent="0.4">
      <c r="J188" s="7"/>
      <c r="K188" s="7"/>
      <c r="L188" s="7"/>
    </row>
    <row r="189" spans="10:12" x14ac:dyDescent="0.4">
      <c r="J189" s="7"/>
      <c r="K189" s="7"/>
      <c r="L189" s="7"/>
    </row>
    <row r="190" spans="10:12" x14ac:dyDescent="0.4">
      <c r="J190" s="7"/>
      <c r="K190" s="7"/>
      <c r="L190" s="7"/>
    </row>
    <row r="191" spans="10:12" x14ac:dyDescent="0.4">
      <c r="J191" s="7"/>
      <c r="K191" s="7"/>
      <c r="L191" s="7"/>
    </row>
    <row r="192" spans="10:12" x14ac:dyDescent="0.4">
      <c r="J192" s="7"/>
      <c r="K192" s="7"/>
      <c r="L192" s="7"/>
    </row>
    <row r="193" spans="10:12" x14ac:dyDescent="0.4">
      <c r="J193" s="7"/>
      <c r="K193" s="7"/>
      <c r="L193" s="7"/>
    </row>
    <row r="194" spans="10:12" x14ac:dyDescent="0.4">
      <c r="J194" s="7"/>
      <c r="K194" s="7"/>
      <c r="L194" s="7"/>
    </row>
    <row r="195" spans="10:12" x14ac:dyDescent="0.4">
      <c r="J195" s="7"/>
      <c r="K195" s="7"/>
      <c r="L195" s="7"/>
    </row>
    <row r="196" spans="10:12" x14ac:dyDescent="0.4">
      <c r="J196" s="7"/>
      <c r="K196" s="7"/>
      <c r="L196" s="7"/>
    </row>
    <row r="197" spans="10:12" x14ac:dyDescent="0.4">
      <c r="J197" s="7"/>
      <c r="K197" s="7"/>
      <c r="L197" s="7"/>
    </row>
    <row r="198" spans="10:12" x14ac:dyDescent="0.4">
      <c r="J198" s="7"/>
      <c r="K198" s="7"/>
      <c r="L198" s="7"/>
    </row>
    <row r="199" spans="10:12" x14ac:dyDescent="0.4">
      <c r="J199" s="7"/>
      <c r="K199" s="7"/>
      <c r="L199" s="7"/>
    </row>
    <row r="200" spans="10:12" x14ac:dyDescent="0.4">
      <c r="J200" s="7"/>
      <c r="K200" s="7"/>
      <c r="L200" s="7"/>
    </row>
    <row r="201" spans="10:12" x14ac:dyDescent="0.4">
      <c r="J201" s="7"/>
      <c r="K201" s="7"/>
      <c r="L201" s="7"/>
    </row>
    <row r="202" spans="10:12" x14ac:dyDescent="0.4">
      <c r="J202" s="7"/>
      <c r="K202" s="7"/>
      <c r="L202" s="7"/>
    </row>
    <row r="203" spans="10:12" x14ac:dyDescent="0.4">
      <c r="J203" s="7"/>
      <c r="K203" s="7"/>
      <c r="L203" s="7"/>
    </row>
    <row r="204" spans="10:12" x14ac:dyDescent="0.4">
      <c r="J204" s="7"/>
      <c r="K204" s="7"/>
      <c r="L204" s="7"/>
    </row>
    <row r="205" spans="10:12" x14ac:dyDescent="0.4">
      <c r="J205" s="7"/>
      <c r="K205" s="17"/>
      <c r="L205" s="7"/>
    </row>
    <row r="206" spans="10:12" x14ac:dyDescent="0.4">
      <c r="J206" s="7"/>
      <c r="K206" s="17"/>
      <c r="L206" s="7"/>
    </row>
    <row r="207" spans="10:12" x14ac:dyDescent="0.4">
      <c r="J207" s="7"/>
      <c r="K207" s="17"/>
      <c r="L207" s="7"/>
    </row>
    <row r="208" spans="10:12" x14ac:dyDescent="0.35">
      <c r="J208" s="7"/>
      <c r="K208" s="18"/>
      <c r="L208" s="7"/>
    </row>
    <row r="209" spans="10:12" x14ac:dyDescent="0.35">
      <c r="J209" s="7"/>
      <c r="K209" s="18"/>
      <c r="L209" s="7"/>
    </row>
    <row r="210" spans="10:12" x14ac:dyDescent="0.35">
      <c r="J210" s="7"/>
      <c r="K210" s="18"/>
      <c r="L210" s="7"/>
    </row>
    <row r="211" spans="10:12" x14ac:dyDescent="0.35">
      <c r="J211" s="7"/>
      <c r="K211" s="18"/>
      <c r="L211" s="7"/>
    </row>
    <row r="212" spans="10:12" x14ac:dyDescent="0.35">
      <c r="J212" s="7"/>
      <c r="K212" s="18"/>
      <c r="L212" s="7"/>
    </row>
    <row r="213" spans="10:12" x14ac:dyDescent="0.35">
      <c r="J213" s="7"/>
      <c r="K213" s="18"/>
      <c r="L213" s="7"/>
    </row>
    <row r="214" spans="10:12" x14ac:dyDescent="0.35">
      <c r="J214" s="7"/>
      <c r="K214" s="18"/>
      <c r="L214" s="7"/>
    </row>
    <row r="215" spans="10:12" x14ac:dyDescent="0.35">
      <c r="J215" s="7"/>
      <c r="K215" s="18"/>
      <c r="L215" s="7"/>
    </row>
    <row r="216" spans="10:12" x14ac:dyDescent="0.35">
      <c r="J216" s="7"/>
      <c r="K216" s="18"/>
      <c r="L216" s="7"/>
    </row>
    <row r="217" spans="10:12" x14ac:dyDescent="0.35">
      <c r="J217" s="7"/>
      <c r="K217" s="18"/>
      <c r="L217" s="7"/>
    </row>
    <row r="218" spans="10:12" x14ac:dyDescent="0.35">
      <c r="J218" s="7"/>
      <c r="K218" s="18"/>
      <c r="L218" s="7"/>
    </row>
    <row r="219" spans="10:12" x14ac:dyDescent="0.35">
      <c r="J219" s="7"/>
      <c r="K219" s="18"/>
      <c r="L219" s="7"/>
    </row>
    <row r="220" spans="10:12" x14ac:dyDescent="0.35">
      <c r="J220" s="7"/>
      <c r="K220" s="18"/>
      <c r="L220" s="7"/>
    </row>
    <row r="221" spans="10:12" x14ac:dyDescent="0.4">
      <c r="J221" s="7"/>
      <c r="K221" s="7"/>
      <c r="L221" s="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13" workbookViewId="0">
      <selection activeCell="J33" sqref="J33"/>
    </sheetView>
  </sheetViews>
  <sheetFormatPr defaultRowHeight="17.399999999999999" x14ac:dyDescent="0.4"/>
  <cols>
    <col min="2" max="2" width="13.3984375" style="6" bestFit="1" customWidth="1"/>
    <col min="3" max="3" width="15.69921875" bestFit="1" customWidth="1"/>
    <col min="4" max="4" width="10.19921875" bestFit="1" customWidth="1"/>
    <col min="5" max="5" width="9.3984375" bestFit="1" customWidth="1"/>
  </cols>
  <sheetData>
    <row r="1" spans="1:8" s="1" customFormat="1" ht="18" thickBot="1" x14ac:dyDescent="0.45">
      <c r="A1" s="2" t="s">
        <v>0</v>
      </c>
      <c r="B1" s="5" t="s">
        <v>651</v>
      </c>
      <c r="C1" s="1" t="s">
        <v>648</v>
      </c>
      <c r="D1" s="1" t="s">
        <v>649</v>
      </c>
      <c r="E1" s="1" t="s">
        <v>45</v>
      </c>
      <c r="F1" s="1" t="s">
        <v>940</v>
      </c>
    </row>
    <row r="2" spans="1:8" x14ac:dyDescent="0.4">
      <c r="A2" s="3" t="s">
        <v>647</v>
      </c>
      <c r="B2" s="6">
        <v>1</v>
      </c>
      <c r="C2" t="s">
        <v>654</v>
      </c>
      <c r="D2" t="s">
        <v>655</v>
      </c>
      <c r="E2" s="19" t="s">
        <v>657</v>
      </c>
      <c r="F2" t="s">
        <v>656</v>
      </c>
      <c r="H2" t="str">
        <f>"INSERT INTO ingredient VALUES('"&amp;B2&amp;"','"&amp;C2&amp;"','"&amp;D2&amp;"','"&amp;E2&amp;"','"&amp;F2&amp;"');"</f>
        <v>INSERT INTO ingredient VALUES('1','레몬 주스','Lemon juice','https://www.cookiebebe.com/shopimages/cookiebebe/005005000015.jpg?1508998184','레몬 주스 또는 레몬즙은 레몬을 누르거나 짜서 낸 즙을 의미 합니다. 레몬을 직접 짜거나 판매되는 제품을 사용해도 무방합니다.');</v>
      </c>
    </row>
    <row r="3" spans="1:8" x14ac:dyDescent="0.4">
      <c r="A3" s="3"/>
      <c r="B3" s="6">
        <v>2</v>
      </c>
      <c r="C3" t="s">
        <v>658</v>
      </c>
      <c r="D3" t="s">
        <v>659</v>
      </c>
      <c r="E3" s="19" t="s">
        <v>660</v>
      </c>
      <c r="F3" t="s">
        <v>661</v>
      </c>
      <c r="H3" t="str">
        <f t="shared" ref="H3:H31" si="0">"INSERT INTO ingredient VALUES('"&amp;B3&amp;"','"&amp;C3&amp;"','"&amp;D3&amp;"','"&amp;E3&amp;"','"&amp;F3&amp;"');"</f>
        <v>INSERT INTO ingredient VALUES('2','설탕','Suger','https://file.mk.co.kr/meet/neds/2016/01/image_readtop_2016_40685_14528248092320291.jpg','사탕수수나 사탕무에서 얻은 원당을 정제공장에 투입하여 만든 천연 감미료입니다. 단맛이 나며 다양한 종류의 음식에 쓰입니다.');</v>
      </c>
    </row>
    <row r="4" spans="1:8" x14ac:dyDescent="0.4">
      <c r="A4" s="3"/>
      <c r="B4" s="6">
        <v>3</v>
      </c>
      <c r="C4" t="s">
        <v>664</v>
      </c>
      <c r="D4" t="s">
        <v>665</v>
      </c>
      <c r="E4" s="19" t="s">
        <v>666</v>
      </c>
      <c r="F4" t="s">
        <v>667</v>
      </c>
      <c r="H4" t="str">
        <f t="shared" si="0"/>
        <v>INSERT INTO ingredient VALUES('3','오렌지 주스','Orange juice','https://pds.joins.com/news/component/htmlphoto_mmdata/201505/09/htm_201505091404630103011.jpg','오렌지를 누르거나 짜서 만든 과일 주스 입니다. 오렌지를 직접 부숴서 만들거나 시판되는 제품을 구매해도 좋습니다.');</v>
      </c>
    </row>
    <row r="5" spans="1:8" x14ac:dyDescent="0.4">
      <c r="A5" s="3"/>
      <c r="B5" s="6">
        <v>4</v>
      </c>
      <c r="C5" t="s">
        <v>668</v>
      </c>
      <c r="D5" t="s">
        <v>670</v>
      </c>
      <c r="E5" s="19" t="s">
        <v>669</v>
      </c>
      <c r="F5" t="s">
        <v>671</v>
      </c>
      <c r="H5" t="str">
        <f t="shared" si="0"/>
        <v>INSERT INTO ingredient VALUES('4','그레나딘 시럽','Grenadine syrup','https://image.auction.co.kr/itemimage/11/7a/c2/117ac28256.jpg','석류의 과즙과 설탕으로 이루어진 무알콜 붉은 시럽입니다.');</v>
      </c>
    </row>
    <row r="6" spans="1:8" x14ac:dyDescent="0.4">
      <c r="A6" s="3"/>
      <c r="B6" s="6">
        <v>5</v>
      </c>
      <c r="C6" t="s">
        <v>709</v>
      </c>
      <c r="D6" t="s">
        <v>710</v>
      </c>
      <c r="E6" s="19" t="s">
        <v>711</v>
      </c>
      <c r="F6" t="s">
        <v>712</v>
      </c>
      <c r="H6" t="str">
        <f t="shared" si="0"/>
        <v>INSERT INTO ingredient VALUES('5','스위트 사워 믹서','Sweet sour mixer','https://thumbnail.10x10.co.kr/webimage/image/basic600/152/B001526498.jpg?cmd=thumb&amp;w=400&amp;h=400&amp;fit=true&amp;ws=false','레몬 또는 라임 주스와 시럽으로 만들어졌습니다. 액상뿐만 아니라 가루형태도 존재합니다. ');</v>
      </c>
    </row>
    <row r="7" spans="1:8" x14ac:dyDescent="0.4">
      <c r="A7" s="3"/>
      <c r="B7" s="6">
        <v>6</v>
      </c>
      <c r="C7" t="s">
        <v>715</v>
      </c>
      <c r="D7" t="s">
        <v>716</v>
      </c>
      <c r="E7" s="19" t="s">
        <v>717</v>
      </c>
      <c r="F7" t="s">
        <v>718</v>
      </c>
      <c r="H7" t="str">
        <f t="shared" si="0"/>
        <v>INSERT INTO ingredient VALUES('6','탄산수','Sparkling water','https://blog.kakaocdn.net/dn/oWw96/btqD4zLxVeu/7dPTfHKSkPaB3BFSzMc0r0/img.jpg','탄산가스를 함유하고 있는 물이거나 먹는 물에 탄산가스를 주입한 음료를 말합니다.');</v>
      </c>
    </row>
    <row r="8" spans="1:8" x14ac:dyDescent="0.4">
      <c r="A8" s="3"/>
      <c r="B8" s="6">
        <v>7</v>
      </c>
      <c r="C8" t="s">
        <v>723</v>
      </c>
      <c r="D8" t="s">
        <v>720</v>
      </c>
      <c r="E8" s="19" t="s">
        <v>721</v>
      </c>
      <c r="F8" t="s">
        <v>722</v>
      </c>
      <c r="H8" t="str">
        <f t="shared" si="0"/>
        <v>INSERT INTO ingredient VALUES('7','토닉 워터','Tonic water','https://www.londondrugs.com/on/demandware.static/-/Sites-londondrugs-master/default/dwa044583d/products/L8802191/large/L8802191.JPG','탄산수에 각종 향초류와 감귤류의 과피 추출물 및 당분을 첨가하여 조제한 청량 음료입니다.');</v>
      </c>
    </row>
    <row r="9" spans="1:8" x14ac:dyDescent="0.4">
      <c r="A9" s="3"/>
      <c r="B9" s="6">
        <v>8</v>
      </c>
      <c r="C9" t="s">
        <v>728</v>
      </c>
      <c r="D9" t="s">
        <v>730</v>
      </c>
      <c r="E9" s="19" t="s">
        <v>729</v>
      </c>
      <c r="F9" t="s">
        <v>731</v>
      </c>
      <c r="H9" t="str">
        <f t="shared" si="0"/>
        <v>INSERT INTO ingredient VALUES('8','콜라','Cola','https://encrypted-tbn0.gstatic.com/images?q=tbn:ANd9GcSZamW9IutTlrahVbPXdQuptXsWBFMMVvxh5w&amp;usqp=CAU','캐러멜로 색을 내고 카페인이 들어간 달콤한 탄산 음료입니다. 초기에 카페인을 넣기 위해 콜라나무 열매를 사용한 것에서 이름이 비롯되었습니다.');</v>
      </c>
    </row>
    <row r="10" spans="1:8" x14ac:dyDescent="0.4">
      <c r="A10" s="3"/>
      <c r="B10" s="6">
        <v>9</v>
      </c>
      <c r="C10" t="s">
        <v>732</v>
      </c>
      <c r="D10" t="s">
        <v>733</v>
      </c>
      <c r="E10" s="19" t="s">
        <v>734</v>
      </c>
      <c r="F10" t="s">
        <v>735</v>
      </c>
      <c r="H10" t="str">
        <f t="shared" si="0"/>
        <v>INSERT INTO ingredient VALUES('9','라임 주스','Lime juice','https://lh3.googleusercontent.com/proxy/HU30fQPd5vcKGXehsU6X7bVzwZOSKwGWuscs9NZsbjtnVWsD_UryBKltTlj_4N5mYksbMbSDw7JkIRse-_iKeR1d-MJxhPkpAOa9iIGkK_zGZJncgF8','라임을 누르거나 짜서 낸 즙입니다. 라임을 직접 부숴서 만들 수 도 있고 시판 제품을 구매할 수 있습니다.');</v>
      </c>
    </row>
    <row r="11" spans="1:8" ht="34.799999999999997" x14ac:dyDescent="0.4">
      <c r="A11" s="3"/>
      <c r="B11" s="6">
        <v>10</v>
      </c>
      <c r="C11" t="s">
        <v>736</v>
      </c>
      <c r="D11" s="12" t="s">
        <v>737</v>
      </c>
      <c r="E11" s="19" t="s">
        <v>738</v>
      </c>
      <c r="F11" t="s">
        <v>801</v>
      </c>
      <c r="H11" t="str">
        <f t="shared" si="0"/>
        <v>INSERT INTO ingredient VALUES('10','파인애플 주스','Pineapple juice','https://image.freepik.com/free-photo/fresh-pineapple-juice_1339-99861.jpg','파인애플을 짜거나 갈아서 낸 주스입니다. 직접 파인애플을 갈아서 주스를 만들 수 도 있고 시판 제품을 구매할 수도 있습니다.');</v>
      </c>
    </row>
    <row r="12" spans="1:8" x14ac:dyDescent="0.4">
      <c r="A12" s="3"/>
      <c r="B12" s="6">
        <v>11</v>
      </c>
      <c r="C12" t="s">
        <v>746</v>
      </c>
      <c r="D12" t="s">
        <v>747</v>
      </c>
      <c r="E12" s="19" t="s">
        <v>748</v>
      </c>
      <c r="F12" t="s">
        <v>759</v>
      </c>
      <c r="H12" t="str">
        <f t="shared" si="0"/>
        <v>INSERT INTO ingredient VALUES('11','레몬','Lemon','https://lh3.googleusercontent.com/proxy/xDFYFXNIo9L_ILQz4h6IAqAAWHrTU0iTKEEV8wDtjHY81gV5kZ40WlLmSd6bx34nicsI8-PYWnkRdo6tavJ5Cpzc0aoRevCjhMCu5SX-D2Oxv9-8Juc','과일의 종류입니다.');</v>
      </c>
    </row>
    <row r="13" spans="1:8" x14ac:dyDescent="0.4">
      <c r="A13" s="3"/>
      <c r="B13" s="6">
        <v>12</v>
      </c>
      <c r="C13" t="s">
        <v>751</v>
      </c>
      <c r="D13" t="s">
        <v>750</v>
      </c>
      <c r="E13" s="19" t="s">
        <v>749</v>
      </c>
      <c r="F13" t="s">
        <v>759</v>
      </c>
      <c r="H13" t="str">
        <f t="shared" si="0"/>
        <v>INSERT INTO ingredient VALUES('12','라임','Lime','https://t1.daumcdn.net/cfile/blog/99905F505BBD271906','과일의 종류입니다.');</v>
      </c>
    </row>
    <row r="14" spans="1:8" x14ac:dyDescent="0.4">
      <c r="A14" s="3"/>
      <c r="B14" s="6">
        <v>13</v>
      </c>
      <c r="C14" t="s">
        <v>752</v>
      </c>
      <c r="D14" t="s">
        <v>761</v>
      </c>
      <c r="E14" s="19" t="s">
        <v>762</v>
      </c>
      <c r="F14" t="s">
        <v>759</v>
      </c>
      <c r="H14" t="str">
        <f t="shared" si="0"/>
        <v>INSERT INTO ingredient VALUES('13','오렌지','Orange','https://img1.daumcdn.net/thumb/R800x0/?scode=mtistory2&amp;fname=https%3A%2F%2Ft1.daumcdn.net%2Fcfile%2Ftistory%2F214DC34558F84CEC18','과일의 종류입니다.');</v>
      </c>
    </row>
    <row r="15" spans="1:8" x14ac:dyDescent="0.4">
      <c r="A15" s="3"/>
      <c r="B15" s="6">
        <v>14</v>
      </c>
      <c r="C15" t="s">
        <v>753</v>
      </c>
      <c r="D15" t="s">
        <v>764</v>
      </c>
      <c r="E15" s="19" t="s">
        <v>763</v>
      </c>
      <c r="F15" t="s">
        <v>759</v>
      </c>
      <c r="H15" t="str">
        <f t="shared" si="0"/>
        <v>INSERT INTO ingredient VALUES('14','체리','Cherry','https://post-phinf.pstatic.net/MjAxNzA2MDhfNDYg/MDAxNDk2OTEyMDU3MDQ3.mnkBYav9XtXIynKqct7HeGjS2Bklx3gJdV7jmd1SAJog.-ypbnulI072lZ5pQ8n0Mz8_ikDXHd2zkiY4hy_9nXFQg.JPEG/%EC%B2%B4%EB%A6%AC7.jpeg?type=w1200','과일의 종류입니다.');</v>
      </c>
    </row>
    <row r="16" spans="1:8" x14ac:dyDescent="0.4">
      <c r="A16" s="3"/>
      <c r="B16" s="6">
        <v>15</v>
      </c>
      <c r="C16" t="s">
        <v>739</v>
      </c>
      <c r="D16" t="s">
        <v>766</v>
      </c>
      <c r="E16" s="19" t="s">
        <v>765</v>
      </c>
      <c r="F16" t="s">
        <v>759</v>
      </c>
      <c r="H16" t="str">
        <f t="shared" si="0"/>
        <v>INSERT INTO ingredient VALUES('15','파인애플','Pineapple','https://imgnn.seoul.co.kr/img/upload/2014/06/09/SSI_20140609135902.jpg','과일의 종류입니다.');</v>
      </c>
    </row>
    <row r="17" spans="1:8" x14ac:dyDescent="0.4">
      <c r="A17" s="3"/>
      <c r="B17" s="6">
        <v>16</v>
      </c>
      <c r="C17" t="s">
        <v>754</v>
      </c>
      <c r="D17" t="s">
        <v>767</v>
      </c>
      <c r="E17" s="19" t="s">
        <v>768</v>
      </c>
      <c r="F17" t="s">
        <v>759</v>
      </c>
      <c r="H17" t="str">
        <f t="shared" si="0"/>
        <v>INSERT INTO ingredient VALUES('16','오이','Cucumber','http://t0.gstatic.com/licensed-image?q=tbn:ANd9GcRKbEGugdD7nHVKe8ral3aCv_0OGOUg4FgEQmU_a6s2sjK-WXTArSksaPPXvTo1LxeNS551URUsN4CXSEqFa68','과일의 종류입니다.');</v>
      </c>
    </row>
    <row r="18" spans="1:8" x14ac:dyDescent="0.4">
      <c r="B18" s="6">
        <v>17</v>
      </c>
      <c r="C18" t="s">
        <v>755</v>
      </c>
      <c r="D18" t="s">
        <v>769</v>
      </c>
      <c r="E18" s="19" t="s">
        <v>775</v>
      </c>
      <c r="F18" t="s">
        <v>760</v>
      </c>
      <c r="H18" t="str">
        <f t="shared" si="0"/>
        <v>INSERT INTO ingredient VALUES('17','소금','Salt','https://www.thesprucecrafts.com/thmb/X76BKNZAdN5P2dF5yUXaO6wSxU8=/2576x2576/smart/filters:no_upscale()/salt-from-the-sea-149456195-58adf8b75f9b58a3c9f8d6bd.jpg','염화 나트륨을 주성분으로 하는 짠맛의 물질입니다.');</v>
      </c>
    </row>
    <row r="19" spans="1:8" x14ac:dyDescent="0.4">
      <c r="B19" s="6">
        <v>18</v>
      </c>
      <c r="C19" t="s">
        <v>756</v>
      </c>
      <c r="D19" t="s">
        <v>770</v>
      </c>
      <c r="E19" s="19" t="s">
        <v>774</v>
      </c>
      <c r="F19" t="s">
        <v>759</v>
      </c>
      <c r="H19" t="str">
        <f t="shared" si="0"/>
        <v>INSERT INTO ingredient VALUES('18','자몽','Grapefruit','https://3ner1e34iilsjdn1qohanunu-wpengine.netdna-ssl.com/wp-content/uploads/2018/11/grapefruit.jpg','과일의 종류입니다.');</v>
      </c>
    </row>
    <row r="20" spans="1:8" x14ac:dyDescent="0.4">
      <c r="B20" s="6">
        <v>19</v>
      </c>
      <c r="C20" t="s">
        <v>757</v>
      </c>
      <c r="D20" t="s">
        <v>771</v>
      </c>
      <c r="E20" s="19" t="s">
        <v>975</v>
      </c>
      <c r="F20" t="s">
        <v>759</v>
      </c>
      <c r="H20" t="str">
        <f t="shared" si="0"/>
        <v>INSERT INTO ingredient VALUES('19','사과','Apple','https://sc04.alicdn.com/kf/HTB1HHDUbinrK1RjSsziq6xptpXa2.jpg','과일의 종류입니다.');</v>
      </c>
    </row>
    <row r="21" spans="1:8" x14ac:dyDescent="0.4">
      <c r="B21" s="6">
        <v>20</v>
      </c>
      <c r="C21" t="s">
        <v>758</v>
      </c>
      <c r="D21" t="s">
        <v>772</v>
      </c>
      <c r="E21" s="19" t="s">
        <v>773</v>
      </c>
      <c r="F21" t="s">
        <v>759</v>
      </c>
      <c r="H21" t="str">
        <f t="shared" si="0"/>
        <v>INSERT INTO ingredient VALUES('20','블랙배리','Blackberry','https://lh3.googleusercontent.com/proxy/zSqTBXX2qv8JzrlApeUo4cBerpu6thYKGCNwO2aL2f5QADtRzhuy66jiDIGXsSOHMIL4zmS0akMkA3FuOTtIA4gOnt2YtCCY3X0yCT9mWZUQksfUF1JrUTEkhTqpyB4','과일의 종류입니다.');</v>
      </c>
    </row>
    <row r="22" spans="1:8" x14ac:dyDescent="0.4">
      <c r="B22" s="6">
        <v>21</v>
      </c>
      <c r="C22" t="s">
        <v>778</v>
      </c>
      <c r="D22" t="s">
        <v>781</v>
      </c>
      <c r="E22" s="19" t="s">
        <v>780</v>
      </c>
      <c r="F22" t="s">
        <v>779</v>
      </c>
      <c r="H22" t="str">
        <f t="shared" si="0"/>
        <v>INSERT INTO ingredient VALUES('21','크랜베리 주스','Cranberry juice','https://t1.daumcdn.net/cfile/tistory/9934353359EA0B170B','붉은 색과 시큼한 맛이 나는 주스입니다.');</v>
      </c>
    </row>
    <row r="23" spans="1:8" x14ac:dyDescent="0.4">
      <c r="B23" s="6">
        <v>22</v>
      </c>
      <c r="C23" t="s">
        <v>782</v>
      </c>
      <c r="D23" t="s">
        <v>784</v>
      </c>
      <c r="E23" s="19" t="s">
        <v>785</v>
      </c>
      <c r="F23" t="s">
        <v>783</v>
      </c>
      <c r="H23" t="str">
        <f t="shared" si="0"/>
        <v>INSERT INTO ingredient VALUES('22','타바스코 소스','Tabasco sauce','https://lh3.googleusercontent.com/proxy/nWOmOhO0E-nirmc9cjRypnPfwTIP9yshy2pugj4-CCW6kdnlBlZ83nTJDe6iL0c-vo4bY03PH---cbpOKi03HJxIfsrogH3mmePutYX1Y4Sztuk-kYo','핫소스의 종류입니다.');</v>
      </c>
    </row>
    <row r="24" spans="1:8" x14ac:dyDescent="0.4">
      <c r="B24" s="6">
        <v>23</v>
      </c>
      <c r="C24" t="s">
        <v>786</v>
      </c>
      <c r="D24" t="s">
        <v>789</v>
      </c>
      <c r="E24" s="19" t="s">
        <v>787</v>
      </c>
      <c r="F24" t="s">
        <v>788</v>
      </c>
      <c r="H24" t="str">
        <f t="shared" si="0"/>
        <v>INSERT INTO ingredient VALUES('23','토마토 주스','Tomato juice','https://photos.bigoven.com/recipe/hero/fresh-tomato-juice-1eac7e.jpg','토마토를 으깨거나 갈아서 만든 주스입니다.');</v>
      </c>
    </row>
    <row r="25" spans="1:8" x14ac:dyDescent="0.4">
      <c r="B25" s="6">
        <v>24</v>
      </c>
      <c r="C25" t="s">
        <v>790</v>
      </c>
      <c r="D25" t="s">
        <v>792</v>
      </c>
      <c r="E25" s="19" t="s">
        <v>791</v>
      </c>
      <c r="F25" t="s">
        <v>793</v>
      </c>
      <c r="H25" t="str">
        <f t="shared" si="0"/>
        <v>INSERT INTO ingredient VALUES('24','후추','Black pepper','https://www.healthifyme.com/blog/wp-content/uploads/2020/08/Black-Pepper.jpg','덩굴 식물의 열매로 양념에 쓰입니다.');</v>
      </c>
    </row>
    <row r="26" spans="1:8" x14ac:dyDescent="0.4">
      <c r="B26" s="6">
        <v>25</v>
      </c>
      <c r="C26" t="s">
        <v>798</v>
      </c>
      <c r="D26" t="s">
        <v>799</v>
      </c>
      <c r="E26" s="19" t="s">
        <v>976</v>
      </c>
      <c r="F26" t="s">
        <v>800</v>
      </c>
      <c r="H26" t="str">
        <f t="shared" si="0"/>
        <v>INSERT INTO ingredient VALUES('25','자몽 주스','Grapefruit juice','https://img1.daumcdn.net/thumb/R800x0/?scode=mtistory2&amp;fname=https%3A%2F%2Ft1.daumcdn.net%2Fcfile%2Ftistory%2F2754FC4857648F970B','자몽을 짜거나 갈아서 낸 주스입니다. 직접 자몽을 갈거나 시판 제품을 구매할 수 있습니다.');</v>
      </c>
    </row>
    <row r="27" spans="1:8" x14ac:dyDescent="0.4">
      <c r="B27" s="6">
        <v>26</v>
      </c>
      <c r="C27" t="s">
        <v>806</v>
      </c>
      <c r="D27" t="s">
        <v>807</v>
      </c>
      <c r="E27" s="19" t="s">
        <v>809</v>
      </c>
      <c r="F27" t="s">
        <v>808</v>
      </c>
      <c r="H27" t="str">
        <f t="shared" si="0"/>
        <v>INSERT INTO ingredient VALUES('26','꿀','Honey','https://www.korea.kr/newsWeb/resources/attaches/2016.10/06/e592a863f11aa2b205e6665443e0ab29.jpg','꿀벌이 꽃의 밀선에서 빨아내어 축적한 감미료입니다.');</v>
      </c>
    </row>
    <row r="28" spans="1:8" x14ac:dyDescent="0.4">
      <c r="B28" s="6">
        <v>27</v>
      </c>
      <c r="C28" t="s">
        <v>814</v>
      </c>
      <c r="D28" t="s">
        <v>815</v>
      </c>
      <c r="E28" s="19" t="s">
        <v>816</v>
      </c>
      <c r="F28" t="s">
        <v>817</v>
      </c>
      <c r="H28" t="str">
        <f t="shared" si="0"/>
        <v>INSERT INTO ingredient VALUES('27','진저 에일','Ginger ale','https://sippify.com.au/images/product/Bick%20%20Son%20Ginger%20Ale.jpg','생강으로 향기와 맛을 내 카라멜로 착색한 무알콜의 탄산음료입니다.');</v>
      </c>
    </row>
    <row r="29" spans="1:8" x14ac:dyDescent="0.4">
      <c r="B29" s="6">
        <v>28</v>
      </c>
      <c r="C29" t="s">
        <v>818</v>
      </c>
      <c r="D29" t="s">
        <v>819</v>
      </c>
      <c r="E29" s="19" t="s">
        <v>821</v>
      </c>
      <c r="F29" t="s">
        <v>820</v>
      </c>
      <c r="H29" t="str">
        <f t="shared" si="0"/>
        <v>INSERT INTO ingredient VALUES('28','레드불','Red bull','https://image.auction.co.kr/itemimage/18/e1/7f/18e17fdd96.jpg','레드불 유한회사가 제조하여 판매하는 카페인 에너지 음료입니다.');</v>
      </c>
    </row>
    <row r="30" spans="1:8" x14ac:dyDescent="0.4">
      <c r="B30" s="6">
        <v>29</v>
      </c>
      <c r="C30" t="s">
        <v>822</v>
      </c>
      <c r="D30" t="s">
        <v>824</v>
      </c>
      <c r="E30" s="19" t="s">
        <v>823</v>
      </c>
      <c r="F30" t="s">
        <v>759</v>
      </c>
      <c r="H30" t="str">
        <f t="shared" si="0"/>
        <v>INSERT INTO ingredient VALUES('29','딸기','Strawberry','https://www.thermofisher.com/blog/food/wp-content/uploads/sites/5/2015/08/single_strawberry__isolated_on_a_white_background.jpg','과일의 종류입니다.');</v>
      </c>
    </row>
    <row r="31" spans="1:8" x14ac:dyDescent="0.4">
      <c r="B31" s="6">
        <v>30</v>
      </c>
      <c r="C31" t="s">
        <v>839</v>
      </c>
      <c r="D31" t="s">
        <v>838</v>
      </c>
      <c r="E31" s="19" t="s">
        <v>837</v>
      </c>
      <c r="F31" t="s">
        <v>840</v>
      </c>
      <c r="H31" t="str">
        <f t="shared" si="0"/>
        <v>INSERT INTO ingredient VALUES('30','자몽소다','Grapefruit soda','https://lh3.googleusercontent.com/proxy/cNsTr4gFpF_dPem2DOVF7tROKUQJ1A2elkb9QMyv36xyopbEfr67Lqa6-Anypx8mBOepdQij0PkU0AoubBX37QOqzLRQhzOIZGLC8sBMQEvN4gYFu7k','자몽향 또는 자몽이 들어간 탄산 음료입니다.');</v>
      </c>
    </row>
  </sheetData>
  <phoneticPr fontId="1" type="noConversion"/>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21" r:id="rId17"/>
    <hyperlink ref="E20" r:id="rId18"/>
    <hyperlink ref="E19" r:id="rId19"/>
    <hyperlink ref="E18" r:id="rId20"/>
    <hyperlink ref="E22" r:id="rId21"/>
    <hyperlink ref="E23" r:id="rId22"/>
    <hyperlink ref="E24" r:id="rId23"/>
    <hyperlink ref="E25" r:id="rId24"/>
    <hyperlink ref="E27" r:id="rId25"/>
    <hyperlink ref="E28" r:id="rId26"/>
    <hyperlink ref="E29" r:id="rId27"/>
    <hyperlink ref="E30" r:id="rId28"/>
    <hyperlink ref="E31" r:id="rId29"/>
    <hyperlink ref="E26" r:id="rId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opLeftCell="B19" workbookViewId="0">
      <selection activeCell="I39" sqref="I39"/>
    </sheetView>
  </sheetViews>
  <sheetFormatPr defaultRowHeight="17.399999999999999" x14ac:dyDescent="0.4"/>
  <cols>
    <col min="4" max="4" width="15.69921875" customWidth="1"/>
    <col min="5" max="5" width="23" customWidth="1"/>
    <col min="8" max="8" width="14.69921875" customWidth="1"/>
  </cols>
  <sheetData>
    <row r="1" spans="1:12" s="11" customFormat="1" ht="18" thickBot="1" x14ac:dyDescent="0.45">
      <c r="A1" s="2" t="s">
        <v>0</v>
      </c>
      <c r="B1" s="5" t="s">
        <v>46</v>
      </c>
      <c r="C1" s="1" t="s">
        <v>843</v>
      </c>
      <c r="D1" s="10" t="s">
        <v>946</v>
      </c>
      <c r="E1" s="11" t="s">
        <v>947</v>
      </c>
      <c r="F1" s="11" t="s">
        <v>948</v>
      </c>
      <c r="G1" s="11" t="s">
        <v>949</v>
      </c>
      <c r="H1" s="11" t="s">
        <v>950</v>
      </c>
      <c r="I1" s="11" t="s">
        <v>951</v>
      </c>
    </row>
    <row r="2" spans="1:12" x14ac:dyDescent="0.4">
      <c r="A2" t="s">
        <v>39</v>
      </c>
      <c r="B2">
        <v>1</v>
      </c>
      <c r="C2" s="31" t="s">
        <v>39</v>
      </c>
      <c r="D2" t="s">
        <v>441</v>
      </c>
      <c r="E2" t="s">
        <v>39</v>
      </c>
      <c r="F2" t="s">
        <v>441</v>
      </c>
      <c r="G2">
        <v>40</v>
      </c>
      <c r="H2" s="19" t="s">
        <v>930</v>
      </c>
      <c r="I2" s="13" t="s">
        <v>1007</v>
      </c>
      <c r="L2" t="str">
        <f>"INSERT INTO alcohol VALUES('"&amp;B2&amp;"','"&amp;C2&amp;"','"&amp;D2&amp;"','"&amp;E2&amp;"','"&amp;F2&amp;"','"&amp;G2&amp;"','"&amp;H2&amp;"','"&amp;I2&amp;"');"</f>
        <v>INSERT INTO alcohol VALUES('1','데킬라','Tequila','데킬라','Tequila','40','https://dimg.donga.com/wps/NEWS/IMAGE/2013/11/20/59008900.4.jpg','데킬라는 멕시코를 대표하는 증류주로 알코올 농도는 35~55% 사이입니다. 주 재료는 멕시코 할리스코주의 데킬라를 둘러싼 지역에서만 서식하는 푸른 용설란입니다.');</v>
      </c>
    </row>
    <row r="3" spans="1:12" x14ac:dyDescent="0.4">
      <c r="B3">
        <v>2</v>
      </c>
      <c r="C3" s="16" t="s">
        <v>39</v>
      </c>
      <c r="D3" t="s">
        <v>441</v>
      </c>
      <c r="E3" t="s">
        <v>442</v>
      </c>
      <c r="F3" t="s">
        <v>443</v>
      </c>
      <c r="G3">
        <v>38</v>
      </c>
      <c r="H3" t="s">
        <v>444</v>
      </c>
      <c r="I3" t="s">
        <v>952</v>
      </c>
      <c r="L3" t="str">
        <f t="shared" ref="L3:L51" si="0">"INSERT INTO alcohol VALUES('"&amp;B3&amp;"','"&amp;C3&amp;"','"&amp;D3&amp;"','"&amp;E3&amp;"','"&amp;F3&amp;"','"&amp;G3&amp;"','"&amp;H3&amp;"','"&amp;I3&amp;"');"</f>
        <v>INSERT INTO alcohol VALUES('2','데킬라','Tequila','호세쿠엘보 에스페샬 골드','Jose Cuervo Especial Gold Tequila','38','https://img.thewhiskyexchange.com/900/teqla_cue1.jpg','51퍼센트의 푸른 용설란 수액과 49퍼센트의 기타 용설란 수액을 재료로 합니다. 밝은 황금색의 빛깔을 보여 숙성된 테킬라라 생각하기 쉽지만 사실 이 색깔은 캐러멜 등의 첨가물에 의한 것입니다.');</v>
      </c>
    </row>
    <row r="4" spans="1:12" x14ac:dyDescent="0.4">
      <c r="B4">
        <v>3</v>
      </c>
      <c r="C4" s="16" t="s">
        <v>39</v>
      </c>
      <c r="D4" t="s">
        <v>441</v>
      </c>
      <c r="E4" t="s">
        <v>445</v>
      </c>
      <c r="F4" t="s">
        <v>446</v>
      </c>
      <c r="G4">
        <v>38</v>
      </c>
      <c r="H4" t="s">
        <v>447</v>
      </c>
      <c r="I4" t="s">
        <v>953</v>
      </c>
      <c r="L4" t="str">
        <f t="shared" si="0"/>
        <v>INSERT INTO alcohol VALUES('3','데킬라','Tequila','호세쿠엘보 트라디시오날 레포사도','Jose Cuervo Tradicional Reposado Tequila','38','https://img.thewhiskyexchange.com/900/teqla_cue5.jpg','맑고 투명한 금색으로 다른 첨가물 없이 100% 블루 아가베 수액만을 사용하며 최소 2개월 동안 오크통에서 숙성을 거쳐 제조됩니다.');</v>
      </c>
    </row>
    <row r="5" spans="1:12" x14ac:dyDescent="0.4">
      <c r="B5">
        <v>4</v>
      </c>
      <c r="C5" s="16" t="s">
        <v>39</v>
      </c>
      <c r="D5" t="s">
        <v>441</v>
      </c>
      <c r="E5" t="s">
        <v>448</v>
      </c>
      <c r="F5" t="s">
        <v>449</v>
      </c>
      <c r="G5">
        <v>40</v>
      </c>
      <c r="H5" t="s">
        <v>450</v>
      </c>
      <c r="I5" t="s">
        <v>954</v>
      </c>
      <c r="L5" t="str">
        <f t="shared" si="0"/>
        <v>INSERT INTO alcohol VALUES('4','데킬라','Tequila','패트론 실버','Patron Silver Tequila','40','https://img.thewhiskyexchange.com/900/teqla_pat1.jpg','짧은 숙성기간을 거쳐 부드럽고 깔끔한 맛을 냅니다.');</v>
      </c>
    </row>
    <row r="6" spans="1:12" x14ac:dyDescent="0.4">
      <c r="B6">
        <v>5</v>
      </c>
      <c r="C6" s="16" t="s">
        <v>39</v>
      </c>
      <c r="D6" t="s">
        <v>441</v>
      </c>
      <c r="E6" t="s">
        <v>451</v>
      </c>
      <c r="F6" t="s">
        <v>452</v>
      </c>
      <c r="G6">
        <v>40</v>
      </c>
      <c r="H6" t="s">
        <v>453</v>
      </c>
      <c r="I6" t="s">
        <v>955</v>
      </c>
      <c r="L6" t="str">
        <f t="shared" si="0"/>
        <v>INSERT INTO alcohol VALUES('5','데킬라','Tequila','패트론 아녜호','Patron Anejo Tequila','40','https://img.thewhiskyexchange.com/900/teqla_pat3.jpg','1년간 숙성하여 진한 풍미를 내는 밝은 금색입니다.');</v>
      </c>
    </row>
    <row r="7" spans="1:12" x14ac:dyDescent="0.4">
      <c r="B7">
        <v>6</v>
      </c>
      <c r="C7" s="16" t="s">
        <v>39</v>
      </c>
      <c r="D7" t="s">
        <v>441</v>
      </c>
      <c r="E7" t="s">
        <v>454</v>
      </c>
      <c r="F7" t="s">
        <v>455</v>
      </c>
      <c r="G7">
        <v>40</v>
      </c>
      <c r="H7" t="s">
        <v>456</v>
      </c>
      <c r="I7" t="s">
        <v>956</v>
      </c>
      <c r="L7" t="str">
        <f t="shared" si="0"/>
        <v>INSERT INTO alcohol VALUES('6','데킬라','Tequila','패트론 레포사도','Patron Reposado Tequila','40','https://img.thewhiskyexchange.com/900/teqla_pat2.jpg','패트론 실버와 패트론 아녜호를 잘 혼합하여 6개월 정도 숙성한 술입니다.');</v>
      </c>
    </row>
    <row r="8" spans="1:12" x14ac:dyDescent="0.4">
      <c r="B8">
        <v>7</v>
      </c>
      <c r="C8" s="16" t="s">
        <v>39</v>
      </c>
      <c r="D8" t="s">
        <v>441</v>
      </c>
      <c r="E8" t="s">
        <v>457</v>
      </c>
      <c r="F8" t="s">
        <v>458</v>
      </c>
      <c r="G8">
        <v>38</v>
      </c>
      <c r="H8" t="s">
        <v>459</v>
      </c>
      <c r="I8" t="s">
        <v>957</v>
      </c>
      <c r="L8" t="str">
        <f t="shared" si="0"/>
        <v>INSERT INTO alcohol VALUES('7','데킬라','Tequila','돈홀리오 블랑코','Don Julio Blanco Tequila','38','https://img.thewhiskyexchange.com/900/teqla_don1.jpg','깨끗하고 깔끔한 맛으로 데킬라 칵테일에 잘어울립니다.');</v>
      </c>
    </row>
    <row r="9" spans="1:12" x14ac:dyDescent="0.4">
      <c r="B9">
        <v>8</v>
      </c>
      <c r="C9" s="16" t="s">
        <v>39</v>
      </c>
      <c r="D9" t="s">
        <v>441</v>
      </c>
      <c r="E9" t="s">
        <v>460</v>
      </c>
      <c r="F9" t="s">
        <v>461</v>
      </c>
      <c r="G9">
        <v>38</v>
      </c>
      <c r="H9" t="s">
        <v>462</v>
      </c>
      <c r="I9" t="s">
        <v>958</v>
      </c>
      <c r="L9" t="str">
        <f t="shared" si="0"/>
        <v>INSERT INTO alcohol VALUES('8','데킬라','Tequila','돈훌리오 레포사도','Don Julio Reposado Tequila','38','https://img.thewhiskyexchange.com/900/teqla_don3.jpg','감귤향으로 오크통에 8개월 숙성을 거칩니다.');</v>
      </c>
    </row>
    <row r="10" spans="1:12" x14ac:dyDescent="0.4">
      <c r="B10">
        <v>9</v>
      </c>
      <c r="C10" s="16" t="s">
        <v>39</v>
      </c>
      <c r="D10" t="s">
        <v>441</v>
      </c>
      <c r="E10" t="s">
        <v>463</v>
      </c>
      <c r="F10" t="s">
        <v>464</v>
      </c>
      <c r="G10">
        <v>38</v>
      </c>
      <c r="H10" t="s">
        <v>465</v>
      </c>
      <c r="I10" t="s">
        <v>970</v>
      </c>
      <c r="L10" t="str">
        <f t="shared" si="0"/>
        <v>INSERT INTO alcohol VALUES('9','데킬라','Tequila','돈홀리오 아네호','Don Julio Anejo Tequila','38','https://img.thewhiskyexchange.com/900/teqla_don2.jpg','카라멜과 감귤향으로 위스키가 숙성된 오크통에서 18개월을 숙성시킵니다.');</v>
      </c>
    </row>
    <row r="11" spans="1:12" x14ac:dyDescent="0.4">
      <c r="A11" t="s">
        <v>268</v>
      </c>
      <c r="B11">
        <v>10</v>
      </c>
      <c r="C11" s="31" t="s">
        <v>1008</v>
      </c>
      <c r="D11" t="s">
        <v>1009</v>
      </c>
      <c r="E11" t="s">
        <v>1008</v>
      </c>
      <c r="F11" t="s">
        <v>1009</v>
      </c>
      <c r="G11">
        <v>40</v>
      </c>
      <c r="H11" s="19" t="s">
        <v>1010</v>
      </c>
      <c r="I11" t="s">
        <v>1011</v>
      </c>
      <c r="L11" t="str">
        <f t="shared" si="0"/>
        <v>INSERT INTO alcohol VALUES('10','진','Gin','진','Gin','40','https://img.seoul.co.kr/img/upload/2019/10/17/SSI_20191017172529.jpg','진은 호밀 등을 원료로 하여 독특한 향기를 내는 무색투명한 술로 40~47도입니다. 주로 베르무트라는 리큐르를 섞어 칵테일을 만들거나 라임주스나 토닉워터와 같은 음료를 섞어 마시기도 합니다.');</v>
      </c>
    </row>
    <row r="12" spans="1:12" x14ac:dyDescent="0.4">
      <c r="B12">
        <v>11</v>
      </c>
      <c r="C12" s="16" t="s">
        <v>268</v>
      </c>
      <c r="D12" t="s">
        <v>466</v>
      </c>
      <c r="E12" t="s">
        <v>467</v>
      </c>
      <c r="F12" t="s">
        <v>468</v>
      </c>
      <c r="G12">
        <v>47</v>
      </c>
      <c r="H12" t="s">
        <v>469</v>
      </c>
      <c r="I12" t="s">
        <v>470</v>
      </c>
      <c r="L12" t="str">
        <f t="shared" si="0"/>
        <v>INSERT INTO alcohol VALUES('11','진','Gin','탱커레이 런던드라이 진','Tanqueray London Dry Gin','47','https://img.thewhiskyexchange.com/900/gin_tan1.jpg','꽃 향기가 나며 산뜻하고 드라이합니다.');</v>
      </c>
    </row>
    <row r="13" spans="1:12" x14ac:dyDescent="0.4">
      <c r="B13">
        <v>12</v>
      </c>
      <c r="C13" s="16" t="s">
        <v>268</v>
      </c>
      <c r="D13" t="s">
        <v>466</v>
      </c>
      <c r="E13" t="s">
        <v>471</v>
      </c>
      <c r="F13" t="s">
        <v>472</v>
      </c>
      <c r="G13">
        <v>47</v>
      </c>
      <c r="H13" t="s">
        <v>473</v>
      </c>
      <c r="I13" t="s">
        <v>474</v>
      </c>
      <c r="L13" t="str">
        <f t="shared" si="0"/>
        <v>INSERT INTO alcohol VALUES('12','진','Gin','탱커레이 No.10','Tanqueray No.10 Gin','47','https://img.thewhiskyexchange.com/900/gin_tan5.jpg','감귤/자몽향으로 마티니에 어울립니다.');</v>
      </c>
    </row>
    <row r="14" spans="1:12" x14ac:dyDescent="0.4">
      <c r="B14">
        <v>13</v>
      </c>
      <c r="C14" s="16" t="s">
        <v>268</v>
      </c>
      <c r="D14" t="s">
        <v>466</v>
      </c>
      <c r="E14" t="s">
        <v>475</v>
      </c>
      <c r="F14" t="s">
        <v>1029</v>
      </c>
      <c r="G14">
        <v>41</v>
      </c>
      <c r="H14" t="s">
        <v>476</v>
      </c>
      <c r="I14" t="s">
        <v>959</v>
      </c>
      <c r="L14" t="str">
        <f t="shared" si="0"/>
        <v>INSERT INTO alcohol VALUES('13','진','Gin','핸드릭스 진','Hendrick\'s Gin','41','https://img.thewhiskyexchange.com/900/gin_hen15.jpg','11가지 천연허브 원료와 불가리아산 장미 꽃잎과 네덜란드산 오이에서 추출한 오일을 중류과정에서 자연스럽게 스며들게한 진입니다.');</v>
      </c>
    </row>
    <row r="15" spans="1:12" x14ac:dyDescent="0.4">
      <c r="B15">
        <v>14</v>
      </c>
      <c r="C15" s="16" t="s">
        <v>268</v>
      </c>
      <c r="D15" t="s">
        <v>466</v>
      </c>
      <c r="E15" t="s">
        <v>477</v>
      </c>
      <c r="F15" t="s">
        <v>478</v>
      </c>
      <c r="G15">
        <v>40</v>
      </c>
      <c r="H15" t="s">
        <v>479</v>
      </c>
      <c r="I15" t="s">
        <v>480</v>
      </c>
      <c r="L15" t="str">
        <f t="shared" si="0"/>
        <v>INSERT INTO alcohol VALUES('14','진','Gin','봄베이 사파이어 진','Bombay Sapphire Gin','40','https://img.thewhiskyexchange.com/900/gin_bom2.jpg','허브, 약초향으로 토닉과 잘어울립니다.');</v>
      </c>
    </row>
    <row r="16" spans="1:12" x14ac:dyDescent="0.4">
      <c r="B16">
        <v>15</v>
      </c>
      <c r="C16" s="16" t="s">
        <v>268</v>
      </c>
      <c r="D16" t="s">
        <v>466</v>
      </c>
      <c r="E16" t="s">
        <v>481</v>
      </c>
      <c r="F16" t="s">
        <v>482</v>
      </c>
      <c r="G16">
        <v>47</v>
      </c>
      <c r="H16" t="s">
        <v>483</v>
      </c>
      <c r="I16" t="s">
        <v>960</v>
      </c>
      <c r="L16" t="str">
        <f t="shared" si="0"/>
        <v>INSERT INTO alcohol VALUES('15','진','Gin','비피이터 진','Beefeater Dry Gin','47','https://img.thewhiskyexchange.com/900/gin_bee19.jpg','영국 런던의 런던탑을 지키는 요먼 경비대의 별명에서 따온 이름입니다.');</v>
      </c>
    </row>
    <row r="17" spans="1:12" x14ac:dyDescent="0.4">
      <c r="B17">
        <v>16</v>
      </c>
      <c r="C17" s="16" t="s">
        <v>268</v>
      </c>
      <c r="D17" t="s">
        <v>466</v>
      </c>
      <c r="E17" t="s">
        <v>484</v>
      </c>
      <c r="F17" t="s">
        <v>1030</v>
      </c>
      <c r="G17">
        <v>43</v>
      </c>
      <c r="H17" t="s">
        <v>485</v>
      </c>
      <c r="I17" t="s">
        <v>486</v>
      </c>
      <c r="L17" t="str">
        <f t="shared" si="0"/>
        <v>INSERT INTO alcohol VALUES('16','진','Gin','고든스 런던 드라이 진','Gordon\'s London Dry Gin','43','https://www.gordonsgin.com/media/837953/homepage-export-single-bottle.jpg','영국에서 생산되는 오래된 진으로, 라벨의 동물인 멧돼지는 고든 가문의 상징입니다.');</v>
      </c>
    </row>
    <row r="18" spans="1:12" x14ac:dyDescent="0.4">
      <c r="A18" t="s">
        <v>70</v>
      </c>
      <c r="B18">
        <v>17</v>
      </c>
      <c r="C18" s="31" t="s">
        <v>1012</v>
      </c>
      <c r="D18" t="s">
        <v>1013</v>
      </c>
      <c r="E18" t="s">
        <v>1012</v>
      </c>
      <c r="F18" t="s">
        <v>1013</v>
      </c>
      <c r="G18">
        <v>40</v>
      </c>
      <c r="H18" s="19" t="s">
        <v>1018</v>
      </c>
      <c r="I18" t="s">
        <v>1017</v>
      </c>
      <c r="L18" t="str">
        <f t="shared" si="0"/>
        <v>INSERT INTO alcohol VALUES('17','럼','Rum','럼','Rum','40','https://cdn.shopify.com/s/files/1/1569/9643/products/royal-standard-dry-white-rum_700x700.jpg?v=1571311097','럼주라고도 하며 사탕수수를 착즙해서 설탕을 만들고 남은 찌꺼기인 당밀이나 사탕수수 즙을 발표시켜 증류한 술입니다.');</v>
      </c>
    </row>
    <row r="19" spans="1:12" x14ac:dyDescent="0.4">
      <c r="B19">
        <v>18</v>
      </c>
      <c r="C19" s="16" t="s">
        <v>70</v>
      </c>
      <c r="D19" t="s">
        <v>487</v>
      </c>
      <c r="E19" t="s">
        <v>488</v>
      </c>
      <c r="F19" t="s">
        <v>489</v>
      </c>
      <c r="G19">
        <v>37</v>
      </c>
      <c r="H19" t="s">
        <v>490</v>
      </c>
      <c r="I19" t="s">
        <v>961</v>
      </c>
      <c r="L19" t="str">
        <f t="shared" si="0"/>
        <v>INSERT INTO alcohol VALUES('18','럼','Rum','팜페로 블랑코','Pampero Blanco Rum','37','https://img.thewhiskyexchange.com/900/rum_pam4.jpg','6개월간 숙성을 거치고 모히또 스타일의 칵테일이 어울립니다.');</v>
      </c>
    </row>
    <row r="20" spans="1:12" x14ac:dyDescent="0.4">
      <c r="B20">
        <v>19</v>
      </c>
      <c r="C20" s="16" t="s">
        <v>70</v>
      </c>
      <c r="D20" t="s">
        <v>487</v>
      </c>
      <c r="E20" t="s">
        <v>491</v>
      </c>
      <c r="F20" t="s">
        <v>492</v>
      </c>
      <c r="G20">
        <v>40</v>
      </c>
      <c r="H20" t="s">
        <v>493</v>
      </c>
      <c r="I20" t="s">
        <v>962</v>
      </c>
      <c r="L20" t="str">
        <f t="shared" si="0"/>
        <v>INSERT INTO alcohol VALUES('19','럼','Rum','자카파 23','Ron Zacapa Centenario Sistema Solera 23 Rum','40','https://img.thewhiskyexchange.com/900/rum_ron1.jpg','높은 고도에서 숙성하고 6~23년 숙성된 럼을 블렌딩 합니다. 그 자체를 즐기는것이 좋은 술입니다.');</v>
      </c>
    </row>
    <row r="21" spans="1:12" x14ac:dyDescent="0.4">
      <c r="B21">
        <v>20</v>
      </c>
      <c r="C21" s="16" t="s">
        <v>70</v>
      </c>
      <c r="D21" t="s">
        <v>487</v>
      </c>
      <c r="E21" t="s">
        <v>495</v>
      </c>
      <c r="F21" t="s">
        <v>496</v>
      </c>
      <c r="G21">
        <v>35</v>
      </c>
      <c r="H21" t="s">
        <v>497</v>
      </c>
      <c r="I21" t="s">
        <v>494</v>
      </c>
      <c r="L21" t="str">
        <f t="shared" si="0"/>
        <v>INSERT INTO alcohol VALUES('20','럼','Rum','캡틴 모건','Captain Morgan Spiced Gold','35','https://img.thewhiskyexchange.com/900/rum_cap2.jpg','캐리비안 럼으로 향신료와 천연재료에서 나오는 향이 훌륭합니다.');</v>
      </c>
    </row>
    <row r="22" spans="1:12" x14ac:dyDescent="0.4">
      <c r="B22">
        <v>21</v>
      </c>
      <c r="C22" s="16" t="s">
        <v>70</v>
      </c>
      <c r="D22" t="s">
        <v>487</v>
      </c>
      <c r="E22" t="s">
        <v>498</v>
      </c>
      <c r="F22" t="s">
        <v>499</v>
      </c>
      <c r="G22">
        <v>40</v>
      </c>
      <c r="H22" t="s">
        <v>500</v>
      </c>
      <c r="I22" t="s">
        <v>501</v>
      </c>
      <c r="L22" t="str">
        <f t="shared" si="0"/>
        <v>INSERT INTO alcohol VALUES('21','럼','Rum','플랜테이션 오리지널 다크','Plantation Original Dark Rum','40','https://img.thewhiskyexchange.com/900/rum_pla29.jpg','트로피컬한 칵테일 베이스로 추천합니다.');</v>
      </c>
    </row>
    <row r="23" spans="1:12" x14ac:dyDescent="0.4">
      <c r="B23">
        <v>22</v>
      </c>
      <c r="C23" s="16" t="s">
        <v>70</v>
      </c>
      <c r="D23" t="s">
        <v>487</v>
      </c>
      <c r="E23" t="s">
        <v>502</v>
      </c>
      <c r="F23" t="s">
        <v>503</v>
      </c>
      <c r="G23">
        <v>40</v>
      </c>
      <c r="H23" t="s">
        <v>504</v>
      </c>
      <c r="I23" t="s">
        <v>505</v>
      </c>
      <c r="L23" t="str">
        <f t="shared" si="0"/>
        <v>INSERT INTO alcohol VALUES('22','럼','Rum','디플로마티코 익스클루시바','Diplomatico Reserva Exclusiva Rum','40','https://img.thewhiskyexchange.com/900/rum_dip1.jpg','니트 또는 온더락스타일로 그냥 먹거나 올드패션드로 만들어 먹는 것을 추천합니다.');</v>
      </c>
    </row>
    <row r="24" spans="1:12" x14ac:dyDescent="0.4">
      <c r="B24">
        <v>23</v>
      </c>
      <c r="C24" s="31" t="s">
        <v>727</v>
      </c>
      <c r="D24" t="s">
        <v>487</v>
      </c>
      <c r="E24" t="s">
        <v>507</v>
      </c>
      <c r="F24" t="s">
        <v>508</v>
      </c>
      <c r="G24">
        <v>37</v>
      </c>
      <c r="H24" t="s">
        <v>506</v>
      </c>
      <c r="I24" t="s">
        <v>509</v>
      </c>
      <c r="L24" t="str">
        <f t="shared" si="0"/>
        <v>INSERT INTO alcohol VALUES('23','화이트 럼','Rum','바카디 슈페리얼','Bacardi Superior','37','https://img.thewhiskyexchange.com/900/rum_bac92.jpg','화이트럼으로 모히또를 만들어 마시는 것을 추천합니다.');</v>
      </c>
    </row>
    <row r="25" spans="1:12" x14ac:dyDescent="0.4">
      <c r="B25">
        <v>24</v>
      </c>
      <c r="C25" s="16" t="s">
        <v>70</v>
      </c>
      <c r="D25" t="s">
        <v>487</v>
      </c>
      <c r="E25" t="s">
        <v>510</v>
      </c>
      <c r="F25" t="s">
        <v>511</v>
      </c>
      <c r="G25">
        <v>40</v>
      </c>
      <c r="H25" t="s">
        <v>512</v>
      </c>
      <c r="I25" t="s">
        <v>963</v>
      </c>
      <c r="L25" t="str">
        <f t="shared" si="0"/>
        <v>INSERT INTO alcohol VALUES('24','럼','Rum','카차카 51','Cachaca 51','40','http://wine1865.co.kr/upload/p_image/b/P0714-677.jpg','브라질 국민주로, 카이피리냐 칵테일 베이스로 잘 알려져있습니다.');</v>
      </c>
    </row>
    <row r="26" spans="1:12" x14ac:dyDescent="0.4">
      <c r="A26" t="s">
        <v>513</v>
      </c>
      <c r="B26">
        <v>25</v>
      </c>
      <c r="C26" s="31" t="s">
        <v>1014</v>
      </c>
      <c r="D26" t="s">
        <v>514</v>
      </c>
      <c r="E26" t="s">
        <v>1014</v>
      </c>
      <c r="F26" t="s">
        <v>514</v>
      </c>
      <c r="G26">
        <v>40</v>
      </c>
      <c r="H26" s="19" t="s">
        <v>1020</v>
      </c>
      <c r="I26" t="s">
        <v>1019</v>
      </c>
      <c r="L26" t="str">
        <f t="shared" si="0"/>
        <v>INSERT INTO alcohol VALUES('25','보드카','Vodka','보드카','Vodka','40','https://www.saverglass.com/sites/default/files/img/2020-05/succ-grey-goose-intro.jpg','동류업 원산의 증류수입니다. 러시아어로 물을 뜻하는 낱말에서 유래되었습니다.');</v>
      </c>
    </row>
    <row r="27" spans="1:12" x14ac:dyDescent="0.4">
      <c r="B27">
        <v>26</v>
      </c>
      <c r="C27" s="20" t="s">
        <v>513</v>
      </c>
      <c r="D27" t="s">
        <v>514</v>
      </c>
      <c r="E27" t="s">
        <v>516</v>
      </c>
      <c r="F27" t="s">
        <v>515</v>
      </c>
      <c r="G27">
        <v>40</v>
      </c>
      <c r="H27" t="s">
        <v>517</v>
      </c>
      <c r="I27" t="s">
        <v>964</v>
      </c>
      <c r="L27" t="str">
        <f t="shared" si="0"/>
        <v>INSERT INTO alcohol VALUES('26','보드카','Vodka','케텔 원','Ketel One Vodka','40','https://img.thewhiskyexchange.com/900/vodka_ket1.jpg','언더락 스타일로 얼음과 라임 한조각을 넣어마십니다.');</v>
      </c>
    </row>
    <row r="28" spans="1:12" x14ac:dyDescent="0.4">
      <c r="B28">
        <v>27</v>
      </c>
      <c r="C28" s="20" t="s">
        <v>513</v>
      </c>
      <c r="D28" t="s">
        <v>514</v>
      </c>
      <c r="E28" t="s">
        <v>518</v>
      </c>
      <c r="F28" t="s">
        <v>519</v>
      </c>
      <c r="G28">
        <v>37</v>
      </c>
      <c r="H28" t="s">
        <v>520</v>
      </c>
      <c r="I28" t="s">
        <v>965</v>
      </c>
      <c r="L28" t="str">
        <f t="shared" si="0"/>
        <v>INSERT INTO alcohol VALUES('27','보드카','Vodka','스미노프 No.21','Smirnoff Red Vodka','37','https://img.thewhiskyexchange.com/900/vodka_smi3.jpg','모스코뮬(moscow mule) 칵테일을 주로 만들어 먹습니다.');</v>
      </c>
    </row>
    <row r="29" spans="1:12" x14ac:dyDescent="0.4">
      <c r="B29">
        <v>28</v>
      </c>
      <c r="C29" s="20" t="s">
        <v>513</v>
      </c>
      <c r="D29" t="s">
        <v>514</v>
      </c>
      <c r="E29" t="s">
        <v>521</v>
      </c>
      <c r="F29" t="s">
        <v>523</v>
      </c>
      <c r="G29">
        <v>40</v>
      </c>
      <c r="H29" t="s">
        <v>522</v>
      </c>
      <c r="I29" t="s">
        <v>966</v>
      </c>
      <c r="L29" t="str">
        <f t="shared" si="0"/>
        <v>INSERT INTO alcohol VALUES('28','보드카','Vodka','스미노프 블랙','Smirnoff Black Label Vodka','40','https://img.thewhiskyexchange.com/900/vodka_smi14.jpg','보드카 토닉 스타일로 먹는 것을 추천합니다.');</v>
      </c>
    </row>
    <row r="30" spans="1:12" x14ac:dyDescent="0.4">
      <c r="B30">
        <v>29</v>
      </c>
      <c r="C30" s="20" t="s">
        <v>513</v>
      </c>
      <c r="D30" t="s">
        <v>514</v>
      </c>
      <c r="E30" t="s">
        <v>524</v>
      </c>
      <c r="F30" t="s">
        <v>526</v>
      </c>
      <c r="G30">
        <v>40</v>
      </c>
      <c r="H30" t="s">
        <v>525</v>
      </c>
      <c r="I30" t="s">
        <v>967</v>
      </c>
      <c r="L30" t="str">
        <f t="shared" si="0"/>
        <v>INSERT INTO alcohol VALUES('29','보드카','Vodka','시로크','Ciroc Vodka','40','https://img.thewhiskyexchange.com/900/vodka_cir2.jpg','레몬 혹은 라임향이 납니다.');</v>
      </c>
    </row>
    <row r="31" spans="1:12" x14ac:dyDescent="0.4">
      <c r="B31">
        <v>30</v>
      </c>
      <c r="C31" s="20" t="s">
        <v>513</v>
      </c>
      <c r="D31" t="s">
        <v>514</v>
      </c>
      <c r="E31" t="s">
        <v>527</v>
      </c>
      <c r="F31" t="s">
        <v>528</v>
      </c>
      <c r="G31">
        <v>40</v>
      </c>
      <c r="H31" t="s">
        <v>529</v>
      </c>
      <c r="I31" t="s">
        <v>530</v>
      </c>
      <c r="L31" t="str">
        <f t="shared" si="0"/>
        <v>INSERT INTO alcohol VALUES('30','보드카','Vodka','앱솔루트 오리지날','Absolut Vodka','40','https://img.thewhiskyexchange.com/900/vodka_abs1.jpg','크렌베리 주스나 다른 주스에 섞어서 마시는 걸 추천합니다.');</v>
      </c>
    </row>
    <row r="32" spans="1:12" x14ac:dyDescent="0.4">
      <c r="B32">
        <v>31</v>
      </c>
      <c r="C32" s="20" t="s">
        <v>513</v>
      </c>
      <c r="D32" t="s">
        <v>514</v>
      </c>
      <c r="E32" t="s">
        <v>532</v>
      </c>
      <c r="F32" t="s">
        <v>533</v>
      </c>
      <c r="G32">
        <v>40</v>
      </c>
      <c r="H32" t="s">
        <v>531</v>
      </c>
      <c r="I32" t="s">
        <v>968</v>
      </c>
      <c r="L32" t="str">
        <f t="shared" si="0"/>
        <v>INSERT INTO alcohol VALUES('31','보드카','Vodka','그레이 구스','Grey Goose Vodka','40','https://img.thewhiskyexchange.com/900/vodka_gre14.jpg','깔끔한 맛, 부드러운 목 넘김이 특징입니다.');</v>
      </c>
    </row>
    <row r="33" spans="1:12" x14ac:dyDescent="0.4">
      <c r="B33">
        <v>32</v>
      </c>
      <c r="C33" s="20" t="s">
        <v>513</v>
      </c>
      <c r="D33" t="s">
        <v>514</v>
      </c>
      <c r="E33" t="s">
        <v>534</v>
      </c>
      <c r="F33" t="s">
        <v>537</v>
      </c>
      <c r="G33">
        <v>40</v>
      </c>
      <c r="H33" t="s">
        <v>536</v>
      </c>
      <c r="I33" t="s">
        <v>535</v>
      </c>
      <c r="L33" t="str">
        <f t="shared" si="0"/>
        <v>INSERT INTO alcohol VALUES('32','보드카','Vodka','벨베디어','Belvedere Vodka','40','https://img.thewhiskyexchange.com/900/vodka_bel50.jpg','잡맛이 없고 깔끔한 것이 특징으로 혀 끝에서 좀 더 순하며 부드러운 맛을 내고 키스 오브 파이어에 잘어울립니다.');</v>
      </c>
    </row>
    <row r="34" spans="1:12" x14ac:dyDescent="0.4">
      <c r="B34">
        <v>33</v>
      </c>
      <c r="C34" s="20" t="s">
        <v>513</v>
      </c>
      <c r="D34" t="s">
        <v>514</v>
      </c>
      <c r="E34" t="s">
        <v>538</v>
      </c>
      <c r="F34" t="s">
        <v>539</v>
      </c>
      <c r="G34">
        <v>40</v>
      </c>
      <c r="H34" t="s">
        <v>540</v>
      </c>
      <c r="I34" t="s">
        <v>969</v>
      </c>
      <c r="L34" t="str">
        <f t="shared" si="0"/>
        <v>INSERT INTO alcohol VALUES('33','보드카','Vodka','스톨리치나야','Stolichnaya Red Vodka','40','https://img.thewhiskyexchange.com/900/vodka_sto5.jpg','밀과 호밀이 원재료인 러시아산 보드카의 대명사입니다.');</v>
      </c>
    </row>
    <row r="35" spans="1:12" x14ac:dyDescent="0.4">
      <c r="A35" t="s">
        <v>541</v>
      </c>
      <c r="B35">
        <v>34</v>
      </c>
      <c r="C35" s="20" t="s">
        <v>1015</v>
      </c>
      <c r="D35" t="s">
        <v>542</v>
      </c>
      <c r="E35" t="s">
        <v>1015</v>
      </c>
      <c r="F35" t="s">
        <v>1021</v>
      </c>
      <c r="G35">
        <v>45</v>
      </c>
      <c r="H35" s="19" t="s">
        <v>1023</v>
      </c>
      <c r="I35" t="s">
        <v>1022</v>
      </c>
      <c r="L35" t="str">
        <f t="shared" si="0"/>
        <v>INSERT INTO alcohol VALUES('34','브랜디','Brandy','브랜디','Brandy','45','https://img1.daumcdn.net/thumb/R800x0/?scode=mtistory2&amp;fname=https%3A%2F%2Ft1.daumcdn.net%2Fcfile%2Ftistory%2F277E8C4052DF899106','과실을 발효한 술을 증류해서 만든 증류수 입니다. 알코올 도수는 35~60도 사이입니다. 과육을 쓰지 않고 과실의 껍질이나 압착 후 찌꺼기를 사용한 증류주도 브랜디에 속합니다.');</v>
      </c>
    </row>
    <row r="36" spans="1:12" x14ac:dyDescent="0.4">
      <c r="B36">
        <v>35</v>
      </c>
      <c r="C36" s="20" t="s">
        <v>541</v>
      </c>
      <c r="D36" t="s">
        <v>542</v>
      </c>
      <c r="E36" t="s">
        <v>681</v>
      </c>
      <c r="F36" t="s">
        <v>683</v>
      </c>
      <c r="G36">
        <v>40</v>
      </c>
      <c r="H36" s="19" t="s">
        <v>682</v>
      </c>
      <c r="I36" t="s">
        <v>684</v>
      </c>
      <c r="L36" t="str">
        <f t="shared" si="0"/>
        <v>INSERT INTO alcohol VALUES('35','브랜디','Brandy','카뮤','Camus V.S.O.P','40','https://img.thewhiskyexchange.com/900/cognc_cam53.jpg','과일을 증류하여 오크통에 숙성한 증류스를 브랜디라 부르는데 프랑스 꼬냑지역에서 생산되었습니다. 카뮤는 여러 꼬냑 종류 중 하나입니다. 오크통 숙성 기간에 따라 등급이 정해집니다.');</v>
      </c>
    </row>
    <row r="37" spans="1:12" x14ac:dyDescent="0.4">
      <c r="B37">
        <v>36</v>
      </c>
      <c r="C37" s="20" t="s">
        <v>541</v>
      </c>
      <c r="D37" t="s">
        <v>542</v>
      </c>
      <c r="E37" t="s">
        <v>686</v>
      </c>
      <c r="F37" t="s">
        <v>687</v>
      </c>
      <c r="G37">
        <v>40</v>
      </c>
      <c r="H37" s="19" t="s">
        <v>685</v>
      </c>
      <c r="I37" t="s">
        <v>688</v>
      </c>
      <c r="L37" t="str">
        <f t="shared" si="0"/>
        <v>INSERT INTO alcohol VALUES('36','브랜디','Brandy','마르텔','Martell','40','https://www.kixdutyfree.jp/ko/images/item/2205500259_1.jpg','와인을 증류해서 만든 술로 은은한 포도향이 느껴지고 오크통 숙성으로 오크향도 은은하게 느낄 수 있습니다.');</v>
      </c>
    </row>
    <row r="38" spans="1:12" x14ac:dyDescent="0.4">
      <c r="B38">
        <v>37</v>
      </c>
      <c r="C38" s="20" t="s">
        <v>541</v>
      </c>
      <c r="D38" t="s">
        <v>542</v>
      </c>
      <c r="E38" t="s">
        <v>690</v>
      </c>
      <c r="F38" t="s">
        <v>691</v>
      </c>
      <c r="G38">
        <v>40</v>
      </c>
      <c r="H38" s="19" t="s">
        <v>689</v>
      </c>
      <c r="I38" t="s">
        <v>692</v>
      </c>
      <c r="L38" t="str">
        <f t="shared" si="0"/>
        <v>INSERT INTO alcohol VALUES('37','브랜디','Brandy','레미마르땡','Remy martin','40','https://img.thewhiskyexchange.com/900/cognc_rem209.jpg','대중적으로 알려진 코냑 중 하나로 다소 드라이한 맛이 특징입니다. ');</v>
      </c>
    </row>
    <row r="39" spans="1:12" x14ac:dyDescent="0.4">
      <c r="B39">
        <v>38</v>
      </c>
      <c r="C39" s="20" t="s">
        <v>139</v>
      </c>
      <c r="D39" t="s">
        <v>542</v>
      </c>
      <c r="E39" t="s">
        <v>694</v>
      </c>
      <c r="F39" t="s">
        <v>695</v>
      </c>
      <c r="G39">
        <v>50</v>
      </c>
      <c r="H39" s="19" t="s">
        <v>693</v>
      </c>
      <c r="I39" t="s">
        <v>1031</v>
      </c>
      <c r="L39" t="str">
        <f t="shared" si="0"/>
        <v>INSERT INTO alcohol VALUES('38','브랜디','Brandy','아라라트','Ararat','50','https://img.thewhiskyexchange.com/900/brandy_ara2.jpg','아르메니아에서 생산된 브랜디로 호도 나무통에 숙성되고 아르메니아 고원지대에서만 생산되는 흰색 포도 \'키시밋\'품종으로 만들어졌습니다. ');</v>
      </c>
    </row>
    <row r="40" spans="1:12" x14ac:dyDescent="0.4">
      <c r="B40">
        <v>39</v>
      </c>
      <c r="C40" s="20" t="s">
        <v>139</v>
      </c>
      <c r="D40" t="s">
        <v>542</v>
      </c>
      <c r="E40" t="s">
        <v>696</v>
      </c>
      <c r="F40" t="s">
        <v>697</v>
      </c>
      <c r="G40">
        <v>40</v>
      </c>
      <c r="H40" s="19" t="s">
        <v>698</v>
      </c>
      <c r="I40" t="s">
        <v>699</v>
      </c>
      <c r="L40" t="str">
        <f t="shared" si="0"/>
        <v>INSERT INTO alcohol VALUES('39','브랜디','Brandy','칼바도스','Calvados','40','https://img.thewhiskyexchange.com/900/calva_dro1980.jpg','칼바도스 지역에서 생산되는 사과 증류수를 말합니다. ');</v>
      </c>
    </row>
    <row r="41" spans="1:12" x14ac:dyDescent="0.4">
      <c r="A41" t="s">
        <v>679</v>
      </c>
      <c r="B41">
        <v>40</v>
      </c>
      <c r="C41" s="20" t="s">
        <v>1016</v>
      </c>
      <c r="D41" t="s">
        <v>680</v>
      </c>
      <c r="E41" t="s">
        <v>1016</v>
      </c>
      <c r="F41" t="s">
        <v>1025</v>
      </c>
      <c r="G41">
        <v>30</v>
      </c>
      <c r="H41" s="19" t="s">
        <v>1024</v>
      </c>
      <c r="I41" t="s">
        <v>1026</v>
      </c>
      <c r="L41" t="str">
        <f t="shared" si="0"/>
        <v>INSERT INTO alcohol VALUES('40','리큐르','Liqueur','리큐르','Liqueur','30','https://www.japanherb.co.kr/data/item/1596678104/thumb-71x6RDD7G8L._AC_SL1500__465x550.jpg','혼합주의 하나로 알코올에 설탕, 식물, 향로 등을 섞어 만든 술입니다. 인기있는 향으로는 살구, 체리, 초콜릿, 오렌지, 복숭아, 페퍼민트가 있습니다. 당분이 2.5%이상 들어있고 도수가 13~55도 사이 입니다. ');</v>
      </c>
    </row>
    <row r="42" spans="1:12" x14ac:dyDescent="0.4">
      <c r="B42">
        <v>41</v>
      </c>
      <c r="C42" t="s">
        <v>679</v>
      </c>
      <c r="D42" t="s">
        <v>680</v>
      </c>
      <c r="E42" t="s">
        <v>700</v>
      </c>
      <c r="F42" t="s">
        <v>701</v>
      </c>
      <c r="G42">
        <v>21</v>
      </c>
      <c r="H42" s="19" t="s">
        <v>702</v>
      </c>
      <c r="I42" t="s">
        <v>703</v>
      </c>
      <c r="L42" t="str">
        <f t="shared" si="0"/>
        <v>INSERT INTO alcohol VALUES('41','리큐르','Liqueur','블루 큐라소','Blue curacao','21','https://products0.imgix.drizly.com/ci-blue-curacao-de-kuyper-571a7df555aed3a7.png?auto=format%2Ccompress&amp;fm=jpg&amp;q=20','파란색과 강렬한 오렌지색 향을 내는 리큐르입니다.');</v>
      </c>
    </row>
    <row r="43" spans="1:12" x14ac:dyDescent="0.4">
      <c r="B43">
        <v>42</v>
      </c>
      <c r="C43" t="s">
        <v>679</v>
      </c>
      <c r="D43" t="s">
        <v>680</v>
      </c>
      <c r="E43" t="s">
        <v>704</v>
      </c>
      <c r="F43" t="s">
        <v>705</v>
      </c>
      <c r="G43">
        <v>26</v>
      </c>
      <c r="H43" s="19" t="s">
        <v>706</v>
      </c>
      <c r="I43" t="s">
        <v>707</v>
      </c>
      <c r="L43" t="str">
        <f t="shared" si="0"/>
        <v>INSERT INTO alcohol VALUES('42','리큐르','Liqueur','화이트 큐라소','White curacao','26','https://image.biccamera.com/img/00000001948213_A01.jpg?sr.dw=320&amp;sr.jqh=60&amp;sr.dh=320&amp;sr.mat=1','건조시킨 오렌지 껍질을 이용하여 증류하여 만든 증류액에 여러 향료와 시럽 물을 섞어 만든 것입니다. 미국에서 생산되는 트러플 섹과 프랑스에서 생산되는 꼬잉뜨루는 화이트 큐라소와 동일한 제품입니다.');</v>
      </c>
    </row>
    <row r="44" spans="1:12" x14ac:dyDescent="0.4">
      <c r="B44">
        <v>43</v>
      </c>
      <c r="C44" t="s">
        <v>679</v>
      </c>
      <c r="D44" t="s">
        <v>680</v>
      </c>
      <c r="E44" t="s">
        <v>676</v>
      </c>
      <c r="F44" t="s">
        <v>677</v>
      </c>
      <c r="G44">
        <v>35</v>
      </c>
      <c r="H44" s="19" t="s">
        <v>678</v>
      </c>
      <c r="I44" t="s">
        <v>708</v>
      </c>
      <c r="L44" t="str">
        <f t="shared" si="0"/>
        <v>INSERT INTO alcohol VALUES('43','리큐르','Liqueur','트리플 섹','Triple sec','35','https://products3.imgix.drizly.com/ci-arrow-triple-sec-e822dab76a9549b4.png?auto=format%2Ccompress&amp;fm=jpg&amp;q=20','오렌지 껍질과 설탕을 원료로 만들어졌습니다. 화이트 큐라소 리큐르에 오렌지 리큐르를 혼합한 것입니다.');</v>
      </c>
    </row>
    <row r="45" spans="1:12" x14ac:dyDescent="0.4">
      <c r="B45">
        <v>44</v>
      </c>
      <c r="C45" t="s">
        <v>679</v>
      </c>
      <c r="D45" t="s">
        <v>680</v>
      </c>
      <c r="E45" t="s">
        <v>743</v>
      </c>
      <c r="F45" t="s">
        <v>745</v>
      </c>
      <c r="G45">
        <v>21</v>
      </c>
      <c r="H45" s="19" t="s">
        <v>742</v>
      </c>
      <c r="I45" t="s">
        <v>744</v>
      </c>
      <c r="L45" t="str">
        <f t="shared" si="0"/>
        <v>INSERT INTO alcohol VALUES('44','리큐르','Liqueur','크렘 드 멘트 그린','Creme de menthe green','21','https://blog.kakaocdn.net/dn/qc9NP/btqzozBzweY/WGWHOooJzwcOC7ruz8sy31/img.jpg','박하잎에서 추출한 박하오일을 당분과 함께 넣어 만든 리큐르 입니다. 그린은 녹색을 첨가한 것 입니다.');</v>
      </c>
    </row>
    <row r="46" spans="1:12" x14ac:dyDescent="0.4">
      <c r="B46">
        <v>45</v>
      </c>
      <c r="C46" t="s">
        <v>679</v>
      </c>
      <c r="D46" t="s">
        <v>680</v>
      </c>
      <c r="E46" t="s">
        <v>796</v>
      </c>
      <c r="F46" t="s">
        <v>795</v>
      </c>
      <c r="G46">
        <v>33</v>
      </c>
      <c r="H46" s="19" t="s">
        <v>977</v>
      </c>
      <c r="I46" t="s">
        <v>797</v>
      </c>
      <c r="L46" t="str">
        <f t="shared" si="0"/>
        <v>INSERT INTO alcohol VALUES('45','리큐르','Liqueur','슬로 진','Sloe gin','33','https://t1.daumcdn.net/cfile/blog/2454F94355E18FA62B','자두의 일종인 슬로(Sloe) 열매를 진에 담궈 향을 추출한 리큐르 입니다.');</v>
      </c>
    </row>
    <row r="47" spans="1:12" x14ac:dyDescent="0.4">
      <c r="B47">
        <v>46</v>
      </c>
      <c r="C47" t="s">
        <v>679</v>
      </c>
      <c r="D47" t="s">
        <v>680</v>
      </c>
      <c r="E47" t="s">
        <v>803</v>
      </c>
      <c r="F47" t="s">
        <v>802</v>
      </c>
      <c r="G47">
        <v>20</v>
      </c>
      <c r="H47" s="19" t="s">
        <v>804</v>
      </c>
      <c r="I47" t="s">
        <v>805</v>
      </c>
      <c r="L47" t="str">
        <f t="shared" si="0"/>
        <v>INSERT INTO alcohol VALUES('46','리큐르','Liqueur','깔루아','Kahlúa','20','https://m.wellbaking.com/web/product/big/201512/1348_shop1_537753.jpg','멕시코 베라 크루즈의 커피 리큐르입니다. 럼, 설탕 및 100% 아라비카 커피가 포함되어 있습니다.');</v>
      </c>
    </row>
    <row r="48" spans="1:12" x14ac:dyDescent="0.4">
      <c r="B48">
        <v>47</v>
      </c>
      <c r="C48" t="s">
        <v>679</v>
      </c>
      <c r="D48" t="s">
        <v>680</v>
      </c>
      <c r="E48" t="s">
        <v>810</v>
      </c>
      <c r="F48" t="s">
        <v>811</v>
      </c>
      <c r="G48">
        <v>15</v>
      </c>
      <c r="H48" s="19" t="s">
        <v>812</v>
      </c>
      <c r="I48" t="s">
        <v>813</v>
      </c>
      <c r="L48" t="str">
        <f t="shared" si="0"/>
        <v>INSERT INTO alcohol VALUES('47','리큐르','Liqueur','크렘 드 카시스','Crème de cassis','15','https://t1.daumcdn.net/cfile/blog/9953704D5BC60C0032','까막까치밥 나무의 열매를 곱게 부순 후 술에 담그고 당분을 넣어 숙성 시킨 리큐르 입니다.');</v>
      </c>
    </row>
    <row r="49" spans="1:12" x14ac:dyDescent="0.4">
      <c r="B49">
        <v>48</v>
      </c>
      <c r="C49" t="s">
        <v>679</v>
      </c>
      <c r="D49" t="s">
        <v>680</v>
      </c>
      <c r="E49" t="s">
        <v>826</v>
      </c>
      <c r="F49" t="s">
        <v>827</v>
      </c>
      <c r="G49">
        <v>4</v>
      </c>
      <c r="H49" s="19" t="s">
        <v>828</v>
      </c>
      <c r="I49" t="s">
        <v>829</v>
      </c>
      <c r="L49" t="str">
        <f t="shared" si="0"/>
        <v>INSERT INTO alcohol VALUES('48','리큐르','Liqueur','사과주','Cider','4','https://img1.daumcdn.net/thumb/R720x0.q80/?scode=mtistory2&amp;fname=http%3A%2F%2Fcfile9.uf.tistory.com%2Fimage%2F997475505B3B0A6A14A027','사과 과즙을 발효시켜 만든 술입니다.');</v>
      </c>
    </row>
    <row r="50" spans="1:12" x14ac:dyDescent="0.4">
      <c r="A50" t="s">
        <v>831</v>
      </c>
      <c r="B50">
        <v>49</v>
      </c>
      <c r="C50" t="s">
        <v>832</v>
      </c>
      <c r="D50" t="s">
        <v>834</v>
      </c>
      <c r="E50" t="s">
        <v>832</v>
      </c>
      <c r="F50" t="s">
        <v>834</v>
      </c>
      <c r="G50">
        <v>41</v>
      </c>
      <c r="H50" s="19" t="s">
        <v>1028</v>
      </c>
      <c r="I50" t="s">
        <v>1027</v>
      </c>
      <c r="L50" t="str">
        <f t="shared" si="0"/>
        <v>INSERT INTO alcohol VALUES('49','버번 위스키','Bourbon whiskey','버번 위스키','Bourbon whiskey','41','https://assabeer.com/web/product/small/20191206/86c64fdd1b14788547639596d705b091.jpg','옥수수를 증류한 후 숙성시켜 만든 증류주로 미국 켄터키를 중심으로 생산되는 위스키입니다.');</v>
      </c>
    </row>
    <row r="51" spans="1:12" x14ac:dyDescent="0.4">
      <c r="B51">
        <v>50</v>
      </c>
      <c r="C51" t="s">
        <v>832</v>
      </c>
      <c r="D51" t="s">
        <v>834</v>
      </c>
      <c r="E51" t="s">
        <v>833</v>
      </c>
      <c r="F51" t="s">
        <v>835</v>
      </c>
      <c r="G51">
        <v>70</v>
      </c>
      <c r="H51" s="19" t="s">
        <v>978</v>
      </c>
      <c r="I51" t="s">
        <v>836</v>
      </c>
      <c r="L51" t="str">
        <f t="shared" si="0"/>
        <v>INSERT INTO alcohol VALUES('50','버번 위스키','Bourbon whiskey','짐빔 화이트 버번 위스키','Jim beam white label ','70','https://manila-wine.com/media/catalog/product/cache/1/image/700x700/9df78eab33525d08d6e5fb8d27136e95/p/r/product1122.jpg','짐빔은 대중적으고 역사적 명성이 있는 미국의 위스키입니다. 그래서 미국에서는 우리나라의 소주와 비숫한 위치의 술로 자리잡혀 있습니다.');</v>
      </c>
    </row>
    <row r="54" spans="1:12" x14ac:dyDescent="0.4">
      <c r="H54" s="19"/>
    </row>
  </sheetData>
  <phoneticPr fontId="1" type="noConversion"/>
  <hyperlinks>
    <hyperlink ref="H36" r:id="rId1"/>
    <hyperlink ref="H37" r:id="rId2"/>
    <hyperlink ref="H38" r:id="rId3"/>
    <hyperlink ref="H39" r:id="rId4"/>
    <hyperlink ref="H40" r:id="rId5"/>
    <hyperlink ref="H42" r:id="rId6"/>
    <hyperlink ref="H43" r:id="rId7"/>
    <hyperlink ref="H44" r:id="rId8"/>
    <hyperlink ref="H45" r:id="rId9"/>
    <hyperlink ref="H47" r:id="rId10"/>
    <hyperlink ref="H48" r:id="rId11"/>
    <hyperlink ref="H2" r:id="rId12"/>
    <hyperlink ref="H46" r:id="rId13"/>
    <hyperlink ref="H51" r:id="rId14"/>
    <hyperlink ref="H11" r:id="rId15"/>
    <hyperlink ref="H18" r:id="rId16"/>
    <hyperlink ref="H26" r:id="rId17"/>
    <hyperlink ref="H35" r:id="rId18"/>
    <hyperlink ref="H41" r:id="rId19"/>
    <hyperlink ref="H50" r:id="rId20"/>
  </hyperlinks>
  <pageMargins left="0.7" right="0.7" top="0.75" bottom="0.75" header="0.3" footer="0.3"/>
  <pageSetup paperSize="9" orientation="portrait" horizontalDpi="300" verticalDpi="300"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26" workbookViewId="0">
      <selection activeCell="J2" sqref="J2:J49"/>
    </sheetView>
  </sheetViews>
  <sheetFormatPr defaultRowHeight="17.399999999999999" x14ac:dyDescent="0.4"/>
  <cols>
    <col min="3" max="3" width="11.59765625" style="6" bestFit="1" customWidth="1"/>
    <col min="4" max="4" width="15" bestFit="1" customWidth="1"/>
    <col min="5" max="5" width="10.5" bestFit="1" customWidth="1"/>
    <col min="6" max="6" width="16.296875" bestFit="1" customWidth="1"/>
    <col min="7" max="7" width="9.59765625" style="22" bestFit="1" customWidth="1"/>
  </cols>
  <sheetData>
    <row r="1" spans="1:10" s="11" customFormat="1" ht="18" thickBot="1" x14ac:dyDescent="0.45">
      <c r="A1" s="2" t="s">
        <v>0</v>
      </c>
      <c r="B1" s="2" t="s">
        <v>971</v>
      </c>
      <c r="C1" s="5" t="s">
        <v>650</v>
      </c>
      <c r="D1" s="1" t="s">
        <v>1</v>
      </c>
      <c r="E1" s="10" t="s">
        <v>48</v>
      </c>
      <c r="F1" s="11" t="s">
        <v>49</v>
      </c>
      <c r="G1" s="11" t="s">
        <v>50</v>
      </c>
      <c r="H1" s="11" t="s">
        <v>51</v>
      </c>
      <c r="I1" s="10"/>
    </row>
    <row r="2" spans="1:10" x14ac:dyDescent="0.4">
      <c r="A2" s="3" t="s">
        <v>646</v>
      </c>
      <c r="B2" s="3">
        <v>1</v>
      </c>
      <c r="C2" s="6">
        <v>1</v>
      </c>
      <c r="D2" t="s">
        <v>420</v>
      </c>
      <c r="E2">
        <v>1</v>
      </c>
      <c r="F2" s="21" t="s">
        <v>39</v>
      </c>
      <c r="G2" s="22">
        <v>60</v>
      </c>
      <c r="H2" t="s">
        <v>653</v>
      </c>
      <c r="J2" t="str">
        <f>"INSERT INTO article_alcohol VALUES('"&amp;B2&amp;"','"&amp;C2&amp;"','"&amp;E2&amp;"','"&amp;G2&amp;"','"&amp;H2&amp;"');"</f>
        <v>INSERT INTO article_alcohol VALUES('1','1','1','60','ml');</v>
      </c>
    </row>
    <row r="3" spans="1:10" x14ac:dyDescent="0.4">
      <c r="A3" s="3"/>
      <c r="B3" s="3">
        <v>2</v>
      </c>
      <c r="C3" s="6">
        <v>2</v>
      </c>
      <c r="D3" s="7" t="s">
        <v>663</v>
      </c>
      <c r="E3">
        <v>1</v>
      </c>
      <c r="F3" s="7" t="s">
        <v>39</v>
      </c>
      <c r="G3" s="22">
        <v>45</v>
      </c>
      <c r="H3" t="s">
        <v>653</v>
      </c>
      <c r="J3" t="str">
        <f t="shared" ref="J3:J49" si="0">"INSERT INTO article_alcohol VALUES('"&amp;B3&amp;"','"&amp;C3&amp;"','"&amp;E3&amp;"','"&amp;G3&amp;"','"&amp;H3&amp;"');"</f>
        <v>INSERT INTO article_alcohol VALUES('2','2','1','45','ml');</v>
      </c>
    </row>
    <row r="4" spans="1:10" x14ac:dyDescent="0.4">
      <c r="A4" s="3"/>
      <c r="B4" s="3">
        <v>3</v>
      </c>
      <c r="C4" s="6">
        <v>3</v>
      </c>
      <c r="D4" s="7" t="s">
        <v>53</v>
      </c>
      <c r="E4">
        <v>1</v>
      </c>
      <c r="F4" t="s">
        <v>39</v>
      </c>
      <c r="G4" s="22">
        <v>40</v>
      </c>
      <c r="H4" t="s">
        <v>653</v>
      </c>
      <c r="J4" t="str">
        <f t="shared" si="0"/>
        <v>INSERT INTO article_alcohol VALUES('3','3','1','40','ml');</v>
      </c>
    </row>
    <row r="5" spans="1:10" x14ac:dyDescent="0.35">
      <c r="A5" s="3"/>
      <c r="B5" s="3">
        <v>4</v>
      </c>
      <c r="C5" s="6">
        <v>4</v>
      </c>
      <c r="D5" s="18" t="s">
        <v>674</v>
      </c>
      <c r="E5">
        <v>1</v>
      </c>
      <c r="F5" t="s">
        <v>39</v>
      </c>
      <c r="G5" s="22">
        <v>30</v>
      </c>
      <c r="H5" t="s">
        <v>653</v>
      </c>
      <c r="J5" t="str">
        <f t="shared" si="0"/>
        <v>INSERT INTO article_alcohol VALUES('4','4','1','30','ml');</v>
      </c>
    </row>
    <row r="6" spans="1:10" x14ac:dyDescent="0.25">
      <c r="A6" s="3"/>
      <c r="B6" s="3">
        <v>5</v>
      </c>
      <c r="C6" s="6">
        <v>4</v>
      </c>
      <c r="D6" s="8"/>
      <c r="E6" s="23">
        <v>43</v>
      </c>
      <c r="F6" t="s">
        <v>675</v>
      </c>
      <c r="G6" s="22">
        <v>30</v>
      </c>
      <c r="H6" t="s">
        <v>653</v>
      </c>
      <c r="J6" t="str">
        <f t="shared" si="0"/>
        <v>INSERT INTO article_alcohol VALUES('5','4','43','30','ml');</v>
      </c>
    </row>
    <row r="7" spans="1:10" x14ac:dyDescent="0.4">
      <c r="A7" s="3"/>
      <c r="B7" s="3">
        <v>6</v>
      </c>
      <c r="C7" s="6">
        <v>5</v>
      </c>
      <c r="D7" t="s">
        <v>714</v>
      </c>
      <c r="E7">
        <v>1</v>
      </c>
      <c r="F7" t="s">
        <v>39</v>
      </c>
      <c r="G7" s="22">
        <v>30</v>
      </c>
      <c r="H7" t="s">
        <v>653</v>
      </c>
      <c r="J7" t="str">
        <f t="shared" si="0"/>
        <v>INSERT INTO article_alcohol VALUES('6','5','1','30','ml');</v>
      </c>
    </row>
    <row r="8" spans="1:10" x14ac:dyDescent="0.4">
      <c r="A8" s="3"/>
      <c r="B8" s="3">
        <v>7</v>
      </c>
      <c r="C8" s="6">
        <v>6</v>
      </c>
      <c r="D8" t="s">
        <v>55</v>
      </c>
      <c r="E8">
        <v>1</v>
      </c>
      <c r="F8" t="s">
        <v>719</v>
      </c>
      <c r="G8" s="22">
        <v>75</v>
      </c>
      <c r="H8" t="s">
        <v>653</v>
      </c>
      <c r="J8" t="str">
        <f t="shared" si="0"/>
        <v>INSERT INTO article_alcohol VALUES('7','6','1','75','ml');</v>
      </c>
    </row>
    <row r="9" spans="1:10" x14ac:dyDescent="0.4">
      <c r="A9" s="3"/>
      <c r="B9" s="3">
        <v>8</v>
      </c>
      <c r="C9" s="6">
        <v>7</v>
      </c>
      <c r="D9" t="s">
        <v>545</v>
      </c>
      <c r="E9" s="23">
        <v>10</v>
      </c>
      <c r="F9" t="s">
        <v>724</v>
      </c>
      <c r="G9" s="22">
        <v>15</v>
      </c>
      <c r="H9" t="s">
        <v>653</v>
      </c>
      <c r="J9" t="str">
        <f t="shared" si="0"/>
        <v>INSERT INTO article_alcohol VALUES('8','7','10','15','ml');</v>
      </c>
    </row>
    <row r="10" spans="1:10" x14ac:dyDescent="0.25">
      <c r="A10" s="3"/>
      <c r="B10" s="3">
        <v>9</v>
      </c>
      <c r="C10" s="6">
        <v>7</v>
      </c>
      <c r="D10" s="8"/>
      <c r="E10" s="23">
        <v>25</v>
      </c>
      <c r="F10" t="s">
        <v>725</v>
      </c>
      <c r="G10" s="22">
        <v>15</v>
      </c>
      <c r="H10" t="s">
        <v>653</v>
      </c>
      <c r="J10" t="str">
        <f t="shared" si="0"/>
        <v>INSERT INTO article_alcohol VALUES('9','7','25','15','ml');</v>
      </c>
    </row>
    <row r="11" spans="1:10" x14ac:dyDescent="0.25">
      <c r="A11" s="3"/>
      <c r="B11" s="3">
        <v>10</v>
      </c>
      <c r="C11" s="6">
        <v>7</v>
      </c>
      <c r="D11" s="8"/>
      <c r="E11" s="23">
        <v>23</v>
      </c>
      <c r="F11" t="s">
        <v>726</v>
      </c>
      <c r="G11" s="22">
        <v>15</v>
      </c>
      <c r="H11" t="s">
        <v>653</v>
      </c>
      <c r="J11" t="str">
        <f t="shared" si="0"/>
        <v>INSERT INTO article_alcohol VALUES('10','7','23','15','ml');</v>
      </c>
    </row>
    <row r="12" spans="1:10" x14ac:dyDescent="0.25">
      <c r="A12" s="3"/>
      <c r="B12" s="3">
        <v>11</v>
      </c>
      <c r="C12" s="6">
        <v>7</v>
      </c>
      <c r="D12" s="8"/>
      <c r="E12">
        <v>1</v>
      </c>
      <c r="F12" t="s">
        <v>719</v>
      </c>
      <c r="G12" s="22">
        <v>15</v>
      </c>
      <c r="H12" t="s">
        <v>653</v>
      </c>
      <c r="J12" t="str">
        <f t="shared" si="0"/>
        <v>INSERT INTO article_alcohol VALUES('11','7','1','15','ml');</v>
      </c>
    </row>
    <row r="13" spans="1:10" x14ac:dyDescent="0.2">
      <c r="A13" s="3"/>
      <c r="B13" s="3">
        <v>12</v>
      </c>
      <c r="C13" s="6">
        <v>7</v>
      </c>
      <c r="D13" s="9"/>
      <c r="E13" s="23">
        <v>43</v>
      </c>
      <c r="F13" t="s">
        <v>676</v>
      </c>
      <c r="G13" s="22">
        <v>15</v>
      </c>
      <c r="H13" t="s">
        <v>653</v>
      </c>
      <c r="J13" t="str">
        <f t="shared" si="0"/>
        <v>INSERT INTO article_alcohol VALUES('12','7','43','15','ml');</v>
      </c>
    </row>
    <row r="14" spans="1:10" x14ac:dyDescent="0.4">
      <c r="A14" s="3"/>
      <c r="B14" s="3">
        <v>13</v>
      </c>
      <c r="C14" s="6">
        <v>8</v>
      </c>
      <c r="D14" t="s">
        <v>57</v>
      </c>
      <c r="E14">
        <v>1</v>
      </c>
      <c r="F14" t="s">
        <v>39</v>
      </c>
      <c r="G14" s="22">
        <v>30</v>
      </c>
      <c r="H14" t="s">
        <v>653</v>
      </c>
      <c r="J14" t="str">
        <f t="shared" si="0"/>
        <v>INSERT INTO article_alcohol VALUES('13','8','1','30','ml');</v>
      </c>
    </row>
    <row r="15" spans="1:10" x14ac:dyDescent="0.25">
      <c r="A15" s="3"/>
      <c r="B15" s="3">
        <v>14</v>
      </c>
      <c r="C15" s="6">
        <v>8</v>
      </c>
      <c r="D15" s="8"/>
      <c r="E15" s="23">
        <v>43</v>
      </c>
      <c r="F15" t="s">
        <v>676</v>
      </c>
      <c r="G15" s="22">
        <v>15</v>
      </c>
      <c r="H15" t="s">
        <v>653</v>
      </c>
      <c r="J15" t="str">
        <f t="shared" si="0"/>
        <v>INSERT INTO article_alcohol VALUES('14','8','43','15','ml');</v>
      </c>
    </row>
    <row r="16" spans="1:10" x14ac:dyDescent="0.4">
      <c r="A16" s="3"/>
      <c r="B16" s="3">
        <v>15</v>
      </c>
      <c r="C16" s="6">
        <v>9</v>
      </c>
      <c r="D16" t="s">
        <v>570</v>
      </c>
      <c r="E16">
        <v>1</v>
      </c>
      <c r="F16" t="s">
        <v>39</v>
      </c>
      <c r="G16" s="22">
        <v>30</v>
      </c>
      <c r="H16" t="s">
        <v>653</v>
      </c>
      <c r="J16" t="str">
        <f t="shared" si="0"/>
        <v>INSERT INTO article_alcohol VALUES('15','9','1','30','ml');</v>
      </c>
    </row>
    <row r="17" spans="1:10" x14ac:dyDescent="0.4">
      <c r="A17" s="3"/>
      <c r="B17" s="3">
        <v>16</v>
      </c>
      <c r="C17" s="6">
        <v>10</v>
      </c>
      <c r="D17" t="s">
        <v>740</v>
      </c>
      <c r="E17">
        <v>1</v>
      </c>
      <c r="F17" t="s">
        <v>39</v>
      </c>
      <c r="G17" s="22">
        <v>45</v>
      </c>
      <c r="H17" t="s">
        <v>653</v>
      </c>
      <c r="J17" t="str">
        <f t="shared" si="0"/>
        <v>INSERT INTO article_alcohol VALUES('16','10','1','45','ml');</v>
      </c>
    </row>
    <row r="18" spans="1:10" x14ac:dyDescent="0.4">
      <c r="B18" s="3">
        <v>17</v>
      </c>
      <c r="C18" s="6">
        <v>11</v>
      </c>
      <c r="D18" t="s">
        <v>741</v>
      </c>
      <c r="E18">
        <v>1</v>
      </c>
      <c r="F18" t="s">
        <v>39</v>
      </c>
      <c r="G18" s="22">
        <v>30</v>
      </c>
      <c r="H18" t="s">
        <v>653</v>
      </c>
      <c r="J18" t="str">
        <f t="shared" si="0"/>
        <v>INSERT INTO article_alcohol VALUES('17','11','1','30','ml');</v>
      </c>
    </row>
    <row r="19" spans="1:10" x14ac:dyDescent="0.4">
      <c r="B19" s="3">
        <v>18</v>
      </c>
      <c r="C19" s="6">
        <v>11</v>
      </c>
      <c r="E19" s="23">
        <v>44</v>
      </c>
      <c r="F19" t="s">
        <v>743</v>
      </c>
      <c r="G19" s="22">
        <v>15</v>
      </c>
      <c r="H19" t="s">
        <v>653</v>
      </c>
      <c r="J19" t="str">
        <f t="shared" si="0"/>
        <v>INSERT INTO article_alcohol VALUES('18','11','44','15','ml');</v>
      </c>
    </row>
    <row r="20" spans="1:10" x14ac:dyDescent="0.4">
      <c r="B20" s="3">
        <v>19</v>
      </c>
      <c r="C20" s="6">
        <v>12</v>
      </c>
      <c r="D20" t="s">
        <v>58</v>
      </c>
      <c r="E20" s="23">
        <v>25</v>
      </c>
      <c r="F20" t="s">
        <v>725</v>
      </c>
      <c r="G20" s="22">
        <v>30</v>
      </c>
      <c r="H20" t="s">
        <v>653</v>
      </c>
      <c r="J20" t="str">
        <f t="shared" si="0"/>
        <v>INSERT INTO article_alcohol VALUES('19','12','25','30','ml');</v>
      </c>
    </row>
    <row r="21" spans="1:10" x14ac:dyDescent="0.4">
      <c r="B21" s="3">
        <v>20</v>
      </c>
      <c r="C21" s="6">
        <v>12</v>
      </c>
      <c r="E21">
        <v>1</v>
      </c>
      <c r="F21" t="s">
        <v>39</v>
      </c>
      <c r="G21" s="22">
        <v>15</v>
      </c>
      <c r="H21" t="s">
        <v>653</v>
      </c>
      <c r="J21" t="str">
        <f t="shared" si="0"/>
        <v>INSERT INTO article_alcohol VALUES('20','12','1','15','ml');</v>
      </c>
    </row>
    <row r="22" spans="1:10" x14ac:dyDescent="0.4">
      <c r="B22" s="3">
        <v>21</v>
      </c>
      <c r="C22" s="6">
        <v>12</v>
      </c>
      <c r="E22" s="23">
        <v>43</v>
      </c>
      <c r="F22" t="s">
        <v>676</v>
      </c>
      <c r="G22" s="22">
        <v>15</v>
      </c>
      <c r="H22" t="s">
        <v>653</v>
      </c>
      <c r="J22" t="str">
        <f t="shared" si="0"/>
        <v>INSERT INTO article_alcohol VALUES('21','12','43','15','ml');</v>
      </c>
    </row>
    <row r="23" spans="1:10" x14ac:dyDescent="0.4">
      <c r="B23" s="3">
        <v>22</v>
      </c>
      <c r="C23" s="6">
        <v>12</v>
      </c>
      <c r="E23" s="23">
        <v>41</v>
      </c>
      <c r="F23" t="s">
        <v>700</v>
      </c>
      <c r="G23" s="22">
        <v>1</v>
      </c>
      <c r="H23" t="s">
        <v>662</v>
      </c>
      <c r="J23" t="str">
        <f t="shared" si="0"/>
        <v>INSERT INTO article_alcohol VALUES('22','12','41','1','tsp');</v>
      </c>
    </row>
    <row r="24" spans="1:10" x14ac:dyDescent="0.4">
      <c r="B24" s="3">
        <v>23</v>
      </c>
      <c r="C24" s="6">
        <v>13</v>
      </c>
      <c r="D24" t="s">
        <v>588</v>
      </c>
      <c r="E24">
        <v>1</v>
      </c>
      <c r="F24" t="s">
        <v>719</v>
      </c>
      <c r="G24" s="22">
        <v>45</v>
      </c>
      <c r="H24" t="s">
        <v>653</v>
      </c>
      <c r="J24" t="str">
        <f t="shared" si="0"/>
        <v>INSERT INTO article_alcohol VALUES('23','13','1','45','ml');</v>
      </c>
    </row>
    <row r="25" spans="1:10" x14ac:dyDescent="0.4">
      <c r="B25" s="3">
        <v>24</v>
      </c>
      <c r="C25" s="6">
        <v>13</v>
      </c>
      <c r="E25" s="23">
        <v>41</v>
      </c>
      <c r="F25" t="s">
        <v>700</v>
      </c>
      <c r="G25" s="22">
        <v>30</v>
      </c>
      <c r="H25" t="s">
        <v>653</v>
      </c>
      <c r="J25" t="str">
        <f t="shared" si="0"/>
        <v>INSERT INTO article_alcohol VALUES('24','13','41','30','ml');</v>
      </c>
    </row>
    <row r="26" spans="1:10" x14ac:dyDescent="0.4">
      <c r="B26" s="3">
        <v>25</v>
      </c>
      <c r="C26" s="6">
        <v>14</v>
      </c>
      <c r="D26" t="s">
        <v>59</v>
      </c>
      <c r="E26">
        <v>1</v>
      </c>
      <c r="F26" t="s">
        <v>39</v>
      </c>
      <c r="G26" s="22">
        <v>40</v>
      </c>
      <c r="H26" t="s">
        <v>653</v>
      </c>
      <c r="J26" t="str">
        <f t="shared" si="0"/>
        <v>INSERT INTO article_alcohol VALUES('25','14','1','40','ml');</v>
      </c>
    </row>
    <row r="27" spans="1:10" x14ac:dyDescent="0.4">
      <c r="B27" s="3">
        <v>26</v>
      </c>
      <c r="C27" s="6">
        <v>14</v>
      </c>
      <c r="E27" s="23">
        <v>43</v>
      </c>
      <c r="F27" t="s">
        <v>676</v>
      </c>
      <c r="G27" s="22">
        <v>30</v>
      </c>
      <c r="H27" t="s">
        <v>653</v>
      </c>
      <c r="J27" t="str">
        <f t="shared" si="0"/>
        <v>INSERT INTO article_alcohol VALUES('26','14','43','30','ml');</v>
      </c>
    </row>
    <row r="28" spans="1:10" x14ac:dyDescent="0.4">
      <c r="B28" s="3">
        <v>27</v>
      </c>
      <c r="C28" s="6">
        <v>15</v>
      </c>
      <c r="D28" t="s">
        <v>60</v>
      </c>
      <c r="E28">
        <v>1</v>
      </c>
      <c r="F28" t="s">
        <v>39</v>
      </c>
      <c r="G28" s="22">
        <v>45</v>
      </c>
      <c r="H28" t="s">
        <v>653</v>
      </c>
      <c r="J28" t="str">
        <f t="shared" si="0"/>
        <v>INSERT INTO article_alcohol VALUES('27','15','1','45','ml');</v>
      </c>
    </row>
    <row r="29" spans="1:10" x14ac:dyDescent="0.4">
      <c r="B29" s="3">
        <v>28</v>
      </c>
      <c r="C29" s="6">
        <v>16</v>
      </c>
      <c r="D29" t="s">
        <v>61</v>
      </c>
      <c r="E29">
        <v>1</v>
      </c>
      <c r="F29" t="s">
        <v>39</v>
      </c>
      <c r="G29" s="22">
        <v>30</v>
      </c>
      <c r="H29" t="s">
        <v>653</v>
      </c>
      <c r="J29" t="str">
        <f t="shared" si="0"/>
        <v>INSERT INTO article_alcohol VALUES('28','16','1','30','ml');</v>
      </c>
    </row>
    <row r="30" spans="1:10" x14ac:dyDescent="0.4">
      <c r="B30" s="3">
        <v>29</v>
      </c>
      <c r="C30" s="6">
        <v>16</v>
      </c>
      <c r="E30" s="23">
        <v>45</v>
      </c>
      <c r="F30" t="s">
        <v>796</v>
      </c>
      <c r="G30" s="22">
        <v>15</v>
      </c>
      <c r="H30" t="s">
        <v>653</v>
      </c>
      <c r="J30" t="str">
        <f t="shared" si="0"/>
        <v>INSERT INTO article_alcohol VALUES('29','16','45','15','ml');</v>
      </c>
    </row>
    <row r="31" spans="1:10" x14ac:dyDescent="0.4">
      <c r="B31" s="3">
        <v>30</v>
      </c>
      <c r="C31" s="6">
        <v>17</v>
      </c>
      <c r="D31" t="s">
        <v>62</v>
      </c>
      <c r="E31">
        <v>1</v>
      </c>
      <c r="F31" t="s">
        <v>39</v>
      </c>
      <c r="G31" s="22">
        <v>75</v>
      </c>
      <c r="H31" t="s">
        <v>653</v>
      </c>
      <c r="J31" t="str">
        <f t="shared" si="0"/>
        <v>INSERT INTO article_alcohol VALUES('30','17','1','75','ml');</v>
      </c>
    </row>
    <row r="32" spans="1:10" x14ac:dyDescent="0.4">
      <c r="B32" s="3">
        <v>31</v>
      </c>
      <c r="C32" s="6">
        <v>18</v>
      </c>
      <c r="D32" t="s">
        <v>63</v>
      </c>
      <c r="E32" s="23">
        <v>1</v>
      </c>
      <c r="F32" t="s">
        <v>39</v>
      </c>
      <c r="G32" s="22">
        <v>30</v>
      </c>
      <c r="H32" t="s">
        <v>653</v>
      </c>
      <c r="J32" t="str">
        <f t="shared" si="0"/>
        <v>INSERT INTO article_alcohol VALUES('31','18','1','30','ml');</v>
      </c>
    </row>
    <row r="33" spans="2:10" x14ac:dyDescent="0.4">
      <c r="B33" s="3">
        <v>32</v>
      </c>
      <c r="C33" s="6">
        <v>18</v>
      </c>
      <c r="E33" s="23">
        <v>43</v>
      </c>
      <c r="F33" t="s">
        <v>676</v>
      </c>
      <c r="G33" s="22">
        <v>1</v>
      </c>
      <c r="H33" t="s">
        <v>662</v>
      </c>
      <c r="J33" t="str">
        <f t="shared" si="0"/>
        <v>INSERT INTO article_alcohol VALUES('32','18','43','1','tsp');</v>
      </c>
    </row>
    <row r="34" spans="2:10" x14ac:dyDescent="0.4">
      <c r="B34" s="3">
        <v>33</v>
      </c>
      <c r="C34" s="6">
        <v>19</v>
      </c>
      <c r="D34" t="s">
        <v>612</v>
      </c>
      <c r="E34">
        <v>1</v>
      </c>
      <c r="F34" t="s">
        <v>39</v>
      </c>
      <c r="G34" s="22">
        <v>60</v>
      </c>
      <c r="H34" t="s">
        <v>653</v>
      </c>
      <c r="J34" t="str">
        <f t="shared" si="0"/>
        <v>INSERT INTO article_alcohol VALUES('33','19','1','60','ml');</v>
      </c>
    </row>
    <row r="35" spans="2:10" x14ac:dyDescent="0.4">
      <c r="B35" s="3">
        <v>34</v>
      </c>
      <c r="C35" s="6">
        <v>19</v>
      </c>
      <c r="E35" s="23">
        <v>46</v>
      </c>
      <c r="F35" t="s">
        <v>803</v>
      </c>
      <c r="G35" s="22">
        <v>60</v>
      </c>
      <c r="H35" t="s">
        <v>653</v>
      </c>
      <c r="J35" t="str">
        <f t="shared" si="0"/>
        <v>INSERT INTO article_alcohol VALUES('34','19','46','60','ml');</v>
      </c>
    </row>
    <row r="36" spans="2:10" x14ac:dyDescent="0.4">
      <c r="B36" s="3">
        <v>35</v>
      </c>
      <c r="C36" s="6">
        <v>20</v>
      </c>
      <c r="D36" t="s">
        <v>64</v>
      </c>
      <c r="E36">
        <v>1</v>
      </c>
      <c r="F36" t="s">
        <v>39</v>
      </c>
      <c r="G36" s="22">
        <v>45</v>
      </c>
      <c r="H36" t="s">
        <v>653</v>
      </c>
      <c r="J36" t="str">
        <f t="shared" si="0"/>
        <v>INSERT INTO article_alcohol VALUES('35','20','1','45','ml');</v>
      </c>
    </row>
    <row r="37" spans="2:10" x14ac:dyDescent="0.4">
      <c r="B37" s="3">
        <v>36</v>
      </c>
      <c r="C37" s="6">
        <v>20</v>
      </c>
      <c r="E37" s="23">
        <v>47</v>
      </c>
      <c r="F37" t="s">
        <v>810</v>
      </c>
      <c r="G37" s="22">
        <v>15</v>
      </c>
      <c r="H37" t="s">
        <v>653</v>
      </c>
      <c r="J37" t="str">
        <f t="shared" si="0"/>
        <v>INSERT INTO article_alcohol VALUES('36','20','47','15','ml');</v>
      </c>
    </row>
    <row r="38" spans="2:10" x14ac:dyDescent="0.4">
      <c r="B38" s="3">
        <v>37</v>
      </c>
      <c r="C38" s="6">
        <v>21</v>
      </c>
      <c r="D38" t="s">
        <v>65</v>
      </c>
      <c r="E38">
        <v>1</v>
      </c>
      <c r="F38" t="s">
        <v>719</v>
      </c>
      <c r="G38" s="22">
        <v>30</v>
      </c>
      <c r="H38" t="s">
        <v>653</v>
      </c>
      <c r="J38" t="str">
        <f t="shared" si="0"/>
        <v>INSERT INTO article_alcohol VALUES('37','21','1','30','ml');</v>
      </c>
    </row>
    <row r="39" spans="2:10" x14ac:dyDescent="0.4">
      <c r="B39" s="3">
        <v>38</v>
      </c>
      <c r="C39" s="6">
        <v>22</v>
      </c>
      <c r="D39" t="s">
        <v>66</v>
      </c>
      <c r="E39">
        <v>1</v>
      </c>
      <c r="F39" t="s">
        <v>39</v>
      </c>
      <c r="G39" s="22">
        <v>45</v>
      </c>
      <c r="H39" t="s">
        <v>653</v>
      </c>
      <c r="J39" t="str">
        <f t="shared" si="0"/>
        <v>INSERT INTO article_alcohol VALUES('38','22','1','45','ml');</v>
      </c>
    </row>
    <row r="40" spans="2:10" x14ac:dyDescent="0.4">
      <c r="B40" s="3">
        <v>39</v>
      </c>
      <c r="C40" s="6">
        <v>23</v>
      </c>
      <c r="D40" t="s">
        <v>67</v>
      </c>
      <c r="E40">
        <v>1</v>
      </c>
      <c r="F40" t="s">
        <v>39</v>
      </c>
      <c r="G40" s="22">
        <v>45</v>
      </c>
      <c r="H40" t="s">
        <v>653</v>
      </c>
      <c r="J40" t="str">
        <f t="shared" si="0"/>
        <v>INSERT INTO article_alcohol VALUES('39','23','1','45','ml');</v>
      </c>
    </row>
    <row r="41" spans="2:10" x14ac:dyDescent="0.4">
      <c r="B41" s="3">
        <v>40</v>
      </c>
      <c r="C41" s="6">
        <v>23</v>
      </c>
      <c r="E41" s="23">
        <v>48</v>
      </c>
      <c r="F41" t="s">
        <v>826</v>
      </c>
      <c r="G41" s="22">
        <v>30</v>
      </c>
      <c r="H41" t="s">
        <v>653</v>
      </c>
      <c r="J41" t="str">
        <f t="shared" si="0"/>
        <v>INSERT INTO article_alcohol VALUES('40','23','48','30','ml');</v>
      </c>
    </row>
    <row r="42" spans="2:10" x14ac:dyDescent="0.4">
      <c r="B42" s="3">
        <v>41</v>
      </c>
      <c r="C42" s="6">
        <v>23</v>
      </c>
      <c r="D42" s="12"/>
      <c r="E42" s="23">
        <v>47</v>
      </c>
      <c r="F42" t="s">
        <v>810</v>
      </c>
      <c r="G42" s="22">
        <v>8</v>
      </c>
      <c r="H42" t="s">
        <v>653</v>
      </c>
      <c r="J42" t="str">
        <f t="shared" si="0"/>
        <v>INSERT INTO article_alcohol VALUES('41','23','47','8','ml');</v>
      </c>
    </row>
    <row r="43" spans="2:10" x14ac:dyDescent="0.4">
      <c r="B43" s="3">
        <v>42</v>
      </c>
      <c r="C43" s="6">
        <v>24</v>
      </c>
      <c r="D43" t="s">
        <v>68</v>
      </c>
      <c r="E43">
        <v>1</v>
      </c>
      <c r="F43" t="s">
        <v>39</v>
      </c>
      <c r="G43" s="22">
        <v>60</v>
      </c>
      <c r="H43" t="s">
        <v>653</v>
      </c>
      <c r="J43" t="str">
        <f t="shared" si="0"/>
        <v>INSERT INTO article_alcohol VALUES('42','24','1','60','ml');</v>
      </c>
    </row>
    <row r="44" spans="2:10" x14ac:dyDescent="0.4">
      <c r="B44" s="3">
        <v>43</v>
      </c>
      <c r="C44" s="6">
        <v>24</v>
      </c>
      <c r="E44" s="23">
        <v>10</v>
      </c>
      <c r="F44" t="s">
        <v>724</v>
      </c>
      <c r="G44" s="22">
        <v>60</v>
      </c>
      <c r="H44" t="s">
        <v>653</v>
      </c>
      <c r="J44" t="str">
        <f t="shared" si="0"/>
        <v>INSERT INTO article_alcohol VALUES('43','24','10','60','ml');</v>
      </c>
    </row>
    <row r="45" spans="2:10" x14ac:dyDescent="0.4">
      <c r="B45" s="3">
        <v>44</v>
      </c>
      <c r="C45" s="6">
        <v>24</v>
      </c>
      <c r="E45" s="23">
        <v>17</v>
      </c>
      <c r="F45" t="s">
        <v>830</v>
      </c>
      <c r="G45" s="22">
        <v>60</v>
      </c>
      <c r="H45" t="s">
        <v>653</v>
      </c>
      <c r="J45" t="str">
        <f t="shared" si="0"/>
        <v>INSERT INTO article_alcohol VALUES('44','24','17','60','ml');</v>
      </c>
    </row>
    <row r="46" spans="2:10" x14ac:dyDescent="0.4">
      <c r="B46" s="3">
        <v>45</v>
      </c>
      <c r="C46" s="6">
        <v>24</v>
      </c>
      <c r="E46" s="23">
        <v>25</v>
      </c>
      <c r="F46" t="s">
        <v>725</v>
      </c>
      <c r="G46" s="22">
        <v>60</v>
      </c>
      <c r="H46" t="s">
        <v>653</v>
      </c>
      <c r="J46" t="str">
        <f t="shared" si="0"/>
        <v>INSERT INTO article_alcohol VALUES('45','24','25','60','ml');</v>
      </c>
    </row>
    <row r="47" spans="2:10" x14ac:dyDescent="0.4">
      <c r="B47" s="3">
        <v>46</v>
      </c>
      <c r="C47" s="6">
        <v>24</v>
      </c>
      <c r="E47" s="23">
        <v>49</v>
      </c>
      <c r="F47" t="s">
        <v>832</v>
      </c>
      <c r="G47" s="22">
        <v>60</v>
      </c>
      <c r="H47" t="s">
        <v>653</v>
      </c>
      <c r="J47" t="str">
        <f t="shared" si="0"/>
        <v>INSERT INTO article_alcohol VALUES('46','24','49','60','ml');</v>
      </c>
    </row>
    <row r="48" spans="2:10" x14ac:dyDescent="0.4">
      <c r="B48" s="3">
        <v>47</v>
      </c>
      <c r="C48" s="6">
        <v>24</v>
      </c>
      <c r="E48" s="23">
        <v>43</v>
      </c>
      <c r="F48" t="s">
        <v>676</v>
      </c>
      <c r="G48" s="22">
        <v>60</v>
      </c>
      <c r="H48" t="s">
        <v>653</v>
      </c>
      <c r="J48" t="str">
        <f t="shared" si="0"/>
        <v>INSERT INTO article_alcohol VALUES('47','24','43','60','ml');</v>
      </c>
    </row>
    <row r="49" spans="2:10" x14ac:dyDescent="0.4">
      <c r="B49" s="3">
        <v>48</v>
      </c>
      <c r="C49" s="6">
        <v>25</v>
      </c>
      <c r="D49" t="s">
        <v>69</v>
      </c>
      <c r="E49">
        <v>1</v>
      </c>
      <c r="F49" t="s">
        <v>39</v>
      </c>
      <c r="G49" s="22">
        <v>60</v>
      </c>
      <c r="H49" t="s">
        <v>653</v>
      </c>
      <c r="J49" t="str">
        <f t="shared" si="0"/>
        <v>INSERT INTO article_alcohol VALUES('48','25','1','60','ml');</v>
      </c>
    </row>
    <row r="53" spans="2:10" x14ac:dyDescent="0.4">
      <c r="D53" s="12"/>
    </row>
    <row r="54" spans="2:10" x14ac:dyDescent="0.4">
      <c r="D54" s="1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workbookViewId="0">
      <selection activeCell="J12" sqref="J12"/>
    </sheetView>
  </sheetViews>
  <sheetFormatPr defaultRowHeight="17.399999999999999" x14ac:dyDescent="0.4"/>
  <cols>
    <col min="1" max="1" width="4.09765625" customWidth="1"/>
    <col min="2" max="2" width="13.19921875" customWidth="1"/>
    <col min="3" max="3" width="11" style="6" bestFit="1" customWidth="1"/>
    <col min="4" max="4" width="15" bestFit="1" customWidth="1"/>
    <col min="5" max="5" width="13.3984375" bestFit="1" customWidth="1"/>
    <col min="6" max="6" width="15.69921875" bestFit="1" customWidth="1"/>
    <col min="7" max="7" width="10.19921875" bestFit="1" customWidth="1"/>
    <col min="8" max="8" width="9.3984375" bestFit="1" customWidth="1"/>
    <col min="10" max="10" width="16" customWidth="1"/>
  </cols>
  <sheetData>
    <row r="1" spans="1:11" s="1" customFormat="1" ht="18" thickBot="1" x14ac:dyDescent="0.45">
      <c r="A1" s="2" t="s">
        <v>0</v>
      </c>
      <c r="B1" s="2" t="s">
        <v>972</v>
      </c>
      <c r="C1" s="5" t="s">
        <v>650</v>
      </c>
      <c r="D1" s="1" t="s">
        <v>1</v>
      </c>
      <c r="E1" s="1" t="s">
        <v>652</v>
      </c>
      <c r="F1" s="1" t="s">
        <v>673</v>
      </c>
      <c r="G1" s="1" t="s">
        <v>47</v>
      </c>
      <c r="H1" s="1" t="s">
        <v>50</v>
      </c>
      <c r="I1" s="1" t="s">
        <v>51</v>
      </c>
      <c r="J1" s="1" t="s">
        <v>973</v>
      </c>
    </row>
    <row r="2" spans="1:11" ht="17.399999999999999" customHeight="1" x14ac:dyDescent="0.4">
      <c r="A2" s="3" t="s">
        <v>647</v>
      </c>
      <c r="B2" s="3">
        <v>1</v>
      </c>
      <c r="C2" s="6">
        <v>1</v>
      </c>
      <c r="D2" t="s">
        <v>420</v>
      </c>
      <c r="E2">
        <v>1</v>
      </c>
      <c r="F2" t="s">
        <v>654</v>
      </c>
      <c r="G2">
        <v>1</v>
      </c>
      <c r="H2">
        <v>15</v>
      </c>
      <c r="I2" t="s">
        <v>653</v>
      </c>
      <c r="J2" s="30" t="s">
        <v>974</v>
      </c>
      <c r="K2" t="str">
        <f>"INSERT INTO article_ingredient VALUES('"&amp;B2&amp;"','"&amp;C2&amp;"','"&amp;E2&amp;"','"&amp;G2&amp;"','"&amp;H2&amp;"','"&amp;I2&amp;"');"</f>
        <v>INSERT INTO article_ingredient VALUES('1','1','1','1','15','ml');</v>
      </c>
    </row>
    <row r="3" spans="1:11" x14ac:dyDescent="0.4">
      <c r="A3" s="3"/>
      <c r="B3" s="3">
        <v>2</v>
      </c>
      <c r="C3" s="6">
        <v>1</v>
      </c>
      <c r="D3" s="7"/>
      <c r="E3">
        <v>2</v>
      </c>
      <c r="F3" t="s">
        <v>658</v>
      </c>
      <c r="G3">
        <v>1</v>
      </c>
      <c r="H3">
        <v>1</v>
      </c>
      <c r="I3" t="s">
        <v>662</v>
      </c>
      <c r="J3" s="30"/>
      <c r="K3" t="str">
        <f t="shared" ref="K3:K66" si="0">"INSERT INTO article_ingredient VALUES('"&amp;B3&amp;"','"&amp;C3&amp;"','"&amp;E3&amp;"','"&amp;G3&amp;"','"&amp;H3&amp;"','"&amp;I3&amp;"');"</f>
        <v>INSERT INTO article_ingredient VALUES('2','1','2','1','1','tsp');</v>
      </c>
    </row>
    <row r="4" spans="1:11" x14ac:dyDescent="0.4">
      <c r="A4" s="3"/>
      <c r="B4" s="3">
        <v>3</v>
      </c>
      <c r="C4" s="6">
        <v>1</v>
      </c>
      <c r="E4">
        <v>12</v>
      </c>
      <c r="F4" t="s">
        <v>751</v>
      </c>
      <c r="G4">
        <v>0</v>
      </c>
      <c r="H4">
        <v>1</v>
      </c>
      <c r="I4" t="s">
        <v>776</v>
      </c>
      <c r="J4" s="30"/>
      <c r="K4" t="str">
        <f t="shared" si="0"/>
        <v>INSERT INTO article_ingredient VALUES('3','1','12','0','1','조각');</v>
      </c>
    </row>
    <row r="5" spans="1:11" x14ac:dyDescent="0.4">
      <c r="A5" s="3"/>
      <c r="B5" s="3">
        <v>4</v>
      </c>
      <c r="C5" s="6">
        <v>1</v>
      </c>
      <c r="E5">
        <v>14</v>
      </c>
      <c r="F5" t="s">
        <v>753</v>
      </c>
      <c r="G5">
        <v>0</v>
      </c>
      <c r="H5">
        <v>1</v>
      </c>
      <c r="I5" t="s">
        <v>777</v>
      </c>
      <c r="J5" s="30"/>
      <c r="K5" t="str">
        <f t="shared" si="0"/>
        <v>INSERT INTO article_ingredient VALUES('4','1','14','0','1','알');</v>
      </c>
    </row>
    <row r="6" spans="1:11" x14ac:dyDescent="0.4">
      <c r="A6" s="3"/>
      <c r="B6" s="3">
        <v>5</v>
      </c>
      <c r="C6" s="6">
        <v>2</v>
      </c>
      <c r="D6" s="7" t="s">
        <v>663</v>
      </c>
      <c r="E6">
        <v>3</v>
      </c>
      <c r="F6" t="s">
        <v>664</v>
      </c>
      <c r="G6">
        <v>1</v>
      </c>
      <c r="H6">
        <v>90</v>
      </c>
      <c r="I6" t="s">
        <v>653</v>
      </c>
      <c r="J6" s="30"/>
      <c r="K6" t="str">
        <f t="shared" si="0"/>
        <v>INSERT INTO article_ingredient VALUES('5','2','3','1','90','ml');</v>
      </c>
    </row>
    <row r="7" spans="1:11" x14ac:dyDescent="0.25">
      <c r="A7" s="3"/>
      <c r="B7" s="3">
        <v>6</v>
      </c>
      <c r="C7" s="6">
        <v>2</v>
      </c>
      <c r="D7" s="8"/>
      <c r="E7">
        <v>4</v>
      </c>
      <c r="F7" t="s">
        <v>668</v>
      </c>
      <c r="G7">
        <v>1</v>
      </c>
      <c r="H7">
        <v>15</v>
      </c>
      <c r="I7" t="s">
        <v>653</v>
      </c>
      <c r="J7" s="30"/>
      <c r="K7" t="str">
        <f t="shared" si="0"/>
        <v>INSERT INTO article_ingredient VALUES('6','2','4','1','15','ml');</v>
      </c>
    </row>
    <row r="8" spans="1:11" x14ac:dyDescent="0.4">
      <c r="A8" s="3"/>
      <c r="B8" s="3">
        <v>7</v>
      </c>
      <c r="C8" s="6">
        <v>2</v>
      </c>
      <c r="E8">
        <v>13</v>
      </c>
      <c r="F8" t="s">
        <v>752</v>
      </c>
      <c r="G8">
        <v>0</v>
      </c>
      <c r="H8">
        <v>1</v>
      </c>
      <c r="I8" t="s">
        <v>776</v>
      </c>
      <c r="J8" s="30"/>
      <c r="K8" t="str">
        <f t="shared" si="0"/>
        <v>INSERT INTO article_ingredient VALUES('7','2','13','0','1','조각');</v>
      </c>
    </row>
    <row r="9" spans="1:11" x14ac:dyDescent="0.4">
      <c r="A9" s="3"/>
      <c r="B9" s="3">
        <v>8</v>
      </c>
      <c r="C9" s="6">
        <v>2</v>
      </c>
      <c r="E9">
        <v>14</v>
      </c>
      <c r="F9" t="s">
        <v>753</v>
      </c>
      <c r="G9">
        <v>0</v>
      </c>
      <c r="H9">
        <v>1</v>
      </c>
      <c r="I9" t="s">
        <v>777</v>
      </c>
      <c r="J9" s="30"/>
      <c r="K9" t="str">
        <f t="shared" si="0"/>
        <v>INSERT INTO article_ingredient VALUES('8','2','14','0','1','알');</v>
      </c>
    </row>
    <row r="10" spans="1:11" x14ac:dyDescent="0.35">
      <c r="A10" s="3"/>
      <c r="B10" s="3">
        <v>9</v>
      </c>
      <c r="C10" s="6">
        <v>3</v>
      </c>
      <c r="D10" s="18" t="s">
        <v>672</v>
      </c>
      <c r="E10">
        <v>1</v>
      </c>
      <c r="F10" t="s">
        <v>654</v>
      </c>
      <c r="G10">
        <v>1</v>
      </c>
      <c r="H10">
        <v>25</v>
      </c>
      <c r="I10" t="s">
        <v>653</v>
      </c>
      <c r="K10" t="str">
        <f t="shared" si="0"/>
        <v>INSERT INTO article_ingredient VALUES('9','3','1','1','25','ml');</v>
      </c>
    </row>
    <row r="11" spans="1:11" x14ac:dyDescent="0.2">
      <c r="A11" s="3"/>
      <c r="B11" s="3">
        <v>10</v>
      </c>
      <c r="C11" s="6">
        <v>3</v>
      </c>
      <c r="D11" s="9"/>
      <c r="E11">
        <v>4</v>
      </c>
      <c r="F11" t="s">
        <v>668</v>
      </c>
      <c r="G11">
        <v>1</v>
      </c>
      <c r="H11">
        <v>5</v>
      </c>
      <c r="I11" t="s">
        <v>653</v>
      </c>
      <c r="K11" t="str">
        <f t="shared" si="0"/>
        <v>INSERT INTO article_ingredient VALUES('10','3','4','1','5','ml');</v>
      </c>
    </row>
    <row r="12" spans="1:11" x14ac:dyDescent="0.4">
      <c r="A12" s="3"/>
      <c r="B12" s="3">
        <v>11</v>
      </c>
      <c r="C12" s="6">
        <v>3</v>
      </c>
      <c r="E12">
        <v>13</v>
      </c>
      <c r="F12" t="s">
        <v>752</v>
      </c>
      <c r="G12">
        <v>0</v>
      </c>
      <c r="H12">
        <v>1</v>
      </c>
      <c r="I12" t="s">
        <v>776</v>
      </c>
      <c r="K12" t="str">
        <f t="shared" si="0"/>
        <v>INSERT INTO article_ingredient VALUES('11','3','13','0','1','조각');</v>
      </c>
    </row>
    <row r="13" spans="1:11" x14ac:dyDescent="0.4">
      <c r="A13" s="3"/>
      <c r="B13" s="3">
        <v>12</v>
      </c>
      <c r="C13" s="6">
        <v>3</v>
      </c>
      <c r="E13">
        <v>14</v>
      </c>
      <c r="F13" t="s">
        <v>753</v>
      </c>
      <c r="G13">
        <v>0</v>
      </c>
      <c r="H13">
        <v>1</v>
      </c>
      <c r="I13" t="s">
        <v>777</v>
      </c>
      <c r="K13" t="str">
        <f t="shared" si="0"/>
        <v>INSERT INTO article_ingredient VALUES('12','3','14','0','1','알');</v>
      </c>
    </row>
    <row r="14" spans="1:11" x14ac:dyDescent="0.35">
      <c r="A14" s="3"/>
      <c r="B14" s="3">
        <v>13</v>
      </c>
      <c r="C14" s="6">
        <v>4</v>
      </c>
      <c r="D14" s="18" t="s">
        <v>674</v>
      </c>
      <c r="E14">
        <v>3</v>
      </c>
      <c r="F14" t="s">
        <v>664</v>
      </c>
      <c r="G14">
        <v>1</v>
      </c>
      <c r="H14">
        <v>30</v>
      </c>
      <c r="I14" t="s">
        <v>653</v>
      </c>
      <c r="K14" t="str">
        <f t="shared" si="0"/>
        <v>INSERT INTO article_ingredient VALUES('13','4','3','1','30','ml');</v>
      </c>
    </row>
    <row r="15" spans="1:11" x14ac:dyDescent="0.25">
      <c r="A15" s="3"/>
      <c r="B15" s="3">
        <v>14</v>
      </c>
      <c r="C15" s="6">
        <v>4</v>
      </c>
      <c r="D15" s="8"/>
      <c r="E15">
        <v>5</v>
      </c>
      <c r="F15" t="s">
        <v>709</v>
      </c>
      <c r="G15">
        <v>0</v>
      </c>
      <c r="H15">
        <v>5</v>
      </c>
      <c r="I15" t="s">
        <v>713</v>
      </c>
      <c r="K15" t="str">
        <f t="shared" si="0"/>
        <v>INSERT INTO article_ingredient VALUES('14','4','5','0','5','방울');</v>
      </c>
    </row>
    <row r="16" spans="1:11" x14ac:dyDescent="0.4">
      <c r="A16" s="3"/>
      <c r="B16" s="3">
        <v>15</v>
      </c>
      <c r="C16" s="6">
        <v>5</v>
      </c>
      <c r="D16" t="s">
        <v>714</v>
      </c>
      <c r="E16">
        <v>6</v>
      </c>
      <c r="F16" t="s">
        <v>715</v>
      </c>
      <c r="G16">
        <v>1</v>
      </c>
      <c r="H16">
        <v>30</v>
      </c>
      <c r="I16" t="s">
        <v>653</v>
      </c>
      <c r="K16" t="str">
        <f t="shared" si="0"/>
        <v>INSERT INTO article_ingredient VALUES('15','5','6','1','30','ml');</v>
      </c>
    </row>
    <row r="17" spans="1:11" x14ac:dyDescent="0.4">
      <c r="A17" s="3"/>
      <c r="B17" s="3">
        <v>16</v>
      </c>
      <c r="C17" s="6">
        <v>6</v>
      </c>
      <c r="D17" t="s">
        <v>55</v>
      </c>
      <c r="E17">
        <v>7</v>
      </c>
      <c r="F17" t="s">
        <v>723</v>
      </c>
      <c r="G17">
        <v>1</v>
      </c>
      <c r="H17">
        <v>150</v>
      </c>
      <c r="I17" t="s">
        <v>653</v>
      </c>
      <c r="K17" t="str">
        <f t="shared" si="0"/>
        <v>INSERT INTO article_ingredient VALUES('16','6','7','1','150','ml');</v>
      </c>
    </row>
    <row r="18" spans="1:11" x14ac:dyDescent="0.4">
      <c r="B18" s="3">
        <v>17</v>
      </c>
      <c r="C18" s="6">
        <v>6</v>
      </c>
      <c r="E18">
        <v>11</v>
      </c>
      <c r="F18" t="s">
        <v>746</v>
      </c>
      <c r="G18">
        <v>0</v>
      </c>
      <c r="H18">
        <v>1</v>
      </c>
      <c r="I18" t="s">
        <v>776</v>
      </c>
      <c r="K18" t="str">
        <f t="shared" si="0"/>
        <v>INSERT INTO article_ingredient VALUES('17','6','11','0','1','조각');</v>
      </c>
    </row>
    <row r="19" spans="1:11" x14ac:dyDescent="0.4">
      <c r="B19" s="3">
        <v>18</v>
      </c>
      <c r="C19" s="6">
        <v>6</v>
      </c>
      <c r="E19">
        <v>12</v>
      </c>
      <c r="F19" t="s">
        <v>751</v>
      </c>
      <c r="G19">
        <v>0</v>
      </c>
      <c r="H19">
        <v>1</v>
      </c>
      <c r="I19" t="s">
        <v>776</v>
      </c>
      <c r="K19" t="str">
        <f t="shared" si="0"/>
        <v>INSERT INTO article_ingredient VALUES('18','6','12','0','1','조각');</v>
      </c>
    </row>
    <row r="20" spans="1:11" x14ac:dyDescent="0.4">
      <c r="B20" s="3">
        <v>19</v>
      </c>
      <c r="C20" s="6">
        <v>7</v>
      </c>
      <c r="D20" t="s">
        <v>545</v>
      </c>
      <c r="E20">
        <v>1</v>
      </c>
      <c r="F20" t="s">
        <v>654</v>
      </c>
      <c r="G20">
        <v>1</v>
      </c>
      <c r="H20">
        <v>45</v>
      </c>
      <c r="I20" t="s">
        <v>653</v>
      </c>
      <c r="K20" t="str">
        <f t="shared" si="0"/>
        <v>INSERT INTO article_ingredient VALUES('19','7','1','1','45','ml');</v>
      </c>
    </row>
    <row r="21" spans="1:11" x14ac:dyDescent="0.2">
      <c r="B21" s="3">
        <v>20</v>
      </c>
      <c r="C21" s="6">
        <v>7</v>
      </c>
      <c r="D21" s="9"/>
      <c r="E21">
        <v>8</v>
      </c>
      <c r="F21" t="s">
        <v>728</v>
      </c>
      <c r="G21">
        <v>1</v>
      </c>
      <c r="H21">
        <v>1</v>
      </c>
      <c r="I21" t="s">
        <v>857</v>
      </c>
      <c r="J21" s="23"/>
      <c r="K21" t="str">
        <f t="shared" si="0"/>
        <v>INSERT INTO article_ingredient VALUES('20','7','8','1','1','캔');</v>
      </c>
    </row>
    <row r="22" spans="1:11" x14ac:dyDescent="0.4">
      <c r="B22" s="3">
        <v>21</v>
      </c>
      <c r="C22" s="6">
        <v>8</v>
      </c>
      <c r="D22" t="s">
        <v>57</v>
      </c>
      <c r="E22">
        <v>9</v>
      </c>
      <c r="F22" t="s">
        <v>732</v>
      </c>
      <c r="G22">
        <v>1</v>
      </c>
      <c r="H22">
        <v>15</v>
      </c>
      <c r="I22" t="s">
        <v>653</v>
      </c>
      <c r="K22" t="str">
        <f t="shared" si="0"/>
        <v>INSERT INTO article_ingredient VALUES('21','8','9','1','15','ml');</v>
      </c>
    </row>
    <row r="23" spans="1:11" x14ac:dyDescent="0.4">
      <c r="B23" s="3">
        <v>22</v>
      </c>
      <c r="C23" s="6">
        <v>9</v>
      </c>
      <c r="D23" t="s">
        <v>570</v>
      </c>
      <c r="E23">
        <v>10</v>
      </c>
      <c r="F23" t="s">
        <v>739</v>
      </c>
      <c r="G23">
        <v>1</v>
      </c>
      <c r="H23">
        <v>45</v>
      </c>
      <c r="I23" t="s">
        <v>653</v>
      </c>
      <c r="K23" t="str">
        <f t="shared" si="0"/>
        <v>INSERT INTO article_ingredient VALUES('22','9','10','1','45','ml');</v>
      </c>
    </row>
    <row r="24" spans="1:11" x14ac:dyDescent="0.25">
      <c r="B24" s="3">
        <v>23</v>
      </c>
      <c r="C24" s="6">
        <v>9</v>
      </c>
      <c r="D24" s="8"/>
      <c r="E24">
        <v>1</v>
      </c>
      <c r="F24" t="s">
        <v>654</v>
      </c>
      <c r="G24">
        <v>1</v>
      </c>
      <c r="H24">
        <v>15</v>
      </c>
      <c r="I24" t="s">
        <v>653</v>
      </c>
      <c r="K24" t="str">
        <f t="shared" si="0"/>
        <v>INSERT INTO article_ingredient VALUES('23','9','1','1','15','ml');</v>
      </c>
    </row>
    <row r="25" spans="1:11" x14ac:dyDescent="0.4">
      <c r="B25" s="3">
        <v>24</v>
      </c>
      <c r="C25" s="6">
        <v>9</v>
      </c>
      <c r="E25">
        <v>15</v>
      </c>
      <c r="F25" t="s">
        <v>739</v>
      </c>
      <c r="G25">
        <v>0</v>
      </c>
      <c r="H25">
        <v>1</v>
      </c>
      <c r="I25" t="s">
        <v>776</v>
      </c>
      <c r="K25" t="str">
        <f t="shared" si="0"/>
        <v>INSERT INTO article_ingredient VALUES('24','9','15','0','1','조각');</v>
      </c>
    </row>
    <row r="26" spans="1:11" x14ac:dyDescent="0.4">
      <c r="B26" s="3">
        <v>25</v>
      </c>
      <c r="C26" s="6">
        <v>9</v>
      </c>
      <c r="E26">
        <v>14</v>
      </c>
      <c r="F26" t="s">
        <v>753</v>
      </c>
      <c r="G26">
        <v>0</v>
      </c>
      <c r="H26">
        <v>1</v>
      </c>
      <c r="I26" t="s">
        <v>777</v>
      </c>
      <c r="K26" t="str">
        <f t="shared" si="0"/>
        <v>INSERT INTO article_ingredient VALUES('25','9','14','0','1','알');</v>
      </c>
    </row>
    <row r="27" spans="1:11" x14ac:dyDescent="0.4">
      <c r="B27" s="3">
        <v>26</v>
      </c>
      <c r="C27" s="6">
        <v>10</v>
      </c>
      <c r="D27" t="s">
        <v>740</v>
      </c>
      <c r="E27">
        <v>8</v>
      </c>
      <c r="F27" t="s">
        <v>728</v>
      </c>
      <c r="G27">
        <v>1</v>
      </c>
      <c r="H27">
        <v>135</v>
      </c>
      <c r="I27" t="s">
        <v>653</v>
      </c>
      <c r="K27" t="str">
        <f t="shared" si="0"/>
        <v>INSERT INTO article_ingredient VALUES('26','10','8','1','135','ml');</v>
      </c>
    </row>
    <row r="28" spans="1:11" x14ac:dyDescent="0.4">
      <c r="B28" s="3">
        <v>27</v>
      </c>
      <c r="C28" s="6">
        <v>10</v>
      </c>
      <c r="E28">
        <v>9</v>
      </c>
      <c r="F28" t="s">
        <v>732</v>
      </c>
      <c r="G28">
        <v>1</v>
      </c>
      <c r="H28">
        <v>15</v>
      </c>
      <c r="I28" t="s">
        <v>653</v>
      </c>
      <c r="K28" t="str">
        <f t="shared" si="0"/>
        <v>INSERT INTO article_ingredient VALUES('27','10','9','1','15','ml');</v>
      </c>
    </row>
    <row r="29" spans="1:11" x14ac:dyDescent="0.4">
      <c r="B29" s="3">
        <v>28</v>
      </c>
      <c r="C29" s="6">
        <v>10</v>
      </c>
      <c r="E29">
        <v>11</v>
      </c>
      <c r="F29" t="s">
        <v>746</v>
      </c>
      <c r="G29">
        <v>0</v>
      </c>
      <c r="H29">
        <v>1</v>
      </c>
      <c r="I29" t="s">
        <v>776</v>
      </c>
      <c r="K29" t="str">
        <f t="shared" si="0"/>
        <v>INSERT INTO article_ingredient VALUES('28','10','11','0','1','조각');</v>
      </c>
    </row>
    <row r="30" spans="1:11" x14ac:dyDescent="0.4">
      <c r="B30" s="3">
        <v>29</v>
      </c>
      <c r="C30" s="6">
        <v>10</v>
      </c>
      <c r="E30">
        <v>12</v>
      </c>
      <c r="F30" t="s">
        <v>751</v>
      </c>
      <c r="G30">
        <v>0</v>
      </c>
      <c r="H30">
        <v>1</v>
      </c>
      <c r="I30" t="s">
        <v>776</v>
      </c>
      <c r="K30" t="str">
        <f t="shared" si="0"/>
        <v>INSERT INTO article_ingredient VALUES('29','10','12','0','1','조각');</v>
      </c>
    </row>
    <row r="31" spans="1:11" x14ac:dyDescent="0.4">
      <c r="B31" s="3">
        <v>30</v>
      </c>
      <c r="C31" s="6">
        <v>11</v>
      </c>
      <c r="D31" t="s">
        <v>741</v>
      </c>
      <c r="E31">
        <v>9</v>
      </c>
      <c r="F31" t="s">
        <v>732</v>
      </c>
      <c r="G31">
        <v>1</v>
      </c>
      <c r="H31">
        <v>15</v>
      </c>
      <c r="I31" t="s">
        <v>653</v>
      </c>
      <c r="K31" t="str">
        <f t="shared" si="0"/>
        <v>INSERT INTO article_ingredient VALUES('30','11','9','1','15','ml');</v>
      </c>
    </row>
    <row r="32" spans="1:11" x14ac:dyDescent="0.4">
      <c r="B32" s="3">
        <v>31</v>
      </c>
      <c r="C32" s="6">
        <v>12</v>
      </c>
      <c r="D32" t="s">
        <v>58</v>
      </c>
      <c r="E32">
        <v>1</v>
      </c>
      <c r="F32" t="s">
        <v>654</v>
      </c>
      <c r="G32">
        <v>1</v>
      </c>
      <c r="H32">
        <v>1</v>
      </c>
      <c r="I32" t="s">
        <v>662</v>
      </c>
      <c r="K32" t="str">
        <f t="shared" si="0"/>
        <v>INSERT INTO article_ingredient VALUES('31','12','1','1','1','tsp');</v>
      </c>
    </row>
    <row r="33" spans="2:11" x14ac:dyDescent="0.4">
      <c r="B33" s="3">
        <v>32</v>
      </c>
      <c r="C33" s="6">
        <v>13</v>
      </c>
      <c r="D33" t="s">
        <v>588</v>
      </c>
      <c r="E33">
        <v>9</v>
      </c>
      <c r="F33" t="s">
        <v>732</v>
      </c>
      <c r="G33">
        <v>1</v>
      </c>
      <c r="H33">
        <v>30</v>
      </c>
      <c r="I33" t="s">
        <v>653</v>
      </c>
      <c r="K33" t="str">
        <f t="shared" si="0"/>
        <v>INSERT INTO article_ingredient VALUES('32','13','9','1','30','ml');</v>
      </c>
    </row>
    <row r="34" spans="2:11" x14ac:dyDescent="0.4">
      <c r="B34" s="3">
        <v>33</v>
      </c>
      <c r="C34" s="6">
        <v>14</v>
      </c>
      <c r="D34" t="s">
        <v>59</v>
      </c>
      <c r="E34">
        <v>21</v>
      </c>
      <c r="F34" t="s">
        <v>778</v>
      </c>
      <c r="G34">
        <v>1</v>
      </c>
      <c r="H34">
        <v>90</v>
      </c>
      <c r="I34" t="s">
        <v>653</v>
      </c>
      <c r="K34" t="str">
        <f t="shared" si="0"/>
        <v>INSERT INTO article_ingredient VALUES('33','14','21','1','90','ml');</v>
      </c>
    </row>
    <row r="35" spans="2:11" x14ac:dyDescent="0.4">
      <c r="B35" s="3">
        <v>34</v>
      </c>
      <c r="C35" s="6">
        <v>15</v>
      </c>
      <c r="D35" t="s">
        <v>60</v>
      </c>
      <c r="E35">
        <v>23</v>
      </c>
      <c r="F35" t="s">
        <v>786</v>
      </c>
      <c r="G35">
        <v>1</v>
      </c>
      <c r="H35">
        <v>90</v>
      </c>
      <c r="I35" t="s">
        <v>653</v>
      </c>
      <c r="K35" t="str">
        <f t="shared" si="0"/>
        <v>INSERT INTO article_ingredient VALUES('34','15','23','1','90','ml');</v>
      </c>
    </row>
    <row r="36" spans="2:11" x14ac:dyDescent="0.4">
      <c r="B36" s="3">
        <v>35</v>
      </c>
      <c r="C36" s="6">
        <v>15</v>
      </c>
      <c r="E36">
        <v>22</v>
      </c>
      <c r="F36" t="s">
        <v>782</v>
      </c>
      <c r="G36">
        <v>1</v>
      </c>
      <c r="H36">
        <v>1</v>
      </c>
      <c r="I36" t="s">
        <v>662</v>
      </c>
      <c r="K36" t="str">
        <f t="shared" si="0"/>
        <v>INSERT INTO article_ingredient VALUES('35','15','22','1','1','tsp');</v>
      </c>
    </row>
    <row r="37" spans="2:11" x14ac:dyDescent="0.4">
      <c r="B37" s="3">
        <v>36</v>
      </c>
      <c r="C37" s="6">
        <v>15</v>
      </c>
      <c r="E37">
        <v>17</v>
      </c>
      <c r="F37" t="s">
        <v>755</v>
      </c>
      <c r="G37">
        <v>1</v>
      </c>
      <c r="H37">
        <v>1</v>
      </c>
      <c r="I37" t="s">
        <v>794</v>
      </c>
      <c r="K37" t="str">
        <f t="shared" si="0"/>
        <v>INSERT INTO article_ingredient VALUES('36','15','17','1','1','꼬집');</v>
      </c>
    </row>
    <row r="38" spans="2:11" x14ac:dyDescent="0.4">
      <c r="B38" s="3">
        <v>37</v>
      </c>
      <c r="C38" s="6">
        <v>15</v>
      </c>
      <c r="E38">
        <v>24</v>
      </c>
      <c r="F38" t="s">
        <v>790</v>
      </c>
      <c r="G38">
        <v>1</v>
      </c>
      <c r="H38">
        <v>1</v>
      </c>
      <c r="I38" t="s">
        <v>794</v>
      </c>
      <c r="K38" t="str">
        <f t="shared" si="0"/>
        <v>INSERT INTO article_ingredient VALUES('37','15','24','1','1','꼬집');</v>
      </c>
    </row>
    <row r="39" spans="2:11" x14ac:dyDescent="0.4">
      <c r="B39" s="3">
        <v>38</v>
      </c>
      <c r="C39" s="6">
        <v>16</v>
      </c>
      <c r="D39" t="s">
        <v>61</v>
      </c>
      <c r="E39">
        <v>1</v>
      </c>
      <c r="F39" t="s">
        <v>654</v>
      </c>
      <c r="G39">
        <v>1</v>
      </c>
      <c r="H39">
        <v>15</v>
      </c>
      <c r="I39" t="s">
        <v>653</v>
      </c>
      <c r="K39" t="str">
        <f t="shared" si="0"/>
        <v>INSERT INTO article_ingredient VALUES('38','16','1','1','15','ml');</v>
      </c>
    </row>
    <row r="40" spans="2:11" x14ac:dyDescent="0.4">
      <c r="B40" s="3">
        <v>39</v>
      </c>
      <c r="C40" s="6">
        <v>16</v>
      </c>
      <c r="E40">
        <v>16</v>
      </c>
      <c r="F40" t="s">
        <v>754</v>
      </c>
      <c r="G40">
        <v>0</v>
      </c>
      <c r="H40">
        <v>1</v>
      </c>
      <c r="I40" t="s">
        <v>776</v>
      </c>
      <c r="K40" t="str">
        <f t="shared" si="0"/>
        <v>INSERT INTO article_ingredient VALUES('39','16','16','0','1','조각');</v>
      </c>
    </row>
    <row r="41" spans="2:11" x14ac:dyDescent="0.4">
      <c r="B41" s="3">
        <v>40</v>
      </c>
      <c r="C41" s="6">
        <v>17</v>
      </c>
      <c r="D41" t="s">
        <v>62</v>
      </c>
      <c r="E41">
        <v>4</v>
      </c>
      <c r="F41" t="s">
        <v>668</v>
      </c>
      <c r="G41">
        <v>1</v>
      </c>
      <c r="H41">
        <v>30</v>
      </c>
      <c r="I41" t="s">
        <v>653</v>
      </c>
      <c r="K41" t="str">
        <f t="shared" si="0"/>
        <v>INSERT INTO article_ingredient VALUES('40','17','4','1','30','ml');</v>
      </c>
    </row>
    <row r="42" spans="2:11" x14ac:dyDescent="0.4">
      <c r="B42" s="3">
        <v>41</v>
      </c>
      <c r="C42" s="6">
        <v>17</v>
      </c>
      <c r="E42">
        <v>9</v>
      </c>
      <c r="F42" t="s">
        <v>732</v>
      </c>
      <c r="G42">
        <v>1</v>
      </c>
      <c r="H42">
        <v>30</v>
      </c>
      <c r="I42" t="s">
        <v>653</v>
      </c>
      <c r="K42" t="str">
        <f t="shared" si="0"/>
        <v>INSERT INTO article_ingredient VALUES('41','17','9','1','30','ml');</v>
      </c>
    </row>
    <row r="43" spans="2:11" x14ac:dyDescent="0.4">
      <c r="B43" s="3">
        <v>42</v>
      </c>
      <c r="C43" s="6">
        <v>17</v>
      </c>
      <c r="E43">
        <v>12</v>
      </c>
      <c r="F43" t="s">
        <v>751</v>
      </c>
      <c r="G43">
        <v>0</v>
      </c>
      <c r="H43">
        <v>1</v>
      </c>
      <c r="I43" t="s">
        <v>776</v>
      </c>
      <c r="K43" t="str">
        <f t="shared" si="0"/>
        <v>INSERT INTO article_ingredient VALUES('42','17','12','0','1','조각');</v>
      </c>
    </row>
    <row r="44" spans="2:11" x14ac:dyDescent="0.4">
      <c r="B44" s="3">
        <v>43</v>
      </c>
      <c r="C44" s="6">
        <v>17</v>
      </c>
      <c r="E44">
        <v>17</v>
      </c>
      <c r="F44" t="s">
        <v>755</v>
      </c>
      <c r="G44">
        <v>0</v>
      </c>
      <c r="H44">
        <v>1</v>
      </c>
      <c r="I44" t="s">
        <v>794</v>
      </c>
      <c r="K44" t="str">
        <f t="shared" si="0"/>
        <v>INSERT INTO article_ingredient VALUES('43','17','17','0','1','꼬집');</v>
      </c>
    </row>
    <row r="45" spans="2:11" x14ac:dyDescent="0.4">
      <c r="B45" s="3">
        <v>44</v>
      </c>
      <c r="C45" s="6">
        <v>18</v>
      </c>
      <c r="D45" t="s">
        <v>63</v>
      </c>
      <c r="E45">
        <v>25</v>
      </c>
      <c r="F45" t="s">
        <v>798</v>
      </c>
      <c r="G45">
        <v>1</v>
      </c>
      <c r="H45">
        <v>30</v>
      </c>
      <c r="I45" t="s">
        <v>653</v>
      </c>
      <c r="K45" t="str">
        <f t="shared" si="0"/>
        <v>INSERT INTO article_ingredient VALUES('44','18','25','1','30','ml');</v>
      </c>
    </row>
    <row r="46" spans="2:11" x14ac:dyDescent="0.4">
      <c r="B46" s="3">
        <v>45</v>
      </c>
      <c r="C46" s="6">
        <v>18</v>
      </c>
      <c r="E46">
        <v>4</v>
      </c>
      <c r="F46" t="s">
        <v>668</v>
      </c>
      <c r="G46">
        <v>1</v>
      </c>
      <c r="H46">
        <v>1</v>
      </c>
      <c r="I46" t="s">
        <v>662</v>
      </c>
      <c r="K46" t="str">
        <f t="shared" si="0"/>
        <v>INSERT INTO article_ingredient VALUES('45','18','4','1','1','tsp');</v>
      </c>
    </row>
    <row r="47" spans="2:11" x14ac:dyDescent="0.4">
      <c r="B47" s="3">
        <v>46</v>
      </c>
      <c r="C47" s="6">
        <v>18</v>
      </c>
      <c r="E47">
        <v>29</v>
      </c>
      <c r="F47" t="s">
        <v>822</v>
      </c>
      <c r="G47">
        <v>0</v>
      </c>
      <c r="H47">
        <v>1</v>
      </c>
      <c r="I47" t="s">
        <v>777</v>
      </c>
      <c r="K47" t="str">
        <f t="shared" si="0"/>
        <v>INSERT INTO article_ingredient VALUES('46','18','29','0','1','알');</v>
      </c>
    </row>
    <row r="48" spans="2:11" x14ac:dyDescent="0.4">
      <c r="B48" s="3">
        <v>47</v>
      </c>
      <c r="C48" s="6">
        <v>19</v>
      </c>
      <c r="D48" t="s">
        <v>612</v>
      </c>
      <c r="E48">
        <v>25</v>
      </c>
      <c r="F48" t="s">
        <v>798</v>
      </c>
      <c r="G48">
        <v>1</v>
      </c>
      <c r="H48">
        <v>30</v>
      </c>
      <c r="I48" t="s">
        <v>653</v>
      </c>
      <c r="K48" t="str">
        <f t="shared" si="0"/>
        <v>INSERT INTO article_ingredient VALUES('47','19','25','1','30','ml');</v>
      </c>
    </row>
    <row r="49" spans="2:11" x14ac:dyDescent="0.4">
      <c r="B49" s="3">
        <v>48</v>
      </c>
      <c r="C49" s="6">
        <v>19</v>
      </c>
      <c r="E49">
        <v>26</v>
      </c>
      <c r="F49" t="s">
        <v>806</v>
      </c>
      <c r="G49">
        <v>1</v>
      </c>
      <c r="H49">
        <v>1</v>
      </c>
      <c r="I49" t="s">
        <v>858</v>
      </c>
      <c r="J49" s="23"/>
      <c r="K49" t="str">
        <f t="shared" si="0"/>
        <v>INSERT INTO article_ingredient VALUES('48','19','26','1','1','tsp');</v>
      </c>
    </row>
    <row r="50" spans="2:11" x14ac:dyDescent="0.4">
      <c r="B50" s="3">
        <v>49</v>
      </c>
      <c r="C50" s="6">
        <v>20</v>
      </c>
      <c r="D50" t="s">
        <v>64</v>
      </c>
      <c r="E50">
        <v>9</v>
      </c>
      <c r="F50" t="s">
        <v>732</v>
      </c>
      <c r="G50">
        <v>1</v>
      </c>
      <c r="H50">
        <v>15</v>
      </c>
      <c r="I50" t="s">
        <v>653</v>
      </c>
      <c r="K50" t="str">
        <f t="shared" si="0"/>
        <v>INSERT INTO article_ingredient VALUES('49','20','9','1','15','ml');</v>
      </c>
    </row>
    <row r="51" spans="2:11" x14ac:dyDescent="0.4">
      <c r="B51" s="3">
        <v>50</v>
      </c>
      <c r="C51" s="6">
        <v>20</v>
      </c>
      <c r="E51">
        <v>27</v>
      </c>
      <c r="F51" t="s">
        <v>814</v>
      </c>
      <c r="G51">
        <v>1</v>
      </c>
      <c r="H51">
        <v>75</v>
      </c>
      <c r="I51" t="s">
        <v>653</v>
      </c>
      <c r="K51" t="str">
        <f t="shared" si="0"/>
        <v>INSERT INTO article_ingredient VALUES('50','20','27','1','75','ml');</v>
      </c>
    </row>
    <row r="52" spans="2:11" x14ac:dyDescent="0.4">
      <c r="B52" s="3">
        <v>51</v>
      </c>
      <c r="C52" s="6">
        <v>20</v>
      </c>
      <c r="E52">
        <v>20</v>
      </c>
      <c r="F52" t="s">
        <v>825</v>
      </c>
      <c r="G52">
        <v>0</v>
      </c>
      <c r="H52">
        <v>3</v>
      </c>
      <c r="I52" t="s">
        <v>777</v>
      </c>
      <c r="K52" t="str">
        <f t="shared" si="0"/>
        <v>INSERT INTO article_ingredient VALUES('51','20','20','0','3','알');</v>
      </c>
    </row>
    <row r="53" spans="2:11" x14ac:dyDescent="0.4">
      <c r="B53" s="3">
        <v>52</v>
      </c>
      <c r="C53" s="6">
        <v>20</v>
      </c>
      <c r="E53">
        <v>12</v>
      </c>
      <c r="F53" t="s">
        <v>751</v>
      </c>
      <c r="G53">
        <v>0</v>
      </c>
      <c r="H53">
        <v>1</v>
      </c>
      <c r="I53" t="s">
        <v>776</v>
      </c>
      <c r="K53" t="str">
        <f t="shared" si="0"/>
        <v>INSERT INTO article_ingredient VALUES('52','20','12','0','1','조각');</v>
      </c>
    </row>
    <row r="54" spans="2:11" x14ac:dyDescent="0.4">
      <c r="B54" s="3">
        <v>53</v>
      </c>
      <c r="C54" s="6">
        <v>21</v>
      </c>
      <c r="D54" t="s">
        <v>65</v>
      </c>
      <c r="E54">
        <v>28</v>
      </c>
      <c r="F54" t="s">
        <v>818</v>
      </c>
      <c r="G54">
        <v>1</v>
      </c>
      <c r="H54">
        <v>90</v>
      </c>
      <c r="I54" t="s">
        <v>653</v>
      </c>
      <c r="K54" t="str">
        <f t="shared" si="0"/>
        <v>INSERT INTO article_ingredient VALUES('53','21','28','1','90','ml');</v>
      </c>
    </row>
    <row r="55" spans="2:11" x14ac:dyDescent="0.4">
      <c r="B55" s="3">
        <v>54</v>
      </c>
      <c r="C55" s="6">
        <v>22</v>
      </c>
      <c r="D55" t="s">
        <v>66</v>
      </c>
      <c r="E55">
        <v>10</v>
      </c>
      <c r="F55" t="s">
        <v>736</v>
      </c>
      <c r="G55">
        <v>1</v>
      </c>
      <c r="H55">
        <v>120</v>
      </c>
      <c r="I55" t="s">
        <v>653</v>
      </c>
      <c r="K55" t="str">
        <f t="shared" si="0"/>
        <v>INSERT INTO article_ingredient VALUES('54','22','10','1','120','ml');</v>
      </c>
    </row>
    <row r="56" spans="2:11" x14ac:dyDescent="0.4">
      <c r="B56" s="3">
        <v>55</v>
      </c>
      <c r="C56" s="6">
        <v>22</v>
      </c>
      <c r="E56">
        <v>2</v>
      </c>
      <c r="F56" t="s">
        <v>658</v>
      </c>
      <c r="G56">
        <v>1</v>
      </c>
      <c r="H56">
        <v>2</v>
      </c>
      <c r="I56" t="s">
        <v>662</v>
      </c>
      <c r="K56" t="str">
        <f t="shared" si="0"/>
        <v>INSERT INTO article_ingredient VALUES('55','22','2','1','2','tsp');</v>
      </c>
    </row>
    <row r="57" spans="2:11" x14ac:dyDescent="0.4">
      <c r="B57" s="3">
        <v>56</v>
      </c>
      <c r="C57" s="6">
        <v>22</v>
      </c>
      <c r="E57">
        <v>15</v>
      </c>
      <c r="F57" t="s">
        <v>739</v>
      </c>
      <c r="G57">
        <v>0</v>
      </c>
      <c r="H57">
        <v>1</v>
      </c>
      <c r="I57" t="s">
        <v>776</v>
      </c>
      <c r="K57" t="str">
        <f t="shared" si="0"/>
        <v>INSERT INTO article_ingredient VALUES('56','22','15','0','1','조각');</v>
      </c>
    </row>
    <row r="58" spans="2:11" x14ac:dyDescent="0.4">
      <c r="B58" s="3">
        <v>57</v>
      </c>
      <c r="C58" s="6">
        <v>22</v>
      </c>
      <c r="E58">
        <v>13</v>
      </c>
      <c r="F58" t="s">
        <v>752</v>
      </c>
      <c r="G58">
        <v>0</v>
      </c>
      <c r="H58">
        <v>1</v>
      </c>
      <c r="I58" t="s">
        <v>776</v>
      </c>
      <c r="K58" t="str">
        <f t="shared" si="0"/>
        <v>INSERT INTO article_ingredient VALUES('57','22','13','0','1','조각');</v>
      </c>
    </row>
    <row r="59" spans="2:11" x14ac:dyDescent="0.4">
      <c r="B59" s="3">
        <v>58</v>
      </c>
      <c r="C59" s="6">
        <v>23</v>
      </c>
      <c r="D59" t="s">
        <v>67</v>
      </c>
      <c r="E59">
        <v>1</v>
      </c>
      <c r="F59" t="s">
        <v>654</v>
      </c>
      <c r="G59">
        <v>1</v>
      </c>
      <c r="H59">
        <v>8</v>
      </c>
      <c r="I59" t="s">
        <v>653</v>
      </c>
      <c r="K59" t="str">
        <f t="shared" si="0"/>
        <v>INSERT INTO article_ingredient VALUES('58','23','1','1','8','ml');</v>
      </c>
    </row>
    <row r="60" spans="2:11" x14ac:dyDescent="0.4">
      <c r="B60" s="3">
        <v>59</v>
      </c>
      <c r="C60" s="6">
        <v>23</v>
      </c>
      <c r="E60">
        <v>19</v>
      </c>
      <c r="F60" t="s">
        <v>757</v>
      </c>
      <c r="G60">
        <v>0</v>
      </c>
      <c r="H60">
        <v>1</v>
      </c>
      <c r="I60" t="s">
        <v>776</v>
      </c>
      <c r="K60" t="str">
        <f t="shared" si="0"/>
        <v>INSERT INTO article_ingredient VALUES('59','23','19','0','1','조각');</v>
      </c>
    </row>
    <row r="61" spans="2:11" x14ac:dyDescent="0.4">
      <c r="B61" s="3">
        <v>60</v>
      </c>
      <c r="C61" s="6">
        <v>24</v>
      </c>
      <c r="D61" t="s">
        <v>68</v>
      </c>
      <c r="E61">
        <v>5</v>
      </c>
      <c r="F61" t="s">
        <v>709</v>
      </c>
      <c r="G61">
        <v>1</v>
      </c>
      <c r="H61">
        <v>60</v>
      </c>
      <c r="I61" t="s">
        <v>653</v>
      </c>
      <c r="K61" t="str">
        <f t="shared" si="0"/>
        <v>INSERT INTO article_ingredient VALUES('60','24','5','1','60','ml');</v>
      </c>
    </row>
    <row r="62" spans="2:11" x14ac:dyDescent="0.4">
      <c r="B62" s="3">
        <v>61</v>
      </c>
      <c r="C62" s="6">
        <v>24</v>
      </c>
      <c r="E62">
        <v>8</v>
      </c>
      <c r="F62" t="s">
        <v>728</v>
      </c>
      <c r="G62">
        <v>1</v>
      </c>
      <c r="H62">
        <v>420</v>
      </c>
      <c r="I62" t="s">
        <v>653</v>
      </c>
      <c r="K62" t="str">
        <f t="shared" si="0"/>
        <v>INSERT INTO article_ingredient VALUES('61','24','8','1','420','ml');</v>
      </c>
    </row>
    <row r="63" spans="2:11" x14ac:dyDescent="0.4">
      <c r="B63" s="3">
        <v>62</v>
      </c>
      <c r="C63" s="6">
        <v>24</v>
      </c>
      <c r="E63">
        <v>12</v>
      </c>
      <c r="F63" t="s">
        <v>751</v>
      </c>
      <c r="G63">
        <v>0</v>
      </c>
      <c r="H63">
        <v>1</v>
      </c>
      <c r="I63" t="s">
        <v>776</v>
      </c>
      <c r="K63" t="str">
        <f t="shared" si="0"/>
        <v>INSERT INTO article_ingredient VALUES('62','24','12','0','1','조각');</v>
      </c>
    </row>
    <row r="64" spans="2:11" x14ac:dyDescent="0.4">
      <c r="B64" s="3">
        <v>63</v>
      </c>
      <c r="C64" s="6">
        <v>25</v>
      </c>
      <c r="D64" t="s">
        <v>69</v>
      </c>
      <c r="E64">
        <v>9</v>
      </c>
      <c r="F64" t="s">
        <v>732</v>
      </c>
      <c r="G64">
        <v>1</v>
      </c>
      <c r="H64">
        <v>15</v>
      </c>
      <c r="I64" t="s">
        <v>653</v>
      </c>
      <c r="K64" t="str">
        <f t="shared" si="0"/>
        <v>INSERT INTO article_ingredient VALUES('63','25','9','1','15','ml');</v>
      </c>
    </row>
    <row r="65" spans="2:11" x14ac:dyDescent="0.4">
      <c r="B65" s="3">
        <v>64</v>
      </c>
      <c r="C65" s="6">
        <v>25</v>
      </c>
      <c r="E65">
        <v>25</v>
      </c>
      <c r="F65" t="s">
        <v>798</v>
      </c>
      <c r="G65">
        <v>1</v>
      </c>
      <c r="H65">
        <v>30</v>
      </c>
      <c r="I65" t="s">
        <v>653</v>
      </c>
      <c r="K65" t="str">
        <f t="shared" si="0"/>
        <v>INSERT INTO article_ingredient VALUES('64','25','25','1','30','ml');</v>
      </c>
    </row>
    <row r="66" spans="2:11" x14ac:dyDescent="0.4">
      <c r="B66" s="3">
        <v>65</v>
      </c>
      <c r="C66" s="6">
        <v>25</v>
      </c>
      <c r="E66">
        <v>30</v>
      </c>
      <c r="F66" t="s">
        <v>841</v>
      </c>
      <c r="G66">
        <v>1</v>
      </c>
      <c r="H66">
        <v>1</v>
      </c>
      <c r="I66" t="s">
        <v>857</v>
      </c>
      <c r="J66" s="23"/>
      <c r="K66" t="str">
        <f t="shared" si="0"/>
        <v>INSERT INTO article_ingredient VALUES('65','25','30','1','1','캔');</v>
      </c>
    </row>
    <row r="67" spans="2:11" x14ac:dyDescent="0.4">
      <c r="B67" s="3">
        <v>66</v>
      </c>
      <c r="C67" s="6">
        <v>25</v>
      </c>
      <c r="E67">
        <v>18</v>
      </c>
      <c r="F67" t="s">
        <v>756</v>
      </c>
      <c r="G67">
        <v>0</v>
      </c>
      <c r="H67">
        <v>1</v>
      </c>
      <c r="I67" t="s">
        <v>776</v>
      </c>
      <c r="K67" t="str">
        <f t="shared" ref="K67" si="1">"INSERT INTO article_ingredient VALUES('"&amp;B67&amp;"','"&amp;C67&amp;"','"&amp;E67&amp;"','"&amp;G67&amp;"','"&amp;H67&amp;"','"&amp;I67&amp;"');"</f>
        <v>INSERT INTO article_ingredient VALUES('66','25','18','0','1','조각');</v>
      </c>
    </row>
  </sheetData>
  <mergeCells count="1">
    <mergeCell ref="J2:J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user</vt:lpstr>
      <vt:lpstr>admin</vt:lpstr>
      <vt:lpstr>article</vt:lpstr>
      <vt:lpstr>cup</vt:lpstr>
      <vt:lpstr>recipe</vt:lpstr>
      <vt:lpstr>ingredient</vt:lpstr>
      <vt:lpstr>alcohol</vt:lpstr>
      <vt:lpstr>article-alcohol</vt:lpstr>
      <vt:lpstr>article-ingredient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2021-01-27T07:46:52Z</dcterms:modified>
</cp:coreProperties>
</file>