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ka\BME\Tanítás\2.félév\Többváltozós analízis alkalmazásai - PROG\Neural network\ELSO_MATEKOS\"/>
    </mc:Choice>
  </mc:AlternateContent>
  <xr:revisionPtr revIDLastSave="0" documentId="13_ncr:1_{9AF97E59-8571-4A8A-BCE9-A76DA48BCBBB}" xr6:coauthVersionLast="46" xr6:coauthVersionMax="46" xr10:uidLastSave="{00000000-0000-0000-0000-000000000000}"/>
  <bookViews>
    <workbookView minimized="1" xWindow="9060" yWindow="4548" windowWidth="17280" windowHeight="8964" xr2:uid="{BAD63DCC-1701-457F-8EA0-BCF86E75E20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" i="1" l="1"/>
  <c r="R3" i="1"/>
  <c r="R4" i="1"/>
  <c r="R5" i="1"/>
  <c r="R6" i="1"/>
  <c r="R7" i="1"/>
  <c r="R11" i="1"/>
  <c r="R12" i="1"/>
  <c r="R13" i="1"/>
  <c r="R15" i="1"/>
  <c r="R16" i="1"/>
  <c r="R17" i="1"/>
  <c r="R18" i="1"/>
  <c r="R19" i="1"/>
  <c r="R20" i="1"/>
  <c r="R21" i="1"/>
  <c r="R22" i="1"/>
  <c r="R23" i="1"/>
  <c r="R24" i="1"/>
  <c r="R26" i="1"/>
  <c r="R27" i="1"/>
  <c r="R28" i="1"/>
  <c r="R29" i="1"/>
  <c r="R31" i="1"/>
  <c r="R32" i="1"/>
  <c r="R33" i="1"/>
  <c r="R34" i="1"/>
  <c r="R40" i="1"/>
  <c r="R41" i="1"/>
  <c r="R42" i="1"/>
  <c r="R44" i="1"/>
  <c r="R45" i="1"/>
  <c r="R46" i="1"/>
  <c r="R47" i="1"/>
  <c r="R48" i="1"/>
  <c r="R49" i="1"/>
  <c r="R50" i="1"/>
  <c r="R51" i="1"/>
  <c r="R52" i="1"/>
  <c r="R53" i="1"/>
  <c r="R54" i="1"/>
  <c r="R56" i="1"/>
  <c r="R58" i="1"/>
  <c r="R59" i="1"/>
  <c r="R60" i="1"/>
  <c r="R62" i="1"/>
  <c r="R63" i="1"/>
  <c r="R66" i="1"/>
  <c r="R67" i="1"/>
  <c r="R68" i="1"/>
  <c r="R69" i="1"/>
  <c r="R70" i="1"/>
  <c r="R71" i="1"/>
  <c r="R72" i="1"/>
  <c r="R73" i="1"/>
  <c r="R74" i="1"/>
  <c r="R80" i="1"/>
  <c r="R81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  <c r="Q3" i="1" a="1"/>
  <c r="Q3" i="1" s="1"/>
  <c r="Q4" i="1" a="1"/>
  <c r="Q4" i="1" s="1"/>
  <c r="Q5" i="1" a="1"/>
  <c r="Q5" i="1" s="1"/>
  <c r="Q6" i="1" a="1"/>
  <c r="Q6" i="1"/>
  <c r="Q7" i="1" a="1"/>
  <c r="Q7" i="1" s="1"/>
  <c r="Q11" i="1" a="1"/>
  <c r="Q11" i="1" s="1"/>
  <c r="Q12" i="1" a="1"/>
  <c r="Q12" i="1" s="1"/>
  <c r="Q13" i="1" a="1"/>
  <c r="Q13" i="1" s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 s="1"/>
  <c r="Q21" i="1" a="1"/>
  <c r="Q21" i="1" s="1"/>
  <c r="Q22" i="1" a="1"/>
  <c r="Q22" i="1"/>
  <c r="Q23" i="1" a="1"/>
  <c r="Q23" i="1" s="1"/>
  <c r="Q24" i="1" a="1"/>
  <c r="Q24" i="1" s="1"/>
  <c r="Q26" i="1" a="1"/>
  <c r="Q26" i="1"/>
  <c r="Q27" i="1" a="1"/>
  <c r="Q27" i="1" s="1"/>
  <c r="Q28" i="1" a="1"/>
  <c r="Q28" i="1" s="1"/>
  <c r="Q29" i="1" a="1"/>
  <c r="Q29" i="1" s="1"/>
  <c r="Q31" i="1" a="1"/>
  <c r="Q31" i="1" s="1"/>
  <c r="Q32" i="1" a="1"/>
  <c r="Q32" i="1" s="1"/>
  <c r="Q33" i="1" a="1"/>
  <c r="Q33" i="1" s="1"/>
  <c r="Q34" i="1" a="1"/>
  <c r="Q34" i="1"/>
  <c r="Q40" i="1" a="1"/>
  <c r="Q40" i="1" s="1"/>
  <c r="Q41" i="1" a="1"/>
  <c r="Q41" i="1" s="1"/>
  <c r="Q42" i="1" a="1"/>
  <c r="Q42" i="1"/>
  <c r="Q44" i="1" a="1"/>
  <c r="Q44" i="1" s="1"/>
  <c r="Q45" i="1" a="1"/>
  <c r="Q45" i="1" s="1"/>
  <c r="Q46" i="1" a="1"/>
  <c r="Q46" i="1"/>
  <c r="Q47" i="1" a="1"/>
  <c r="Q47" i="1" s="1"/>
  <c r="Q48" i="1" a="1"/>
  <c r="Q48" i="1" s="1"/>
  <c r="Q49" i="1" a="1"/>
  <c r="Q49" i="1" s="1"/>
  <c r="Q50" i="1" a="1"/>
  <c r="Q50" i="1"/>
  <c r="Q51" i="1" a="1"/>
  <c r="Q51" i="1" s="1"/>
  <c r="Q52" i="1" a="1"/>
  <c r="Q52" i="1" s="1"/>
  <c r="Q53" i="1" a="1"/>
  <c r="Q53" i="1" s="1"/>
  <c r="Q54" i="1" a="1"/>
  <c r="Q54" i="1"/>
  <c r="Q56" i="1" a="1"/>
  <c r="Q56" i="1" s="1"/>
  <c r="Q58" i="1" a="1"/>
  <c r="Q58" i="1"/>
  <c r="Q59" i="1" a="1"/>
  <c r="Q59" i="1" s="1"/>
  <c r="Q60" i="1" a="1"/>
  <c r="Q60" i="1" s="1"/>
  <c r="Q62" i="1" a="1"/>
  <c r="Q62" i="1"/>
  <c r="Q63" i="1" a="1"/>
  <c r="Q63" i="1" s="1"/>
  <c r="Q66" i="1" a="1"/>
  <c r="Q66" i="1"/>
  <c r="Q67" i="1" a="1"/>
  <c r="Q67" i="1" s="1"/>
  <c r="Q68" i="1" a="1"/>
  <c r="Q68" i="1" s="1"/>
  <c r="Q69" i="1" a="1"/>
  <c r="Q69" i="1" s="1"/>
  <c r="Q70" i="1" a="1"/>
  <c r="Q70" i="1"/>
  <c r="Q71" i="1" a="1"/>
  <c r="Q71" i="1" s="1"/>
  <c r="Q72" i="1" a="1"/>
  <c r="Q72" i="1" s="1"/>
  <c r="Q73" i="1" a="1"/>
  <c r="Q73" i="1" s="1"/>
  <c r="Q74" i="1" a="1"/>
  <c r="Q74" i="1"/>
  <c r="Q80" i="1" a="1"/>
  <c r="Q80" i="1" s="1"/>
  <c r="Q81" i="1" a="1"/>
  <c r="Q81" i="1" s="1"/>
  <c r="Q83" i="1" a="1"/>
  <c r="Q83" i="1" s="1"/>
  <c r="Q84" i="1" a="1"/>
  <c r="Q84" i="1" s="1"/>
  <c r="Q85" i="1" a="1"/>
  <c r="Q85" i="1" s="1"/>
  <c r="Q86" i="1" a="1"/>
  <c r="Q86" i="1"/>
  <c r="Q87" i="1" a="1"/>
  <c r="Q87" i="1" s="1"/>
  <c r="Q88" i="1" a="1"/>
  <c r="Q88" i="1" s="1"/>
  <c r="Q89" i="1" a="1"/>
  <c r="Q89" i="1" s="1"/>
  <c r="Q90" i="1" a="1"/>
  <c r="Q90" i="1"/>
  <c r="Q91" i="1" a="1"/>
  <c r="Q91" i="1" s="1"/>
  <c r="Q92" i="1" a="1"/>
  <c r="Q92" i="1" s="1"/>
  <c r="Q93" i="1" a="1"/>
  <c r="Q93" i="1" s="1"/>
  <c r="Q94" i="1" a="1"/>
  <c r="Q94" i="1"/>
  <c r="Q95" i="1" a="1"/>
  <c r="Q95" i="1" s="1"/>
  <c r="Q96" i="1" a="1"/>
  <c r="Q96" i="1" s="1"/>
  <c r="Q97" i="1" a="1"/>
  <c r="Q97" i="1" s="1"/>
  <c r="Q98" i="1" a="1"/>
  <c r="Q98" i="1"/>
  <c r="Q99" i="1" a="1"/>
  <c r="Q99" i="1" s="1"/>
  <c r="Q100" i="1" a="1"/>
  <c r="Q100" i="1" s="1"/>
  <c r="Q101" i="1" a="1"/>
  <c r="Q1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Q55" i="1" s="1" a="1"/>
  <c r="Q55" i="1" s="1"/>
  <c r="P56" i="1"/>
  <c r="P57" i="1"/>
  <c r="Q57" i="1" s="1" a="1"/>
  <c r="Q57" i="1" s="1"/>
  <c r="P58" i="1"/>
  <c r="P59" i="1"/>
  <c r="P60" i="1"/>
  <c r="P61" i="1"/>
  <c r="Q61" i="1" s="1" a="1"/>
  <c r="Q61" i="1" s="1"/>
  <c r="P62" i="1"/>
  <c r="P63" i="1"/>
  <c r="P64" i="1"/>
  <c r="P65" i="1"/>
  <c r="Q65" i="1" s="1" a="1"/>
  <c r="Q65" i="1" s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Q79" i="1" s="1" a="1"/>
  <c r="Q79" i="1" s="1"/>
  <c r="P80" i="1"/>
  <c r="P81" i="1"/>
  <c r="P82" i="1"/>
  <c r="Q82" i="1" s="1" a="1"/>
  <c r="Q82" i="1" s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2" i="1"/>
  <c r="O3" i="1"/>
  <c r="O4" i="1"/>
  <c r="O5" i="1"/>
  <c r="O6" i="1"/>
  <c r="O7" i="1"/>
  <c r="O11" i="1"/>
  <c r="O12" i="1"/>
  <c r="O13" i="1"/>
  <c r="O15" i="1"/>
  <c r="O16" i="1"/>
  <c r="O17" i="1"/>
  <c r="O18" i="1"/>
  <c r="O19" i="1"/>
  <c r="O20" i="1"/>
  <c r="O21" i="1"/>
  <c r="O22" i="1"/>
  <c r="O23" i="1"/>
  <c r="O24" i="1"/>
  <c r="O26" i="1"/>
  <c r="O27" i="1"/>
  <c r="O28" i="1"/>
  <c r="O29" i="1"/>
  <c r="O31" i="1"/>
  <c r="O32" i="1"/>
  <c r="O33" i="1"/>
  <c r="O34" i="1"/>
  <c r="O40" i="1"/>
  <c r="O41" i="1"/>
  <c r="O42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5" i="1"/>
  <c r="O66" i="1"/>
  <c r="O67" i="1"/>
  <c r="O68" i="1"/>
  <c r="O69" i="1"/>
  <c r="O70" i="1"/>
  <c r="O71" i="1"/>
  <c r="O72" i="1"/>
  <c r="O73" i="1"/>
  <c r="O74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N3" i="1"/>
  <c r="N4" i="1"/>
  <c r="N5" i="1"/>
  <c r="N6" i="1"/>
  <c r="N7" i="1"/>
  <c r="N11" i="1"/>
  <c r="N12" i="1"/>
  <c r="N13" i="1"/>
  <c r="N15" i="1"/>
  <c r="N16" i="1"/>
  <c r="N17" i="1"/>
  <c r="N18" i="1"/>
  <c r="N19" i="1"/>
  <c r="N20" i="1"/>
  <c r="N21" i="1"/>
  <c r="N22" i="1"/>
  <c r="N23" i="1"/>
  <c r="N24" i="1"/>
  <c r="N26" i="1"/>
  <c r="N27" i="1"/>
  <c r="N28" i="1"/>
  <c r="N29" i="1"/>
  <c r="N31" i="1"/>
  <c r="N32" i="1"/>
  <c r="N33" i="1"/>
  <c r="N34" i="1"/>
  <c r="N40" i="1"/>
  <c r="N41" i="1"/>
  <c r="N42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5" i="1"/>
  <c r="N66" i="1"/>
  <c r="N67" i="1"/>
  <c r="N68" i="1"/>
  <c r="N69" i="1"/>
  <c r="N70" i="1"/>
  <c r="N71" i="1"/>
  <c r="N72" i="1"/>
  <c r="N73" i="1"/>
  <c r="N74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M3" i="1"/>
  <c r="M4" i="1"/>
  <c r="M5" i="1"/>
  <c r="M6" i="1"/>
  <c r="M7" i="1"/>
  <c r="M11" i="1"/>
  <c r="M12" i="1"/>
  <c r="M13" i="1"/>
  <c r="M15" i="1"/>
  <c r="M16" i="1"/>
  <c r="M17" i="1"/>
  <c r="M18" i="1"/>
  <c r="M19" i="1"/>
  <c r="M20" i="1"/>
  <c r="M21" i="1"/>
  <c r="M22" i="1"/>
  <c r="M23" i="1"/>
  <c r="M24" i="1"/>
  <c r="M26" i="1"/>
  <c r="M27" i="1"/>
  <c r="M28" i="1"/>
  <c r="M29" i="1"/>
  <c r="M31" i="1"/>
  <c r="M32" i="1"/>
  <c r="M33" i="1"/>
  <c r="M34" i="1"/>
  <c r="M40" i="1"/>
  <c r="M41" i="1"/>
  <c r="M42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5" i="1"/>
  <c r="M66" i="1"/>
  <c r="M67" i="1"/>
  <c r="M68" i="1"/>
  <c r="M69" i="1"/>
  <c r="M70" i="1"/>
  <c r="M71" i="1"/>
  <c r="M72" i="1"/>
  <c r="M73" i="1"/>
  <c r="M74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L3" i="1"/>
  <c r="L4" i="1"/>
  <c r="L5" i="1"/>
  <c r="L6" i="1"/>
  <c r="L7" i="1"/>
  <c r="L11" i="1"/>
  <c r="L12" i="1"/>
  <c r="L13" i="1"/>
  <c r="L15" i="1"/>
  <c r="L16" i="1"/>
  <c r="L17" i="1"/>
  <c r="L18" i="1"/>
  <c r="L19" i="1"/>
  <c r="L20" i="1"/>
  <c r="L21" i="1"/>
  <c r="L22" i="1"/>
  <c r="L23" i="1"/>
  <c r="L24" i="1"/>
  <c r="L26" i="1"/>
  <c r="L27" i="1"/>
  <c r="L28" i="1"/>
  <c r="L29" i="1"/>
  <c r="L31" i="1"/>
  <c r="L32" i="1"/>
  <c r="L33" i="1"/>
  <c r="L34" i="1"/>
  <c r="L40" i="1"/>
  <c r="L41" i="1"/>
  <c r="L42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5" i="1"/>
  <c r="L66" i="1"/>
  <c r="L67" i="1"/>
  <c r="L68" i="1"/>
  <c r="L69" i="1"/>
  <c r="L70" i="1"/>
  <c r="L71" i="1"/>
  <c r="L72" i="1"/>
  <c r="L73" i="1"/>
  <c r="L74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2" i="1"/>
  <c r="K3" i="1"/>
  <c r="K4" i="1"/>
  <c r="K5" i="1"/>
  <c r="K6" i="1"/>
  <c r="K7" i="1"/>
  <c r="K11" i="1"/>
  <c r="K12" i="1"/>
  <c r="K13" i="1"/>
  <c r="K15" i="1"/>
  <c r="K16" i="1"/>
  <c r="K17" i="1"/>
  <c r="K18" i="1"/>
  <c r="K19" i="1"/>
  <c r="K20" i="1"/>
  <c r="K21" i="1"/>
  <c r="K22" i="1"/>
  <c r="K23" i="1"/>
  <c r="K24" i="1"/>
  <c r="K26" i="1"/>
  <c r="K27" i="1"/>
  <c r="K28" i="1"/>
  <c r="K29" i="1"/>
  <c r="K31" i="1"/>
  <c r="K32" i="1"/>
  <c r="K33" i="1"/>
  <c r="K34" i="1"/>
  <c r="K40" i="1"/>
  <c r="K41" i="1"/>
  <c r="K42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5" i="1"/>
  <c r="K66" i="1"/>
  <c r="K67" i="1"/>
  <c r="K68" i="1"/>
  <c r="K69" i="1"/>
  <c r="K70" i="1"/>
  <c r="K71" i="1"/>
  <c r="K72" i="1"/>
  <c r="K73" i="1"/>
  <c r="K74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J2" i="1"/>
  <c r="J3" i="1"/>
  <c r="J4" i="1"/>
  <c r="J5" i="1"/>
  <c r="J6" i="1"/>
  <c r="J7" i="1"/>
  <c r="J11" i="1"/>
  <c r="J12" i="1"/>
  <c r="J13" i="1"/>
  <c r="J15" i="1"/>
  <c r="J16" i="1"/>
  <c r="J17" i="1"/>
  <c r="J18" i="1"/>
  <c r="J19" i="1"/>
  <c r="J20" i="1"/>
  <c r="J21" i="1"/>
  <c r="J22" i="1"/>
  <c r="J23" i="1"/>
  <c r="J24" i="1"/>
  <c r="J26" i="1"/>
  <c r="J27" i="1"/>
  <c r="J28" i="1"/>
  <c r="J29" i="1"/>
  <c r="J31" i="1"/>
  <c r="J32" i="1"/>
  <c r="J33" i="1"/>
  <c r="J34" i="1"/>
  <c r="J40" i="1"/>
  <c r="J41" i="1"/>
  <c r="J42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5" i="1"/>
  <c r="J66" i="1"/>
  <c r="J67" i="1"/>
  <c r="J68" i="1"/>
  <c r="J69" i="1"/>
  <c r="J70" i="1"/>
  <c r="J71" i="1"/>
  <c r="J72" i="1"/>
  <c r="J73" i="1"/>
  <c r="J74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J10" i="1" s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J78" i="1" s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I2" i="1"/>
  <c r="H2" i="1"/>
  <c r="J64" i="1" l="1"/>
  <c r="K64" i="1"/>
  <c r="L64" i="1" s="1"/>
  <c r="K78" i="1"/>
  <c r="L78" i="1" s="1"/>
  <c r="J75" i="1"/>
  <c r="K75" i="1"/>
  <c r="L75" i="1" s="1"/>
  <c r="K76" i="1"/>
  <c r="L76" i="1" s="1"/>
  <c r="J77" i="1"/>
  <c r="K77" i="1"/>
  <c r="J76" i="1"/>
  <c r="J43" i="1"/>
  <c r="K43" i="1"/>
  <c r="L43" i="1" s="1"/>
  <c r="J30" i="1"/>
  <c r="K30" i="1"/>
  <c r="K39" i="1"/>
  <c r="L39" i="1" s="1"/>
  <c r="M39" i="1" s="1"/>
  <c r="J38" i="1"/>
  <c r="J35" i="1"/>
  <c r="K35" i="1"/>
  <c r="L35" i="1" s="1"/>
  <c r="J37" i="1"/>
  <c r="J39" i="1"/>
  <c r="M35" i="1"/>
  <c r="N35" i="1" s="1"/>
  <c r="O35" i="1" s="1"/>
  <c r="J36" i="1"/>
  <c r="K38" i="1"/>
  <c r="K37" i="1"/>
  <c r="L37" i="1" s="1"/>
  <c r="K36" i="1"/>
  <c r="J25" i="1"/>
  <c r="K25" i="1"/>
  <c r="J14" i="1"/>
  <c r="K14" i="1"/>
  <c r="J9" i="1"/>
  <c r="K10" i="1"/>
  <c r="K9" i="1"/>
  <c r="L9" i="1" s="1"/>
  <c r="R55" i="1"/>
  <c r="K8" i="1"/>
  <c r="L8" i="1" s="1"/>
  <c r="J8" i="1"/>
  <c r="R79" i="1"/>
  <c r="R82" i="1"/>
  <c r="R57" i="1"/>
  <c r="R65" i="1"/>
  <c r="R61" i="1"/>
  <c r="M64" i="1" l="1"/>
  <c r="M78" i="1"/>
  <c r="N78" i="1" s="1"/>
  <c r="M75" i="1"/>
  <c r="N75" i="1" s="1"/>
  <c r="L77" i="1"/>
  <c r="M77" i="1" s="1"/>
  <c r="N77" i="1" s="1"/>
  <c r="M76" i="1"/>
  <c r="M43" i="1"/>
  <c r="L30" i="1"/>
  <c r="R35" i="1"/>
  <c r="M37" i="1"/>
  <c r="N39" i="1"/>
  <c r="M36" i="1"/>
  <c r="L38" i="1"/>
  <c r="Q35" i="1" a="1"/>
  <c r="Q35" i="1" s="1"/>
  <c r="L36" i="1"/>
  <c r="R36" i="1" s="1"/>
  <c r="L25" i="1"/>
  <c r="L14" i="1"/>
  <c r="D106" i="1"/>
  <c r="M9" i="1"/>
  <c r="N9" i="1" s="1"/>
  <c r="L10" i="1"/>
  <c r="M8" i="1"/>
  <c r="N8" i="1" s="1"/>
  <c r="N64" i="1" l="1"/>
  <c r="O64" i="1" s="1"/>
  <c r="O78" i="1"/>
  <c r="Q78" i="1" s="1" a="1"/>
  <c r="Q78" i="1" s="1"/>
  <c r="O75" i="1"/>
  <c r="Q75" i="1" s="1" a="1"/>
  <c r="Q75" i="1" s="1"/>
  <c r="N76" i="1"/>
  <c r="O76" i="1" s="1"/>
  <c r="O77" i="1"/>
  <c r="Q77" i="1" s="1" a="1"/>
  <c r="Q77" i="1" s="1"/>
  <c r="N43" i="1"/>
  <c r="M30" i="1"/>
  <c r="N37" i="1"/>
  <c r="O37" i="1" s="1"/>
  <c r="O39" i="1"/>
  <c r="Q39" i="1" s="1" a="1"/>
  <c r="Q39" i="1" s="1"/>
  <c r="N36" i="1"/>
  <c r="O36" i="1" s="1"/>
  <c r="M38" i="1"/>
  <c r="N38" i="1" s="1"/>
  <c r="M25" i="1"/>
  <c r="D107" i="1"/>
  <c r="M14" i="1"/>
  <c r="N14" i="1" s="1"/>
  <c r="M10" i="1"/>
  <c r="O9" i="1"/>
  <c r="Q9" i="1" s="1" a="1"/>
  <c r="Q9" i="1" s="1"/>
  <c r="O8" i="1"/>
  <c r="Q8" i="1" s="1" a="1"/>
  <c r="Q8" i="1" s="1"/>
  <c r="Q64" i="1" l="1" a="1"/>
  <c r="Q64" i="1" s="1"/>
  <c r="R64" i="1"/>
  <c r="R78" i="1"/>
  <c r="R75" i="1"/>
  <c r="Q76" i="1" a="1"/>
  <c r="Q76" i="1" s="1"/>
  <c r="R77" i="1"/>
  <c r="R76" i="1"/>
  <c r="O43" i="1"/>
  <c r="Q43" i="1" s="1" a="1"/>
  <c r="Q43" i="1" s="1"/>
  <c r="N30" i="1"/>
  <c r="Q37" i="1" a="1"/>
  <c r="Q37" i="1" s="1"/>
  <c r="R37" i="1"/>
  <c r="O38" i="1"/>
  <c r="R38" i="1" s="1"/>
  <c r="R39" i="1"/>
  <c r="Q36" i="1" a="1"/>
  <c r="Q36" i="1" s="1"/>
  <c r="N25" i="1"/>
  <c r="O14" i="1"/>
  <c r="R14" i="1" s="1"/>
  <c r="R8" i="1"/>
  <c r="R9" i="1"/>
  <c r="N10" i="1"/>
  <c r="D109" i="1" s="1"/>
  <c r="D108" i="1"/>
  <c r="R43" i="1" l="1"/>
  <c r="O30" i="1"/>
  <c r="Q30" i="1" s="1" a="1"/>
  <c r="Q30" i="1" s="1"/>
  <c r="Q38" i="1" a="1"/>
  <c r="Q38" i="1" s="1"/>
  <c r="O25" i="1"/>
  <c r="R25" i="1" s="1"/>
  <c r="Q14" i="1" a="1"/>
  <c r="Q14" i="1" s="1"/>
  <c r="O10" i="1"/>
  <c r="R10" i="1" s="1"/>
  <c r="R30" i="1" l="1"/>
  <c r="Q25" i="1" a="1"/>
  <c r="Q25" i="1" s="1"/>
  <c r="Q10" i="1" a="1"/>
  <c r="Q10" i="1" s="1"/>
  <c r="E106" i="1"/>
  <c r="F106" i="1" l="1"/>
  <c r="E107" i="1"/>
  <c r="F107" i="1" s="1"/>
  <c r="E109" i="1"/>
  <c r="F109" i="1" s="1"/>
  <c r="E108" i="1"/>
  <c r="F108" i="1" s="1"/>
  <c r="D1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<sst xmlns="http://schemas.openxmlformats.org/spreadsheetml/2006/main" count="16" uniqueCount="15">
  <si>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fizika</t>
  </si>
  <si>
    <t>informatika</t>
  </si>
  <si>
    <t>matematika</t>
  </si>
  <si>
    <t>biológia</t>
  </si>
  <si>
    <t>kémia</t>
  </si>
  <si>
    <t>történelem</t>
  </si>
  <si>
    <t>irodalom</t>
  </si>
  <si>
    <t>legnagyobb elem oszlopszáma</t>
  </si>
  <si>
    <t>második legnagyobb oszlop</t>
  </si>
  <si>
    <t>Egészségügy</t>
  </si>
  <si>
    <t>Műszaki</t>
  </si>
  <si>
    <t>Természettudomány</t>
  </si>
  <si>
    <t>Humán</t>
  </si>
  <si>
    <t>Összeg</t>
  </si>
  <si>
    <t>Biztos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</si>
</sst>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072A-85C2-4F9F-A3E4-8EC5A512CD5C}">
  <dimension ref="A1:R110"/>
  <sheetViews>
    <sheetView tabSelected="1" topLeftCell="M1" workbookViewId="0">
      <selection sqref="A1:G1"/>
    </sheetView>
  </sheetViews>
  <sheetFormatPr defaultRowHeight="14.4" x14ac:dyDescent="0.3"/>
  <cols>
    <col min="1" max="1" width="5.21875" bestFit="1" customWidth="1"/>
    <col min="2" max="2" width="10.44140625" bestFit="1" customWidth="1"/>
    <col min="3" max="3" width="17.88671875" bestFit="1" customWidth="1"/>
    <col min="4" max="4" width="7.44140625" bestFit="1" customWidth="1"/>
    <col min="5" max="5" width="5.88671875" bestFit="1" customWidth="1"/>
    <col min="6" max="6" width="10.109375" bestFit="1" customWidth="1"/>
    <col min="7" max="7" width="8.33203125" bestFit="1" customWidth="1"/>
    <col min="8" max="8" width="25.88671875" bestFit="1" customWidth="1"/>
    <col min="9" max="9" width="23.44140625" bestFit="1" customWidth="1"/>
    <col min="11" max="11" width="10.88671875" bestFit="1" customWidth="1"/>
    <col min="13" max="13" width="17.88671875" bestFit="1" customWidth="1"/>
    <col min="15" max="15" width="10.88671875" bestFit="1" customWidth="1"/>
    <col min="17" max="17" width="17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3">
      <c r="A2">
        <v>78</v>
      </c>
      <c r="B2">
        <v>92</v>
      </c>
      <c r="C2">
        <v>59</v>
      </c>
      <c r="D2">
        <v>53</v>
      </c>
      <c r="E2">
        <v>21</v>
      </c>
      <c r="F2">
        <v>40</v>
      </c>
      <c r="G2">
        <v>14</v>
      </c>
      <c r="H2">
        <f>MATCH(MAX(A2:G2),A2:G2,0)</f>
        <v>2</v>
      </c>
      <c r="I2">
        <f>MATCH(LARGE(A2:G2,2),A2:G2,0)</f>
        <v>1</v>
      </c>
      <c r="J2" t="str">
        <f>IF(H2=I2,"!","")</f>
        <v/>
      </c>
      <c r="K2" t="str">
        <f>IF(AND(OR(AND(H2=4,I2=5),AND(H2=5,I2=4)),LARGE(A2:G2,2)&gt;0),"Egészségügy","")</f>
        <v/>
      </c>
      <c r="L2" t="str">
        <f>IF(AND(AND(OR(H2=1,H2=2,H2=3),OR(I2=1,I2=2,I2=3)),K2=""),"Műszaki","")</f>
        <v>Műszaki</v>
      </c>
      <c r="M2" t="str">
        <f>IF(AND(AND(OR(H2=1,H2=2,H2=3),I2&gt;3,MAX(A2:G2)&gt;90),K2="",L2=""),"Természettudomány","")</f>
        <v/>
      </c>
      <c r="N2" t="str">
        <f>IF(AND(AND(OR(H2&gt;5,I2&gt;5),C2&lt;50),K2="",L2="",M2=""),"Humán","")</f>
        <v/>
      </c>
      <c r="O2" t="str">
        <f>IF(AND(OR(H2=5,I2=5),K2="",L2="",M2="",N2=""),"Egészségügy","")</f>
        <v/>
      </c>
      <c r="P2">
        <f ca="1">RANDBETWEEN(1,4)</f>
        <v>2</v>
      </c>
      <c r="Q2" t="str" cm="1">
        <f t="array" ref="Q2">IF(AND(K2="",L2="",M2="",N2="",O2=""),INDEX($C$106:$C$109,P2),"")</f>
        <v/>
      </c>
      <c r="R2">
        <f>IF(K2&lt;&gt;"",0,IF(L2&lt;&gt;"",1,IF(M2&lt;&gt;"",2,IF(N2&lt;&gt;"",3,IF(O2&lt;&gt;"",0,P2-1)))))</f>
        <v>1</v>
      </c>
    </row>
    <row r="3" spans="1:18" x14ac:dyDescent="0.3">
      <c r="A3">
        <v>15</v>
      </c>
      <c r="B3">
        <v>37</v>
      </c>
      <c r="C3">
        <v>50</v>
      </c>
      <c r="D3">
        <v>12</v>
      </c>
      <c r="E3">
        <v>57</v>
      </c>
      <c r="F3">
        <v>34</v>
      </c>
      <c r="G3">
        <v>85</v>
      </c>
      <c r="H3">
        <f t="shared" ref="H3:H66" si="0">MATCH(MAX(A3:G3),A3:G3,0)</f>
        <v>7</v>
      </c>
      <c r="I3">
        <f t="shared" ref="I3:I66" si="1">MATCH(LARGE(A3:G3,2),A3:G3,0)</f>
        <v>5</v>
      </c>
      <c r="J3" t="str">
        <f t="shared" ref="J3:J66" si="2">IF(H3=I3,"!","")</f>
        <v/>
      </c>
      <c r="K3" t="str">
        <f t="shared" ref="K3:K66" si="3">IF(AND(OR(AND(H3=4,I3=5),AND(H3=5,I3=4)),LARGE(A3:G3,2)&gt;0),"Egészségügy","")</f>
        <v/>
      </c>
      <c r="L3" t="str">
        <f t="shared" ref="L3:L66" si="4">IF(AND(AND(OR(H3=1,H3=2,H3=3),OR(I3=1,I3=2,I3=3)),K3=""),"Műszaki","")</f>
        <v/>
      </c>
      <c r="M3" t="str">
        <f t="shared" ref="M3:M66" si="5">IF(AND(AND(OR(H3=1,H3=2,H3=3),I3&gt;3,MAX(A3:G3)&gt;90),K3="",L3=""),"Természettudomány","")</f>
        <v/>
      </c>
      <c r="N3" t="str">
        <f t="shared" ref="N3:N66" si="6">IF(AND(AND(OR(H3&gt;5,I3&gt;5),C3&lt;50),K3="",L3="",M3=""),"Humán","")</f>
        <v/>
      </c>
      <c r="O3" t="str">
        <f t="shared" ref="O3:O66" si="7">IF(AND(OR(H3=5,I3=5),K3="",L3="",M3="",N3=""),"Egészségügy","")</f>
        <v>Egészségügy</v>
      </c>
      <c r="P3">
        <f t="shared" ref="P3:P66" ca="1" si="8">RANDBETWEEN(1,4)</f>
        <v>1</v>
      </c>
      <c r="Q3" t="str" cm="1">
        <f t="array" ref="Q3">IF(AND(K3="",L3="",M3="",N3="",O3=""),INDEX($C$106:$C$109,P3),"")</f>
        <v/>
      </c>
      <c r="R3">
        <f t="shared" ref="R3:R66" si="9">IF(K3&lt;&gt;"",0,IF(L3&lt;&gt;"",1,IF(M3&lt;&gt;"",2,IF(N3&lt;&gt;"",3,IF(O3&lt;&gt;"",0,P3-1)))))</f>
        <v>0</v>
      </c>
    </row>
    <row r="4" spans="1:18" x14ac:dyDescent="0.3">
      <c r="A4">
        <v>9</v>
      </c>
      <c r="B4">
        <v>97</v>
      </c>
      <c r="C4">
        <v>37</v>
      </c>
      <c r="D4">
        <v>77</v>
      </c>
      <c r="E4">
        <v>51</v>
      </c>
      <c r="F4">
        <v>25</v>
      </c>
      <c r="G4">
        <v>47</v>
      </c>
      <c r="H4">
        <f t="shared" si="0"/>
        <v>2</v>
      </c>
      <c r="I4">
        <f t="shared" si="1"/>
        <v>4</v>
      </c>
      <c r="J4" t="str">
        <f t="shared" si="2"/>
        <v/>
      </c>
      <c r="K4" t="str">
        <f t="shared" si="3"/>
        <v/>
      </c>
      <c r="L4" t="str">
        <f t="shared" si="4"/>
        <v/>
      </c>
      <c r="M4" t="str">
        <f t="shared" si="5"/>
        <v>Természettudomány</v>
      </c>
      <c r="N4" t="str">
        <f t="shared" si="6"/>
        <v/>
      </c>
      <c r="O4" t="str">
        <f t="shared" si="7"/>
        <v/>
      </c>
      <c r="P4">
        <f t="shared" ca="1" si="8"/>
        <v>4</v>
      </c>
      <c r="Q4" t="str" cm="1">
        <f t="array" ref="Q4">IF(AND(K4="",L4="",M4="",N4="",O4=""),INDEX($C$106:$C$109,P4),"")</f>
        <v/>
      </c>
      <c r="R4">
        <f t="shared" si="9"/>
        <v>2</v>
      </c>
    </row>
    <row r="5" spans="1:18" x14ac:dyDescent="0.3">
      <c r="A5">
        <v>74</v>
      </c>
      <c r="B5">
        <v>57</v>
      </c>
      <c r="C5">
        <v>5</v>
      </c>
      <c r="D5">
        <v>60</v>
      </c>
      <c r="E5">
        <v>27</v>
      </c>
      <c r="F5">
        <v>28</v>
      </c>
      <c r="G5">
        <v>82</v>
      </c>
      <c r="H5">
        <f t="shared" si="0"/>
        <v>7</v>
      </c>
      <c r="I5">
        <f t="shared" si="1"/>
        <v>1</v>
      </c>
      <c r="J5" t="str">
        <f t="shared" si="2"/>
        <v/>
      </c>
      <c r="K5" t="str">
        <f t="shared" si="3"/>
        <v/>
      </c>
      <c r="L5" t="str">
        <f t="shared" si="4"/>
        <v/>
      </c>
      <c r="M5" t="str">
        <f t="shared" si="5"/>
        <v/>
      </c>
      <c r="N5" t="str">
        <f t="shared" si="6"/>
        <v>Humán</v>
      </c>
      <c r="O5" t="str">
        <f t="shared" si="7"/>
        <v/>
      </c>
      <c r="P5">
        <f t="shared" ca="1" si="8"/>
        <v>1</v>
      </c>
      <c r="Q5" t="str" cm="1">
        <f t="array" ref="Q5">IF(AND(K5="",L5="",M5="",N5="",O5=""),INDEX($C$106:$C$109,P5),"")</f>
        <v/>
      </c>
      <c r="R5">
        <f t="shared" si="9"/>
        <v>3</v>
      </c>
    </row>
    <row r="6" spans="1:18" x14ac:dyDescent="0.3">
      <c r="A6">
        <v>30</v>
      </c>
      <c r="B6">
        <v>17</v>
      </c>
      <c r="C6">
        <v>32</v>
      </c>
      <c r="D6">
        <v>69</v>
      </c>
      <c r="E6">
        <v>31</v>
      </c>
      <c r="F6">
        <v>11</v>
      </c>
      <c r="G6">
        <v>59</v>
      </c>
      <c r="H6">
        <f t="shared" si="0"/>
        <v>4</v>
      </c>
      <c r="I6">
        <f t="shared" si="1"/>
        <v>7</v>
      </c>
      <c r="J6" t="str">
        <f t="shared" si="2"/>
        <v/>
      </c>
      <c r="K6" t="str">
        <f t="shared" si="3"/>
        <v/>
      </c>
      <c r="L6" t="str">
        <f t="shared" si="4"/>
        <v/>
      </c>
      <c r="M6" t="str">
        <f t="shared" si="5"/>
        <v/>
      </c>
      <c r="N6" t="str">
        <f t="shared" si="6"/>
        <v>Humán</v>
      </c>
      <c r="O6" t="str">
        <f t="shared" si="7"/>
        <v/>
      </c>
      <c r="P6">
        <f t="shared" ca="1" si="8"/>
        <v>4</v>
      </c>
      <c r="Q6" t="str" cm="1">
        <f t="array" ref="Q6">IF(AND(K6="",L6="",M6="",N6="",O6=""),INDEX($C$106:$C$109,P6),"")</f>
        <v/>
      </c>
      <c r="R6">
        <f t="shared" si="9"/>
        <v>3</v>
      </c>
    </row>
    <row r="7" spans="1:18" x14ac:dyDescent="0.3">
      <c r="A7">
        <v>81</v>
      </c>
      <c r="B7">
        <v>9</v>
      </c>
      <c r="C7">
        <v>98</v>
      </c>
      <c r="D7">
        <v>55</v>
      </c>
      <c r="E7">
        <v>96</v>
      </c>
      <c r="F7">
        <v>4</v>
      </c>
      <c r="G7">
        <v>81</v>
      </c>
      <c r="H7">
        <f t="shared" si="0"/>
        <v>3</v>
      </c>
      <c r="I7">
        <f t="shared" si="1"/>
        <v>5</v>
      </c>
      <c r="J7" t="str">
        <f t="shared" si="2"/>
        <v/>
      </c>
      <c r="K7" t="str">
        <f t="shared" si="3"/>
        <v/>
      </c>
      <c r="L7" t="str">
        <f t="shared" si="4"/>
        <v/>
      </c>
      <c r="M7" t="str">
        <f t="shared" si="5"/>
        <v>Természettudomány</v>
      </c>
      <c r="N7" t="str">
        <f t="shared" si="6"/>
        <v/>
      </c>
      <c r="O7" t="str">
        <f t="shared" si="7"/>
        <v/>
      </c>
      <c r="P7">
        <f t="shared" ca="1" si="8"/>
        <v>3</v>
      </c>
      <c r="Q7" t="str" cm="1">
        <f t="array" ref="Q7">IF(AND(K7="",L7="",M7="",N7="",O7=""),INDEX($C$106:$C$109,P7),"")</f>
        <v/>
      </c>
      <c r="R7">
        <f t="shared" si="9"/>
        <v>2</v>
      </c>
    </row>
    <row r="8" spans="1:18" x14ac:dyDescent="0.3">
      <c r="A8">
        <v>70</v>
      </c>
      <c r="B8">
        <v>65</v>
      </c>
      <c r="C8">
        <v>43</v>
      </c>
      <c r="D8">
        <v>5</v>
      </c>
      <c r="E8">
        <v>82</v>
      </c>
      <c r="F8">
        <v>83</v>
      </c>
      <c r="G8">
        <v>9</v>
      </c>
      <c r="H8">
        <f t="shared" si="0"/>
        <v>6</v>
      </c>
      <c r="I8">
        <f t="shared" si="1"/>
        <v>5</v>
      </c>
      <c r="J8" t="str">
        <f t="shared" si="2"/>
        <v/>
      </c>
      <c r="K8" t="str">
        <f t="shared" si="3"/>
        <v/>
      </c>
      <c r="L8" t="str">
        <f t="shared" si="4"/>
        <v/>
      </c>
      <c r="M8" t="str">
        <f t="shared" si="5"/>
        <v/>
      </c>
      <c r="N8" t="str">
        <f t="shared" si="6"/>
        <v>Humán</v>
      </c>
      <c r="O8" t="str">
        <f t="shared" si="7"/>
        <v/>
      </c>
      <c r="P8">
        <f t="shared" ca="1" si="8"/>
        <v>1</v>
      </c>
      <c r="Q8" t="str" cm="1">
        <f t="array" ref="Q8">IF(AND(K8="",L8="",M8="",N8="",O8=""),INDEX($C$106:$C$109,P8),"")</f>
        <v/>
      </c>
      <c r="R8">
        <f t="shared" si="9"/>
        <v>3</v>
      </c>
    </row>
    <row r="9" spans="1:18" x14ac:dyDescent="0.3">
      <c r="A9">
        <v>30</v>
      </c>
      <c r="B9">
        <v>4</v>
      </c>
      <c r="C9">
        <v>83</v>
      </c>
      <c r="D9">
        <v>36</v>
      </c>
      <c r="E9">
        <v>98</v>
      </c>
      <c r="F9">
        <v>97</v>
      </c>
      <c r="G9">
        <v>99</v>
      </c>
      <c r="H9">
        <f t="shared" si="0"/>
        <v>7</v>
      </c>
      <c r="I9">
        <f t="shared" si="1"/>
        <v>5</v>
      </c>
      <c r="J9" t="str">
        <f t="shared" si="2"/>
        <v/>
      </c>
      <c r="K9" t="str">
        <f t="shared" si="3"/>
        <v/>
      </c>
      <c r="L9" t="str">
        <f t="shared" si="4"/>
        <v/>
      </c>
      <c r="M9" t="str">
        <f t="shared" si="5"/>
        <v/>
      </c>
      <c r="N9" t="str">
        <f t="shared" si="6"/>
        <v/>
      </c>
      <c r="O9" t="str">
        <f t="shared" si="7"/>
        <v>Egészségügy</v>
      </c>
      <c r="P9">
        <f t="shared" ca="1" si="8"/>
        <v>4</v>
      </c>
      <c r="Q9" t="str" cm="1">
        <f t="array" ref="Q9">IF(AND(K9="",L9="",M9="",N9="",O9=""),INDEX($C$106:$C$109,P9),"")</f>
        <v/>
      </c>
      <c r="R9">
        <f t="shared" si="9"/>
        <v>0</v>
      </c>
    </row>
    <row r="10" spans="1:18" x14ac:dyDescent="0.3">
      <c r="A10">
        <v>99</v>
      </c>
      <c r="B10">
        <v>47</v>
      </c>
      <c r="C10">
        <v>68</v>
      </c>
      <c r="D10">
        <v>94</v>
      </c>
      <c r="E10">
        <v>13</v>
      </c>
      <c r="F10">
        <v>63</v>
      </c>
      <c r="G10">
        <v>2</v>
      </c>
      <c r="H10">
        <f t="shared" si="0"/>
        <v>1</v>
      </c>
      <c r="I10">
        <f t="shared" si="1"/>
        <v>4</v>
      </c>
      <c r="J10" t="str">
        <f t="shared" si="2"/>
        <v/>
      </c>
      <c r="K10" t="str">
        <f t="shared" si="3"/>
        <v/>
      </c>
      <c r="L10" t="str">
        <f t="shared" si="4"/>
        <v/>
      </c>
      <c r="M10" t="str">
        <f t="shared" si="5"/>
        <v>Természettudomány</v>
      </c>
      <c r="N10" t="str">
        <f t="shared" si="6"/>
        <v/>
      </c>
      <c r="O10" t="str">
        <f t="shared" si="7"/>
        <v/>
      </c>
      <c r="P10">
        <f t="shared" ca="1" si="8"/>
        <v>1</v>
      </c>
      <c r="Q10" t="str" cm="1">
        <f t="array" ref="Q10">IF(AND(K10="",L10="",M10="",N10="",O10=""),INDEX($C$106:$C$109,P10),"")</f>
        <v/>
      </c>
      <c r="R10">
        <f t="shared" si="9"/>
        <v>2</v>
      </c>
    </row>
    <row r="11" spans="1:18" x14ac:dyDescent="0.3">
      <c r="A11">
        <v>64</v>
      </c>
      <c r="B11">
        <v>74</v>
      </c>
      <c r="C11">
        <v>2</v>
      </c>
      <c r="D11">
        <v>60</v>
      </c>
      <c r="E11">
        <v>52</v>
      </c>
      <c r="F11">
        <v>43</v>
      </c>
      <c r="G11">
        <v>52</v>
      </c>
      <c r="H11">
        <f t="shared" si="0"/>
        <v>2</v>
      </c>
      <c r="I11">
        <f t="shared" si="1"/>
        <v>1</v>
      </c>
      <c r="J11" t="str">
        <f t="shared" si="2"/>
        <v/>
      </c>
      <c r="K11" t="str">
        <f t="shared" si="3"/>
        <v/>
      </c>
      <c r="L11" t="str">
        <f t="shared" si="4"/>
        <v>Műszaki</v>
      </c>
      <c r="M11" t="str">
        <f t="shared" si="5"/>
        <v/>
      </c>
      <c r="N11" t="str">
        <f t="shared" si="6"/>
        <v/>
      </c>
      <c r="O11" t="str">
        <f t="shared" si="7"/>
        <v/>
      </c>
      <c r="P11">
        <f t="shared" ca="1" si="8"/>
        <v>1</v>
      </c>
      <c r="Q11" t="str" cm="1">
        <f t="array" ref="Q11">IF(AND(K11="",L11="",M11="",N11="",O11=""),INDEX($C$106:$C$109,P11),"")</f>
        <v/>
      </c>
      <c r="R11">
        <f t="shared" si="9"/>
        <v>1</v>
      </c>
    </row>
    <row r="12" spans="1:18" x14ac:dyDescent="0.3">
      <c r="A12">
        <v>33</v>
      </c>
      <c r="B12">
        <v>12</v>
      </c>
      <c r="C12">
        <v>51</v>
      </c>
      <c r="D12">
        <v>21</v>
      </c>
      <c r="E12">
        <v>88</v>
      </c>
      <c r="F12">
        <v>44</v>
      </c>
      <c r="G12">
        <v>60</v>
      </c>
      <c r="H12">
        <f t="shared" si="0"/>
        <v>5</v>
      </c>
      <c r="I12">
        <f t="shared" si="1"/>
        <v>7</v>
      </c>
      <c r="J12" t="str">
        <f t="shared" si="2"/>
        <v/>
      </c>
      <c r="K12" t="str">
        <f t="shared" si="3"/>
        <v/>
      </c>
      <c r="L12" t="str">
        <f t="shared" si="4"/>
        <v/>
      </c>
      <c r="M12" t="str">
        <f t="shared" si="5"/>
        <v/>
      </c>
      <c r="N12" t="str">
        <f t="shared" si="6"/>
        <v/>
      </c>
      <c r="O12" t="str">
        <f t="shared" si="7"/>
        <v>Egészségügy</v>
      </c>
      <c r="P12">
        <f t="shared" ca="1" si="8"/>
        <v>4</v>
      </c>
      <c r="Q12" t="str" cm="1">
        <f t="array" ref="Q12">IF(AND(K12="",L12="",M12="",N12="",O12=""),INDEX($C$106:$C$109,P12),"")</f>
        <v/>
      </c>
      <c r="R12">
        <f t="shared" si="9"/>
        <v>0</v>
      </c>
    </row>
    <row r="13" spans="1:18" x14ac:dyDescent="0.3">
      <c r="A13">
        <v>10</v>
      </c>
      <c r="B13">
        <v>15</v>
      </c>
      <c r="C13">
        <v>8</v>
      </c>
      <c r="D13">
        <v>81</v>
      </c>
      <c r="E13">
        <v>39</v>
      </c>
      <c r="F13">
        <v>62</v>
      </c>
      <c r="G13">
        <v>98</v>
      </c>
      <c r="H13">
        <f t="shared" si="0"/>
        <v>7</v>
      </c>
      <c r="I13">
        <f t="shared" si="1"/>
        <v>4</v>
      </c>
      <c r="J13" t="str">
        <f t="shared" si="2"/>
        <v/>
      </c>
      <c r="K13" t="str">
        <f t="shared" si="3"/>
        <v/>
      </c>
      <c r="L13" t="str">
        <f t="shared" si="4"/>
        <v/>
      </c>
      <c r="M13" t="str">
        <f t="shared" si="5"/>
        <v/>
      </c>
      <c r="N13" t="str">
        <f t="shared" si="6"/>
        <v>Humán</v>
      </c>
      <c r="O13" t="str">
        <f t="shared" si="7"/>
        <v/>
      </c>
      <c r="P13">
        <f t="shared" ca="1" si="8"/>
        <v>2</v>
      </c>
      <c r="Q13" t="str" cm="1">
        <f t="array" ref="Q13">IF(AND(K13="",L13="",M13="",N13="",O13=""),INDEX($C$106:$C$109,P13),"")</f>
        <v/>
      </c>
      <c r="R13">
        <f t="shared" si="9"/>
        <v>3</v>
      </c>
    </row>
    <row r="14" spans="1:18" x14ac:dyDescent="0.3">
      <c r="A14">
        <v>92</v>
      </c>
      <c r="B14">
        <v>76</v>
      </c>
      <c r="C14">
        <v>21</v>
      </c>
      <c r="D14">
        <v>77</v>
      </c>
      <c r="E14">
        <v>57</v>
      </c>
      <c r="F14">
        <v>54</v>
      </c>
      <c r="G14">
        <v>86</v>
      </c>
      <c r="H14">
        <f t="shared" si="0"/>
        <v>1</v>
      </c>
      <c r="I14">
        <f t="shared" si="1"/>
        <v>7</v>
      </c>
      <c r="J14" t="str">
        <f t="shared" si="2"/>
        <v/>
      </c>
      <c r="K14" t="str">
        <f t="shared" si="3"/>
        <v/>
      </c>
      <c r="L14" t="str">
        <f t="shared" si="4"/>
        <v/>
      </c>
      <c r="M14" t="str">
        <f t="shared" si="5"/>
        <v>Természettudomány</v>
      </c>
      <c r="N14" t="str">
        <f t="shared" si="6"/>
        <v/>
      </c>
      <c r="O14" t="str">
        <f t="shared" si="7"/>
        <v/>
      </c>
      <c r="P14">
        <f t="shared" ca="1" si="8"/>
        <v>2</v>
      </c>
      <c r="Q14" t="str" cm="1">
        <f t="array" ref="Q14">IF(AND(K14="",L14="",M14="",N14="",O14=""),INDEX($C$106:$C$109,P14),"")</f>
        <v/>
      </c>
      <c r="R14">
        <f t="shared" si="9"/>
        <v>2</v>
      </c>
    </row>
    <row r="15" spans="1:18" x14ac:dyDescent="0.3">
      <c r="A15">
        <v>62</v>
      </c>
      <c r="B15">
        <v>25</v>
      </c>
      <c r="C15">
        <v>22</v>
      </c>
      <c r="D15">
        <v>59</v>
      </c>
      <c r="E15">
        <v>93</v>
      </c>
      <c r="F15">
        <v>96</v>
      </c>
      <c r="G15">
        <v>60</v>
      </c>
      <c r="H15">
        <f t="shared" si="0"/>
        <v>6</v>
      </c>
      <c r="I15">
        <f t="shared" si="1"/>
        <v>5</v>
      </c>
      <c r="J15" t="str">
        <f t="shared" si="2"/>
        <v/>
      </c>
      <c r="K15" t="str">
        <f t="shared" si="3"/>
        <v/>
      </c>
      <c r="L15" t="str">
        <f t="shared" si="4"/>
        <v/>
      </c>
      <c r="M15" t="str">
        <f t="shared" si="5"/>
        <v/>
      </c>
      <c r="N15" t="str">
        <f t="shared" si="6"/>
        <v>Humán</v>
      </c>
      <c r="O15" t="str">
        <f t="shared" si="7"/>
        <v/>
      </c>
      <c r="P15">
        <f t="shared" ca="1" si="8"/>
        <v>3</v>
      </c>
      <c r="Q15" t="str" cm="1">
        <f t="array" ref="Q15">IF(AND(K15="",L15="",M15="",N15="",O15=""),INDEX($C$106:$C$109,P15),"")</f>
        <v/>
      </c>
      <c r="R15">
        <f t="shared" si="9"/>
        <v>3</v>
      </c>
    </row>
    <row r="16" spans="1:18" x14ac:dyDescent="0.3">
      <c r="A16">
        <v>33</v>
      </c>
      <c r="B16">
        <v>31</v>
      </c>
      <c r="C16">
        <v>99</v>
      </c>
      <c r="D16">
        <v>69</v>
      </c>
      <c r="E16">
        <v>82</v>
      </c>
      <c r="F16">
        <v>97</v>
      </c>
      <c r="G16">
        <v>69</v>
      </c>
      <c r="H16">
        <f t="shared" si="0"/>
        <v>3</v>
      </c>
      <c r="I16">
        <f t="shared" si="1"/>
        <v>6</v>
      </c>
      <c r="J16" t="str">
        <f t="shared" si="2"/>
        <v/>
      </c>
      <c r="K16" t="str">
        <f t="shared" si="3"/>
        <v/>
      </c>
      <c r="L16" t="str">
        <f t="shared" si="4"/>
        <v/>
      </c>
      <c r="M16" t="str">
        <f t="shared" si="5"/>
        <v>Természettudomány</v>
      </c>
      <c r="N16" t="str">
        <f t="shared" si="6"/>
        <v/>
      </c>
      <c r="O16" t="str">
        <f t="shared" si="7"/>
        <v/>
      </c>
      <c r="P16">
        <f t="shared" ca="1" si="8"/>
        <v>4</v>
      </c>
      <c r="Q16" t="str" cm="1">
        <f t="array" ref="Q16">IF(AND(K16="",L16="",M16="",N16="",O16=""),INDEX($C$106:$C$109,P16),"")</f>
        <v/>
      </c>
      <c r="R16">
        <f t="shared" si="9"/>
        <v>2</v>
      </c>
    </row>
    <row r="17" spans="1:18" x14ac:dyDescent="0.3">
      <c r="A17">
        <v>20</v>
      </c>
      <c r="B17">
        <v>51</v>
      </c>
      <c r="C17">
        <v>44</v>
      </c>
      <c r="D17">
        <v>20</v>
      </c>
      <c r="E17">
        <v>44</v>
      </c>
      <c r="F17">
        <v>60</v>
      </c>
      <c r="G17">
        <v>9</v>
      </c>
      <c r="H17">
        <f t="shared" si="0"/>
        <v>6</v>
      </c>
      <c r="I17">
        <f t="shared" si="1"/>
        <v>2</v>
      </c>
      <c r="J17" t="str">
        <f t="shared" si="2"/>
        <v/>
      </c>
      <c r="K17" t="str">
        <f t="shared" si="3"/>
        <v/>
      </c>
      <c r="L17" t="str">
        <f t="shared" si="4"/>
        <v/>
      </c>
      <c r="M17" t="str">
        <f t="shared" si="5"/>
        <v/>
      </c>
      <c r="N17" t="str">
        <f t="shared" si="6"/>
        <v>Humán</v>
      </c>
      <c r="O17" t="str">
        <f t="shared" si="7"/>
        <v/>
      </c>
      <c r="P17">
        <f t="shared" ca="1" si="8"/>
        <v>1</v>
      </c>
      <c r="Q17" t="str" cm="1">
        <f t="array" ref="Q17">IF(AND(K17="",L17="",M17="",N17="",O17=""),INDEX($C$106:$C$109,P17),"")</f>
        <v/>
      </c>
      <c r="R17">
        <f t="shared" si="9"/>
        <v>3</v>
      </c>
    </row>
    <row r="18" spans="1:18" x14ac:dyDescent="0.3">
      <c r="A18">
        <v>53</v>
      </c>
      <c r="B18">
        <v>81</v>
      </c>
      <c r="C18">
        <v>100</v>
      </c>
      <c r="D18">
        <v>36</v>
      </c>
      <c r="E18">
        <v>5</v>
      </c>
      <c r="F18">
        <v>54</v>
      </c>
      <c r="G18">
        <v>77</v>
      </c>
      <c r="H18">
        <f t="shared" si="0"/>
        <v>3</v>
      </c>
      <c r="I18">
        <f t="shared" si="1"/>
        <v>2</v>
      </c>
      <c r="J18" t="str">
        <f t="shared" si="2"/>
        <v/>
      </c>
      <c r="K18" t="str">
        <f t="shared" si="3"/>
        <v/>
      </c>
      <c r="L18" t="str">
        <f t="shared" si="4"/>
        <v>Műszaki</v>
      </c>
      <c r="M18" t="str">
        <f t="shared" si="5"/>
        <v/>
      </c>
      <c r="N18" t="str">
        <f t="shared" si="6"/>
        <v/>
      </c>
      <c r="O18" t="str">
        <f t="shared" si="7"/>
        <v/>
      </c>
      <c r="P18">
        <f t="shared" ca="1" si="8"/>
        <v>1</v>
      </c>
      <c r="Q18" t="str" cm="1">
        <f t="array" ref="Q18">IF(AND(K18="",L18="",M18="",N18="",O18=""),INDEX($C$106:$C$109,P18),"")</f>
        <v/>
      </c>
      <c r="R18">
        <f t="shared" si="9"/>
        <v>1</v>
      </c>
    </row>
    <row r="19" spans="1:18" x14ac:dyDescent="0.3">
      <c r="A19">
        <v>11</v>
      </c>
      <c r="B19">
        <v>16</v>
      </c>
      <c r="C19">
        <v>9</v>
      </c>
      <c r="D19">
        <v>93</v>
      </c>
      <c r="E19">
        <v>2</v>
      </c>
      <c r="F19">
        <v>60</v>
      </c>
      <c r="G19">
        <v>28</v>
      </c>
      <c r="H19">
        <f t="shared" si="0"/>
        <v>4</v>
      </c>
      <c r="I19">
        <f t="shared" si="1"/>
        <v>6</v>
      </c>
      <c r="J19" t="str">
        <f t="shared" si="2"/>
        <v/>
      </c>
      <c r="K19" t="str">
        <f t="shared" si="3"/>
        <v/>
      </c>
      <c r="L19" t="str">
        <f t="shared" si="4"/>
        <v/>
      </c>
      <c r="M19" t="str">
        <f t="shared" si="5"/>
        <v/>
      </c>
      <c r="N19" t="str">
        <f t="shared" si="6"/>
        <v>Humán</v>
      </c>
      <c r="O19" t="str">
        <f t="shared" si="7"/>
        <v/>
      </c>
      <c r="P19">
        <f t="shared" ca="1" si="8"/>
        <v>4</v>
      </c>
      <c r="Q19" t="str" cm="1">
        <f t="array" ref="Q19">IF(AND(K19="",L19="",M19="",N19="",O19=""),INDEX($C$106:$C$109,P19),"")</f>
        <v/>
      </c>
      <c r="R19">
        <f t="shared" si="9"/>
        <v>3</v>
      </c>
    </row>
    <row r="20" spans="1:18" x14ac:dyDescent="0.3">
      <c r="A20">
        <v>3</v>
      </c>
      <c r="B20">
        <v>62</v>
      </c>
      <c r="C20">
        <v>23</v>
      </c>
      <c r="D20">
        <v>23</v>
      </c>
      <c r="E20">
        <v>75</v>
      </c>
      <c r="F20">
        <v>27</v>
      </c>
      <c r="G20">
        <v>46</v>
      </c>
      <c r="H20">
        <f t="shared" si="0"/>
        <v>5</v>
      </c>
      <c r="I20">
        <f t="shared" si="1"/>
        <v>2</v>
      </c>
      <c r="J20" t="str">
        <f t="shared" si="2"/>
        <v/>
      </c>
      <c r="K20" t="str">
        <f t="shared" si="3"/>
        <v/>
      </c>
      <c r="L20" t="str">
        <f t="shared" si="4"/>
        <v/>
      </c>
      <c r="M20" t="str">
        <f t="shared" si="5"/>
        <v/>
      </c>
      <c r="N20" t="str">
        <f t="shared" si="6"/>
        <v/>
      </c>
      <c r="O20" t="str">
        <f t="shared" si="7"/>
        <v>Egészségügy</v>
      </c>
      <c r="P20">
        <f t="shared" ca="1" si="8"/>
        <v>2</v>
      </c>
      <c r="Q20" t="str" cm="1">
        <f t="array" ref="Q20">IF(AND(K20="",L20="",M20="",N20="",O20=""),INDEX($C$106:$C$109,P20),"")</f>
        <v/>
      </c>
      <c r="R20">
        <f t="shared" si="9"/>
        <v>0</v>
      </c>
    </row>
    <row r="21" spans="1:18" x14ac:dyDescent="0.3">
      <c r="A21">
        <v>99</v>
      </c>
      <c r="B21">
        <v>43</v>
      </c>
      <c r="C21">
        <v>18</v>
      </c>
      <c r="D21">
        <v>2</v>
      </c>
      <c r="E21">
        <v>78</v>
      </c>
      <c r="F21">
        <v>77</v>
      </c>
      <c r="G21">
        <v>22</v>
      </c>
      <c r="H21">
        <f t="shared" si="0"/>
        <v>1</v>
      </c>
      <c r="I21">
        <f t="shared" si="1"/>
        <v>5</v>
      </c>
      <c r="J21" t="str">
        <f t="shared" si="2"/>
        <v/>
      </c>
      <c r="K21" t="str">
        <f t="shared" si="3"/>
        <v/>
      </c>
      <c r="L21" t="str">
        <f t="shared" si="4"/>
        <v/>
      </c>
      <c r="M21" t="str">
        <f t="shared" si="5"/>
        <v>Természettudomány</v>
      </c>
      <c r="N21" t="str">
        <f t="shared" si="6"/>
        <v/>
      </c>
      <c r="O21" t="str">
        <f t="shared" si="7"/>
        <v/>
      </c>
      <c r="P21">
        <f t="shared" ca="1" si="8"/>
        <v>1</v>
      </c>
      <c r="Q21" t="str" cm="1">
        <f t="array" ref="Q21">IF(AND(K21="",L21="",M21="",N21="",O21=""),INDEX($C$106:$C$109,P21),"")</f>
        <v/>
      </c>
      <c r="R21">
        <f t="shared" si="9"/>
        <v>2</v>
      </c>
    </row>
    <row r="22" spans="1:18" x14ac:dyDescent="0.3">
      <c r="A22">
        <v>14</v>
      </c>
      <c r="B22">
        <v>33</v>
      </c>
      <c r="C22">
        <v>82</v>
      </c>
      <c r="D22">
        <v>83</v>
      </c>
      <c r="E22">
        <v>94</v>
      </c>
      <c r="F22">
        <v>31</v>
      </c>
      <c r="G22">
        <v>12</v>
      </c>
      <c r="H22">
        <f t="shared" si="0"/>
        <v>5</v>
      </c>
      <c r="I22">
        <f t="shared" si="1"/>
        <v>4</v>
      </c>
      <c r="J22" t="str">
        <f t="shared" si="2"/>
        <v/>
      </c>
      <c r="K22" t="str">
        <f t="shared" si="3"/>
        <v>Egészségügy</v>
      </c>
      <c r="L22" t="str">
        <f t="shared" si="4"/>
        <v/>
      </c>
      <c r="M22" t="str">
        <f t="shared" si="5"/>
        <v/>
      </c>
      <c r="N22" t="str">
        <f t="shared" si="6"/>
        <v/>
      </c>
      <c r="O22" t="str">
        <f t="shared" si="7"/>
        <v/>
      </c>
      <c r="P22">
        <f t="shared" ca="1" si="8"/>
        <v>2</v>
      </c>
      <c r="Q22" t="str" cm="1">
        <f t="array" ref="Q22">IF(AND(K22="",L22="",M22="",N22="",O22=""),INDEX($C$106:$C$109,P22),"")</f>
        <v/>
      </c>
      <c r="R22">
        <f t="shared" si="9"/>
        <v>0</v>
      </c>
    </row>
    <row r="23" spans="1:18" x14ac:dyDescent="0.3">
      <c r="A23">
        <v>42</v>
      </c>
      <c r="B23">
        <v>63</v>
      </c>
      <c r="C23">
        <v>16</v>
      </c>
      <c r="D23">
        <v>48</v>
      </c>
      <c r="E23">
        <v>40</v>
      </c>
      <c r="F23">
        <v>31</v>
      </c>
      <c r="G23">
        <v>57</v>
      </c>
      <c r="H23">
        <f t="shared" si="0"/>
        <v>2</v>
      </c>
      <c r="I23">
        <f t="shared" si="1"/>
        <v>7</v>
      </c>
      <c r="J23" t="str">
        <f t="shared" si="2"/>
        <v/>
      </c>
      <c r="K23" t="str">
        <f t="shared" si="3"/>
        <v/>
      </c>
      <c r="L23" t="str">
        <f t="shared" si="4"/>
        <v/>
      </c>
      <c r="M23" t="str">
        <f t="shared" si="5"/>
        <v/>
      </c>
      <c r="N23" t="str">
        <f t="shared" si="6"/>
        <v>Humán</v>
      </c>
      <c r="O23" t="str">
        <f t="shared" si="7"/>
        <v/>
      </c>
      <c r="P23">
        <f t="shared" ca="1" si="8"/>
        <v>4</v>
      </c>
      <c r="Q23" t="str" cm="1">
        <f t="array" ref="Q23">IF(AND(K23="",L23="",M23="",N23="",O23=""),INDEX($C$106:$C$109,P23),"")</f>
        <v/>
      </c>
      <c r="R23">
        <f t="shared" si="9"/>
        <v>3</v>
      </c>
    </row>
    <row r="24" spans="1:18" x14ac:dyDescent="0.3">
      <c r="A24">
        <v>34</v>
      </c>
      <c r="B24">
        <v>58</v>
      </c>
      <c r="C24">
        <v>17</v>
      </c>
      <c r="D24">
        <v>9</v>
      </c>
      <c r="E24">
        <v>24</v>
      </c>
      <c r="F24">
        <v>81</v>
      </c>
      <c r="G24">
        <v>12</v>
      </c>
      <c r="H24">
        <f t="shared" si="0"/>
        <v>6</v>
      </c>
      <c r="I24">
        <f t="shared" si="1"/>
        <v>2</v>
      </c>
      <c r="J24" t="str">
        <f t="shared" si="2"/>
        <v/>
      </c>
      <c r="K24" t="str">
        <f t="shared" si="3"/>
        <v/>
      </c>
      <c r="L24" t="str">
        <f t="shared" si="4"/>
        <v/>
      </c>
      <c r="M24" t="str">
        <f t="shared" si="5"/>
        <v/>
      </c>
      <c r="N24" t="str">
        <f t="shared" si="6"/>
        <v>Humán</v>
      </c>
      <c r="O24" t="str">
        <f t="shared" si="7"/>
        <v/>
      </c>
      <c r="P24">
        <f t="shared" ca="1" si="8"/>
        <v>3</v>
      </c>
      <c r="Q24" t="str" cm="1">
        <f t="array" ref="Q24">IF(AND(K24="",L24="",M24="",N24="",O24=""),INDEX($C$106:$C$109,P24),"")</f>
        <v/>
      </c>
      <c r="R24">
        <f t="shared" si="9"/>
        <v>3</v>
      </c>
    </row>
    <row r="25" spans="1:18" x14ac:dyDescent="0.3">
      <c r="A25">
        <v>18</v>
      </c>
      <c r="B25">
        <v>1</v>
      </c>
      <c r="C25">
        <v>49</v>
      </c>
      <c r="D25">
        <v>46</v>
      </c>
      <c r="E25">
        <v>50</v>
      </c>
      <c r="F25">
        <v>37</v>
      </c>
      <c r="G25">
        <v>30</v>
      </c>
      <c r="H25">
        <f t="shared" si="0"/>
        <v>5</v>
      </c>
      <c r="I25">
        <f t="shared" si="1"/>
        <v>3</v>
      </c>
      <c r="J25" t="str">
        <f t="shared" si="2"/>
        <v/>
      </c>
      <c r="K25" t="str">
        <f t="shared" si="3"/>
        <v/>
      </c>
      <c r="L25" t="str">
        <f t="shared" si="4"/>
        <v/>
      </c>
      <c r="M25" t="str">
        <f t="shared" si="5"/>
        <v/>
      </c>
      <c r="N25" t="str">
        <f t="shared" si="6"/>
        <v/>
      </c>
      <c r="O25" t="str">
        <f t="shared" si="7"/>
        <v>Egészségügy</v>
      </c>
      <c r="P25">
        <f t="shared" ca="1" si="8"/>
        <v>3</v>
      </c>
      <c r="Q25" t="str" cm="1">
        <f t="array" ref="Q25">IF(AND(K25="",L25="",M25="",N25="",O25=""),INDEX($C$106:$C$109,P25),"")</f>
        <v/>
      </c>
      <c r="R25">
        <f t="shared" si="9"/>
        <v>0</v>
      </c>
    </row>
    <row r="26" spans="1:18" x14ac:dyDescent="0.3">
      <c r="A26">
        <v>77</v>
      </c>
      <c r="B26">
        <v>53</v>
      </c>
      <c r="C26">
        <v>35</v>
      </c>
      <c r="D26">
        <v>17</v>
      </c>
      <c r="E26">
        <v>18</v>
      </c>
      <c r="F26">
        <v>24</v>
      </c>
      <c r="G26">
        <v>37</v>
      </c>
      <c r="H26">
        <f t="shared" si="0"/>
        <v>1</v>
      </c>
      <c r="I26">
        <f t="shared" si="1"/>
        <v>2</v>
      </c>
      <c r="J26" t="str">
        <f t="shared" si="2"/>
        <v/>
      </c>
      <c r="K26" t="str">
        <f t="shared" si="3"/>
        <v/>
      </c>
      <c r="L26" t="str">
        <f t="shared" si="4"/>
        <v>Műszaki</v>
      </c>
      <c r="M26" t="str">
        <f t="shared" si="5"/>
        <v/>
      </c>
      <c r="N26" t="str">
        <f t="shared" si="6"/>
        <v/>
      </c>
      <c r="O26" t="str">
        <f t="shared" si="7"/>
        <v/>
      </c>
      <c r="P26">
        <f t="shared" ca="1" si="8"/>
        <v>2</v>
      </c>
      <c r="Q26" t="str" cm="1">
        <f t="array" ref="Q26">IF(AND(K26="",L26="",M26="",N26="",O26=""),INDEX($C$106:$C$109,P26),"")</f>
        <v/>
      </c>
      <c r="R26">
        <f t="shared" si="9"/>
        <v>1</v>
      </c>
    </row>
    <row r="27" spans="1:18" x14ac:dyDescent="0.3">
      <c r="A27">
        <v>12</v>
      </c>
      <c r="B27">
        <v>16</v>
      </c>
      <c r="C27">
        <v>95</v>
      </c>
      <c r="D27">
        <v>12</v>
      </c>
      <c r="E27">
        <v>78</v>
      </c>
      <c r="F27">
        <v>58</v>
      </c>
      <c r="G27">
        <v>34</v>
      </c>
      <c r="H27">
        <f t="shared" si="0"/>
        <v>3</v>
      </c>
      <c r="I27">
        <f t="shared" si="1"/>
        <v>5</v>
      </c>
      <c r="J27" t="str">
        <f t="shared" si="2"/>
        <v/>
      </c>
      <c r="K27" t="str">
        <f t="shared" si="3"/>
        <v/>
      </c>
      <c r="L27" t="str">
        <f t="shared" si="4"/>
        <v/>
      </c>
      <c r="M27" t="str">
        <f t="shared" si="5"/>
        <v>Természettudomány</v>
      </c>
      <c r="N27" t="str">
        <f t="shared" si="6"/>
        <v/>
      </c>
      <c r="O27" t="str">
        <f t="shared" si="7"/>
        <v/>
      </c>
      <c r="P27">
        <f t="shared" ca="1" si="8"/>
        <v>4</v>
      </c>
      <c r="Q27" t="str" cm="1">
        <f t="array" ref="Q27">IF(AND(K27="",L27="",M27="",N27="",O27=""),INDEX($C$106:$C$109,P27),"")</f>
        <v/>
      </c>
      <c r="R27">
        <f t="shared" si="9"/>
        <v>2</v>
      </c>
    </row>
    <row r="28" spans="1:18" x14ac:dyDescent="0.3">
      <c r="A28">
        <v>75</v>
      </c>
      <c r="B28">
        <v>14</v>
      </c>
      <c r="C28">
        <v>31</v>
      </c>
      <c r="D28">
        <v>55</v>
      </c>
      <c r="E28">
        <v>8</v>
      </c>
      <c r="F28">
        <v>68</v>
      </c>
      <c r="G28">
        <v>81</v>
      </c>
      <c r="H28">
        <f t="shared" si="0"/>
        <v>7</v>
      </c>
      <c r="I28">
        <f t="shared" si="1"/>
        <v>1</v>
      </c>
      <c r="J28" t="str">
        <f t="shared" si="2"/>
        <v/>
      </c>
      <c r="K28" t="str">
        <f t="shared" si="3"/>
        <v/>
      </c>
      <c r="L28" t="str">
        <f t="shared" si="4"/>
        <v/>
      </c>
      <c r="M28" t="str">
        <f t="shared" si="5"/>
        <v/>
      </c>
      <c r="N28" t="str">
        <f t="shared" si="6"/>
        <v>Humán</v>
      </c>
      <c r="O28" t="str">
        <f t="shared" si="7"/>
        <v/>
      </c>
      <c r="P28">
        <f t="shared" ca="1" si="8"/>
        <v>1</v>
      </c>
      <c r="Q28" t="str" cm="1">
        <f t="array" ref="Q28">IF(AND(K28="",L28="",M28="",N28="",O28=""),INDEX($C$106:$C$109,P28),"")</f>
        <v/>
      </c>
      <c r="R28">
        <f t="shared" si="9"/>
        <v>3</v>
      </c>
    </row>
    <row r="29" spans="1:18" x14ac:dyDescent="0.3">
      <c r="A29">
        <v>86</v>
      </c>
      <c r="B29">
        <v>3</v>
      </c>
      <c r="C29">
        <v>43</v>
      </c>
      <c r="D29">
        <v>18</v>
      </c>
      <c r="E29">
        <v>49</v>
      </c>
      <c r="F29">
        <v>67</v>
      </c>
      <c r="G29">
        <v>72</v>
      </c>
      <c r="H29">
        <f t="shared" si="0"/>
        <v>1</v>
      </c>
      <c r="I29">
        <f t="shared" si="1"/>
        <v>7</v>
      </c>
      <c r="J29" t="str">
        <f t="shared" si="2"/>
        <v/>
      </c>
      <c r="K29" t="str">
        <f t="shared" si="3"/>
        <v/>
      </c>
      <c r="L29" t="str">
        <f t="shared" si="4"/>
        <v/>
      </c>
      <c r="M29" t="str">
        <f t="shared" si="5"/>
        <v/>
      </c>
      <c r="N29" t="str">
        <f t="shared" si="6"/>
        <v>Humán</v>
      </c>
      <c r="O29" t="str">
        <f t="shared" si="7"/>
        <v/>
      </c>
      <c r="P29">
        <f t="shared" ca="1" si="8"/>
        <v>3</v>
      </c>
      <c r="Q29" t="str" cm="1">
        <f t="array" ref="Q29">IF(AND(K29="",L29="",M29="",N29="",O29=""),INDEX($C$106:$C$109,P29),"")</f>
        <v/>
      </c>
      <c r="R29">
        <f t="shared" si="9"/>
        <v>3</v>
      </c>
    </row>
    <row r="30" spans="1:18" x14ac:dyDescent="0.3">
      <c r="A30">
        <v>89</v>
      </c>
      <c r="B30">
        <v>16</v>
      </c>
      <c r="C30">
        <v>63</v>
      </c>
      <c r="D30">
        <v>64</v>
      </c>
      <c r="E30">
        <v>95</v>
      </c>
      <c r="F30">
        <v>37</v>
      </c>
      <c r="G30">
        <v>81</v>
      </c>
      <c r="H30">
        <f t="shared" si="0"/>
        <v>5</v>
      </c>
      <c r="I30">
        <f t="shared" si="1"/>
        <v>1</v>
      </c>
      <c r="J30" t="str">
        <f t="shared" si="2"/>
        <v/>
      </c>
      <c r="K30" t="str">
        <f t="shared" si="3"/>
        <v/>
      </c>
      <c r="L30" t="str">
        <f t="shared" si="4"/>
        <v/>
      </c>
      <c r="M30" t="str">
        <f t="shared" si="5"/>
        <v/>
      </c>
      <c r="N30" t="str">
        <f t="shared" si="6"/>
        <v/>
      </c>
      <c r="O30" t="str">
        <f t="shared" si="7"/>
        <v>Egészségügy</v>
      </c>
      <c r="P30">
        <f t="shared" ca="1" si="8"/>
        <v>2</v>
      </c>
      <c r="Q30" t="str" cm="1">
        <f t="array" ref="Q30">IF(AND(K30="",L30="",M30="",N30="",O30=""),INDEX($C$106:$C$109,P30),"")</f>
        <v/>
      </c>
      <c r="R30">
        <f t="shared" si="9"/>
        <v>0</v>
      </c>
    </row>
    <row r="31" spans="1:18" x14ac:dyDescent="0.3">
      <c r="A31">
        <v>40</v>
      </c>
      <c r="B31">
        <v>33</v>
      </c>
      <c r="C31">
        <v>2</v>
      </c>
      <c r="D31">
        <v>81</v>
      </c>
      <c r="E31">
        <v>82</v>
      </c>
      <c r="F31">
        <v>74</v>
      </c>
      <c r="G31">
        <v>98</v>
      </c>
      <c r="H31">
        <f t="shared" si="0"/>
        <v>7</v>
      </c>
      <c r="I31">
        <f t="shared" si="1"/>
        <v>5</v>
      </c>
      <c r="J31" t="str">
        <f t="shared" si="2"/>
        <v/>
      </c>
      <c r="K31" t="str">
        <f t="shared" si="3"/>
        <v/>
      </c>
      <c r="L31" t="str">
        <f t="shared" si="4"/>
        <v/>
      </c>
      <c r="M31" t="str">
        <f t="shared" si="5"/>
        <v/>
      </c>
      <c r="N31" t="str">
        <f t="shared" si="6"/>
        <v>Humán</v>
      </c>
      <c r="O31" t="str">
        <f t="shared" si="7"/>
        <v/>
      </c>
      <c r="P31">
        <f t="shared" ca="1" si="8"/>
        <v>4</v>
      </c>
      <c r="Q31" t="str" cm="1">
        <f t="array" ref="Q31">IF(AND(K31="",L31="",M31="",N31="",O31=""),INDEX($C$106:$C$109,P31),"")</f>
        <v/>
      </c>
      <c r="R31">
        <f t="shared" si="9"/>
        <v>3</v>
      </c>
    </row>
    <row r="32" spans="1:18" x14ac:dyDescent="0.3">
      <c r="A32">
        <v>36</v>
      </c>
      <c r="B32">
        <v>47</v>
      </c>
      <c r="C32">
        <v>1</v>
      </c>
      <c r="D32">
        <v>62</v>
      </c>
      <c r="E32">
        <v>70</v>
      </c>
      <c r="F32">
        <v>100</v>
      </c>
      <c r="G32">
        <v>67</v>
      </c>
      <c r="H32">
        <f t="shared" si="0"/>
        <v>6</v>
      </c>
      <c r="I32">
        <f t="shared" si="1"/>
        <v>5</v>
      </c>
      <c r="J32" t="str">
        <f t="shared" si="2"/>
        <v/>
      </c>
      <c r="K32" t="str">
        <f t="shared" si="3"/>
        <v/>
      </c>
      <c r="L32" t="str">
        <f t="shared" si="4"/>
        <v/>
      </c>
      <c r="M32" t="str">
        <f t="shared" si="5"/>
        <v/>
      </c>
      <c r="N32" t="str">
        <f t="shared" si="6"/>
        <v>Humán</v>
      </c>
      <c r="O32" t="str">
        <f t="shared" si="7"/>
        <v/>
      </c>
      <c r="P32">
        <f t="shared" ca="1" si="8"/>
        <v>1</v>
      </c>
      <c r="Q32" t="str" cm="1">
        <f t="array" ref="Q32">IF(AND(K32="",L32="",M32="",N32="",O32=""),INDEX($C$106:$C$109,P32),"")</f>
        <v/>
      </c>
      <c r="R32">
        <f t="shared" si="9"/>
        <v>3</v>
      </c>
    </row>
    <row r="33" spans="1:18" x14ac:dyDescent="0.3">
      <c r="A33">
        <v>45</v>
      </c>
      <c r="B33">
        <v>86</v>
      </c>
      <c r="C33">
        <v>6</v>
      </c>
      <c r="D33">
        <v>73</v>
      </c>
      <c r="E33">
        <v>92</v>
      </c>
      <c r="F33">
        <v>51</v>
      </c>
      <c r="G33">
        <v>52</v>
      </c>
      <c r="H33">
        <f t="shared" si="0"/>
        <v>5</v>
      </c>
      <c r="I33">
        <f t="shared" si="1"/>
        <v>2</v>
      </c>
      <c r="J33" t="str">
        <f t="shared" si="2"/>
        <v/>
      </c>
      <c r="K33" t="str">
        <f t="shared" si="3"/>
        <v/>
      </c>
      <c r="L33" t="str">
        <f t="shared" si="4"/>
        <v/>
      </c>
      <c r="M33" t="str">
        <f t="shared" si="5"/>
        <v/>
      </c>
      <c r="N33" t="str">
        <f t="shared" si="6"/>
        <v/>
      </c>
      <c r="O33" t="str">
        <f t="shared" si="7"/>
        <v>Egészségügy</v>
      </c>
      <c r="P33">
        <f t="shared" ca="1" si="8"/>
        <v>2</v>
      </c>
      <c r="Q33" t="str" cm="1">
        <f t="array" ref="Q33">IF(AND(K33="",L33="",M33="",N33="",O33=""),INDEX($C$106:$C$109,P33),"")</f>
        <v/>
      </c>
      <c r="R33">
        <f t="shared" si="9"/>
        <v>0</v>
      </c>
    </row>
    <row r="34" spans="1:18" x14ac:dyDescent="0.3">
      <c r="A34">
        <v>62</v>
      </c>
      <c r="B34">
        <v>86</v>
      </c>
      <c r="C34">
        <v>84</v>
      </c>
      <c r="D34">
        <v>32</v>
      </c>
      <c r="E34">
        <v>89</v>
      </c>
      <c r="F34">
        <v>75</v>
      </c>
      <c r="G34">
        <v>11</v>
      </c>
      <c r="H34">
        <f t="shared" si="0"/>
        <v>5</v>
      </c>
      <c r="I34">
        <f t="shared" si="1"/>
        <v>2</v>
      </c>
      <c r="J34" t="str">
        <f t="shared" si="2"/>
        <v/>
      </c>
      <c r="K34" t="str">
        <f t="shared" si="3"/>
        <v/>
      </c>
      <c r="L34" t="str">
        <f t="shared" si="4"/>
        <v/>
      </c>
      <c r="M34" t="str">
        <f t="shared" si="5"/>
        <v/>
      </c>
      <c r="N34" t="str">
        <f t="shared" si="6"/>
        <v/>
      </c>
      <c r="O34" t="str">
        <f t="shared" si="7"/>
        <v>Egészségügy</v>
      </c>
      <c r="P34">
        <f t="shared" ca="1" si="8"/>
        <v>1</v>
      </c>
      <c r="Q34" t="str" cm="1">
        <f t="array" ref="Q34">IF(AND(K34="",L34="",M34="",N34="",O34=""),INDEX($C$106:$C$109,P34),"")</f>
        <v/>
      </c>
      <c r="R34">
        <f t="shared" si="9"/>
        <v>0</v>
      </c>
    </row>
    <row r="35" spans="1:18" x14ac:dyDescent="0.3">
      <c r="A35">
        <v>92</v>
      </c>
      <c r="B35">
        <v>56</v>
      </c>
      <c r="C35">
        <v>76</v>
      </c>
      <c r="D35">
        <v>48</v>
      </c>
      <c r="E35">
        <v>17</v>
      </c>
      <c r="F35">
        <v>81</v>
      </c>
      <c r="G35">
        <v>19</v>
      </c>
      <c r="H35">
        <f t="shared" si="0"/>
        <v>1</v>
      </c>
      <c r="I35">
        <f t="shared" si="1"/>
        <v>6</v>
      </c>
      <c r="J35" t="str">
        <f t="shared" si="2"/>
        <v/>
      </c>
      <c r="K35" t="str">
        <f t="shared" si="3"/>
        <v/>
      </c>
      <c r="L35" t="str">
        <f t="shared" si="4"/>
        <v/>
      </c>
      <c r="M35" t="str">
        <f t="shared" si="5"/>
        <v>Természettudomány</v>
      </c>
      <c r="N35" t="str">
        <f t="shared" si="6"/>
        <v/>
      </c>
      <c r="O35" t="str">
        <f t="shared" si="7"/>
        <v/>
      </c>
      <c r="P35">
        <f t="shared" ca="1" si="8"/>
        <v>2</v>
      </c>
      <c r="Q35" t="str" cm="1">
        <f t="array" ref="Q35">IF(AND(K35="",L35="",M35="",N35="",O35=""),INDEX($C$106:$C$109,P35),"")</f>
        <v/>
      </c>
      <c r="R35">
        <f t="shared" si="9"/>
        <v>2</v>
      </c>
    </row>
    <row r="36" spans="1:18" x14ac:dyDescent="0.3">
      <c r="A36">
        <v>46</v>
      </c>
      <c r="B36">
        <v>79</v>
      </c>
      <c r="C36">
        <v>100</v>
      </c>
      <c r="D36">
        <v>4</v>
      </c>
      <c r="E36">
        <v>12</v>
      </c>
      <c r="F36">
        <v>66</v>
      </c>
      <c r="G36">
        <v>13</v>
      </c>
      <c r="H36">
        <f t="shared" si="0"/>
        <v>3</v>
      </c>
      <c r="I36">
        <f t="shared" si="1"/>
        <v>2</v>
      </c>
      <c r="J36" t="str">
        <f t="shared" si="2"/>
        <v/>
      </c>
      <c r="K36" t="str">
        <f t="shared" si="3"/>
        <v/>
      </c>
      <c r="L36" t="str">
        <f t="shared" si="4"/>
        <v>Műszaki</v>
      </c>
      <c r="M36" t="str">
        <f t="shared" si="5"/>
        <v/>
      </c>
      <c r="N36" t="str">
        <f t="shared" si="6"/>
        <v/>
      </c>
      <c r="O36" t="str">
        <f t="shared" si="7"/>
        <v/>
      </c>
      <c r="P36">
        <f t="shared" ca="1" si="8"/>
        <v>3</v>
      </c>
      <c r="Q36" t="str" cm="1">
        <f t="array" ref="Q36">IF(AND(K36="",L36="",M36="",N36="",O36=""),INDEX($C$106:$C$109,P36),"")</f>
        <v/>
      </c>
      <c r="R36">
        <f t="shared" si="9"/>
        <v>1</v>
      </c>
    </row>
    <row r="37" spans="1:18" x14ac:dyDescent="0.3">
      <c r="A37">
        <v>42</v>
      </c>
      <c r="B37">
        <v>72</v>
      </c>
      <c r="C37">
        <v>15</v>
      </c>
      <c r="D37">
        <v>24</v>
      </c>
      <c r="E37">
        <v>22</v>
      </c>
      <c r="F37">
        <v>50</v>
      </c>
      <c r="G37">
        <v>5</v>
      </c>
      <c r="H37">
        <f t="shared" si="0"/>
        <v>2</v>
      </c>
      <c r="I37">
        <f t="shared" si="1"/>
        <v>6</v>
      </c>
      <c r="J37" t="str">
        <f t="shared" si="2"/>
        <v/>
      </c>
      <c r="K37" t="str">
        <f t="shared" si="3"/>
        <v/>
      </c>
      <c r="L37" t="str">
        <f t="shared" si="4"/>
        <v/>
      </c>
      <c r="M37" t="str">
        <f t="shared" si="5"/>
        <v/>
      </c>
      <c r="N37" t="str">
        <f t="shared" si="6"/>
        <v>Humán</v>
      </c>
      <c r="O37" t="str">
        <f t="shared" si="7"/>
        <v/>
      </c>
      <c r="P37">
        <f t="shared" ca="1" si="8"/>
        <v>2</v>
      </c>
      <c r="Q37" t="str" cm="1">
        <f t="array" ref="Q37">IF(AND(K37="",L37="",M37="",N37="",O37=""),INDEX($C$106:$C$109,P37),"")</f>
        <v/>
      </c>
      <c r="R37">
        <f t="shared" si="9"/>
        <v>3</v>
      </c>
    </row>
    <row r="38" spans="1:18" x14ac:dyDescent="0.3">
      <c r="A38">
        <v>94</v>
      </c>
      <c r="B38">
        <v>27</v>
      </c>
      <c r="C38">
        <v>73</v>
      </c>
      <c r="D38">
        <v>67</v>
      </c>
      <c r="E38">
        <v>30</v>
      </c>
      <c r="F38">
        <v>3</v>
      </c>
      <c r="G38">
        <v>22</v>
      </c>
      <c r="H38">
        <f t="shared" si="0"/>
        <v>1</v>
      </c>
      <c r="I38">
        <f t="shared" si="1"/>
        <v>3</v>
      </c>
      <c r="J38" t="str">
        <f t="shared" si="2"/>
        <v/>
      </c>
      <c r="K38" t="str">
        <f t="shared" si="3"/>
        <v/>
      </c>
      <c r="L38" t="str">
        <f t="shared" si="4"/>
        <v>Műszaki</v>
      </c>
      <c r="M38" t="str">
        <f t="shared" si="5"/>
        <v/>
      </c>
      <c r="N38" t="str">
        <f t="shared" si="6"/>
        <v/>
      </c>
      <c r="O38" t="str">
        <f t="shared" si="7"/>
        <v/>
      </c>
      <c r="P38">
        <f t="shared" ca="1" si="8"/>
        <v>3</v>
      </c>
      <c r="Q38" t="str" cm="1">
        <f t="array" ref="Q38">IF(AND(K38="",L38="",M38="",N38="",O38=""),INDEX($C$106:$C$109,P38),"")</f>
        <v/>
      </c>
      <c r="R38">
        <f t="shared" si="9"/>
        <v>1</v>
      </c>
    </row>
    <row r="39" spans="1:18" x14ac:dyDescent="0.3">
      <c r="A39">
        <v>84</v>
      </c>
      <c r="B39">
        <v>4</v>
      </c>
      <c r="C39">
        <v>9</v>
      </c>
      <c r="D39">
        <v>52</v>
      </c>
      <c r="E39">
        <v>53</v>
      </c>
      <c r="F39">
        <v>83</v>
      </c>
      <c r="G39">
        <v>44</v>
      </c>
      <c r="H39">
        <f t="shared" si="0"/>
        <v>1</v>
      </c>
      <c r="I39">
        <f t="shared" si="1"/>
        <v>6</v>
      </c>
      <c r="J39" t="str">
        <f t="shared" si="2"/>
        <v/>
      </c>
      <c r="K39" t="str">
        <f t="shared" si="3"/>
        <v/>
      </c>
      <c r="L39" t="str">
        <f t="shared" si="4"/>
        <v/>
      </c>
      <c r="M39" t="str">
        <f t="shared" si="5"/>
        <v/>
      </c>
      <c r="N39" t="str">
        <f t="shared" si="6"/>
        <v>Humán</v>
      </c>
      <c r="O39" t="str">
        <f t="shared" si="7"/>
        <v/>
      </c>
      <c r="P39">
        <f t="shared" ca="1" si="8"/>
        <v>3</v>
      </c>
      <c r="Q39" t="str" cm="1">
        <f t="array" ref="Q39">IF(AND(K39="",L39="",M39="",N39="",O39=""),INDEX($C$106:$C$109,P39),"")</f>
        <v/>
      </c>
      <c r="R39">
        <f t="shared" si="9"/>
        <v>3</v>
      </c>
    </row>
    <row r="40" spans="1:18" x14ac:dyDescent="0.3">
      <c r="A40">
        <v>1</v>
      </c>
      <c r="B40">
        <v>39</v>
      </c>
      <c r="C40">
        <v>64</v>
      </c>
      <c r="D40">
        <v>24</v>
      </c>
      <c r="E40">
        <v>80</v>
      </c>
      <c r="F40">
        <v>83</v>
      </c>
      <c r="G40">
        <v>63</v>
      </c>
      <c r="H40">
        <f t="shared" si="0"/>
        <v>6</v>
      </c>
      <c r="I40">
        <f t="shared" si="1"/>
        <v>5</v>
      </c>
      <c r="J40" t="str">
        <f t="shared" si="2"/>
        <v/>
      </c>
      <c r="K40" t="str">
        <f t="shared" si="3"/>
        <v/>
      </c>
      <c r="L40" t="str">
        <f t="shared" si="4"/>
        <v/>
      </c>
      <c r="M40" t="str">
        <f t="shared" si="5"/>
        <v/>
      </c>
      <c r="N40" t="str">
        <f t="shared" si="6"/>
        <v/>
      </c>
      <c r="O40" t="str">
        <f t="shared" si="7"/>
        <v>Egészségügy</v>
      </c>
      <c r="P40">
        <f t="shared" ca="1" si="8"/>
        <v>1</v>
      </c>
      <c r="Q40" t="str" cm="1">
        <f t="array" ref="Q40">IF(AND(K40="",L40="",M40="",N40="",O40=""),INDEX($C$106:$C$109,P40),"")</f>
        <v/>
      </c>
      <c r="R40">
        <f t="shared" si="9"/>
        <v>0</v>
      </c>
    </row>
    <row r="41" spans="1:18" x14ac:dyDescent="0.3">
      <c r="A41">
        <v>23</v>
      </c>
      <c r="B41">
        <v>31</v>
      </c>
      <c r="C41">
        <v>27</v>
      </c>
      <c r="D41">
        <v>92</v>
      </c>
      <c r="E41">
        <v>88</v>
      </c>
      <c r="F41">
        <v>23</v>
      </c>
      <c r="G41">
        <v>76</v>
      </c>
      <c r="H41">
        <f t="shared" si="0"/>
        <v>4</v>
      </c>
      <c r="I41">
        <f t="shared" si="1"/>
        <v>5</v>
      </c>
      <c r="J41" t="str">
        <f t="shared" si="2"/>
        <v/>
      </c>
      <c r="K41" t="str">
        <f t="shared" si="3"/>
        <v>Egészségügy</v>
      </c>
      <c r="L41" t="str">
        <f t="shared" si="4"/>
        <v/>
      </c>
      <c r="M41" t="str">
        <f t="shared" si="5"/>
        <v/>
      </c>
      <c r="N41" t="str">
        <f t="shared" si="6"/>
        <v/>
      </c>
      <c r="O41" t="str">
        <f t="shared" si="7"/>
        <v/>
      </c>
      <c r="P41">
        <f t="shared" ca="1" si="8"/>
        <v>4</v>
      </c>
      <c r="Q41" t="str" cm="1">
        <f t="array" ref="Q41">IF(AND(K41="",L41="",M41="",N41="",O41=""),INDEX($C$106:$C$109,P41),"")</f>
        <v/>
      </c>
      <c r="R41">
        <f t="shared" si="9"/>
        <v>0</v>
      </c>
    </row>
    <row r="42" spans="1:18" x14ac:dyDescent="0.3">
      <c r="A42">
        <v>83</v>
      </c>
      <c r="B42">
        <v>15</v>
      </c>
      <c r="C42">
        <v>27</v>
      </c>
      <c r="D42">
        <v>82</v>
      </c>
      <c r="E42">
        <v>11</v>
      </c>
      <c r="F42">
        <v>13</v>
      </c>
      <c r="G42">
        <v>85</v>
      </c>
      <c r="H42">
        <f t="shared" si="0"/>
        <v>7</v>
      </c>
      <c r="I42">
        <f t="shared" si="1"/>
        <v>1</v>
      </c>
      <c r="J42" t="str">
        <f t="shared" si="2"/>
        <v/>
      </c>
      <c r="K42" t="str">
        <f t="shared" si="3"/>
        <v/>
      </c>
      <c r="L42" t="str">
        <f t="shared" si="4"/>
        <v/>
      </c>
      <c r="M42" t="str">
        <f t="shared" si="5"/>
        <v/>
      </c>
      <c r="N42" t="str">
        <f t="shared" si="6"/>
        <v>Humán</v>
      </c>
      <c r="O42" t="str">
        <f t="shared" si="7"/>
        <v/>
      </c>
      <c r="P42">
        <f t="shared" ca="1" si="8"/>
        <v>1</v>
      </c>
      <c r="Q42" t="str" cm="1">
        <f t="array" ref="Q42">IF(AND(K42="",L42="",M42="",N42="",O42=""),INDEX($C$106:$C$109,P42),"")</f>
        <v/>
      </c>
      <c r="R42">
        <f t="shared" si="9"/>
        <v>3</v>
      </c>
    </row>
    <row r="43" spans="1:18" x14ac:dyDescent="0.3">
      <c r="A43">
        <v>6</v>
      </c>
      <c r="B43">
        <v>9</v>
      </c>
      <c r="C43">
        <v>49</v>
      </c>
      <c r="D43">
        <v>84</v>
      </c>
      <c r="E43">
        <v>7</v>
      </c>
      <c r="F43">
        <v>70</v>
      </c>
      <c r="G43">
        <v>80</v>
      </c>
      <c r="H43">
        <f t="shared" si="0"/>
        <v>4</v>
      </c>
      <c r="I43">
        <f t="shared" si="1"/>
        <v>7</v>
      </c>
      <c r="J43" t="str">
        <f t="shared" si="2"/>
        <v/>
      </c>
      <c r="K43" t="str">
        <f t="shared" si="3"/>
        <v/>
      </c>
      <c r="L43" t="str">
        <f t="shared" si="4"/>
        <v/>
      </c>
      <c r="M43" t="str">
        <f t="shared" si="5"/>
        <v/>
      </c>
      <c r="N43" t="str">
        <f t="shared" si="6"/>
        <v>Humán</v>
      </c>
      <c r="O43" t="str">
        <f t="shared" si="7"/>
        <v/>
      </c>
      <c r="P43">
        <f t="shared" ca="1" si="8"/>
        <v>3</v>
      </c>
      <c r="Q43" t="str" cm="1">
        <f t="array" ref="Q43">IF(AND(K43="",L43="",M43="",N43="",O43=""),INDEX($C$106:$C$109,P43),"")</f>
        <v/>
      </c>
      <c r="R43">
        <f t="shared" si="9"/>
        <v>3</v>
      </c>
    </row>
    <row r="44" spans="1:18" x14ac:dyDescent="0.3">
      <c r="A44">
        <v>30</v>
      </c>
      <c r="B44">
        <v>52</v>
      </c>
      <c r="C44">
        <v>2</v>
      </c>
      <c r="D44">
        <v>99</v>
      </c>
      <c r="E44">
        <v>14</v>
      </c>
      <c r="F44">
        <v>10</v>
      </c>
      <c r="G44">
        <v>100</v>
      </c>
      <c r="H44">
        <f t="shared" si="0"/>
        <v>7</v>
      </c>
      <c r="I44">
        <f t="shared" si="1"/>
        <v>4</v>
      </c>
      <c r="J44" t="str">
        <f t="shared" si="2"/>
        <v/>
      </c>
      <c r="K44" t="str">
        <f t="shared" si="3"/>
        <v/>
      </c>
      <c r="L44" t="str">
        <f t="shared" si="4"/>
        <v/>
      </c>
      <c r="M44" t="str">
        <f t="shared" si="5"/>
        <v/>
      </c>
      <c r="N44" t="str">
        <f t="shared" si="6"/>
        <v>Humán</v>
      </c>
      <c r="O44" t="str">
        <f t="shared" si="7"/>
        <v/>
      </c>
      <c r="P44">
        <f t="shared" ca="1" si="8"/>
        <v>1</v>
      </c>
      <c r="Q44" t="str" cm="1">
        <f t="array" ref="Q44">IF(AND(K44="",L44="",M44="",N44="",O44=""),INDEX($C$106:$C$109,P44),"")</f>
        <v/>
      </c>
      <c r="R44">
        <f t="shared" si="9"/>
        <v>3</v>
      </c>
    </row>
    <row r="45" spans="1:18" x14ac:dyDescent="0.3">
      <c r="A45">
        <v>35</v>
      </c>
      <c r="B45">
        <v>63</v>
      </c>
      <c r="C45">
        <v>27</v>
      </c>
      <c r="D45">
        <v>81</v>
      </c>
      <c r="E45">
        <v>73</v>
      </c>
      <c r="F45">
        <v>23</v>
      </c>
      <c r="G45">
        <v>86</v>
      </c>
      <c r="H45">
        <f t="shared" si="0"/>
        <v>7</v>
      </c>
      <c r="I45">
        <f t="shared" si="1"/>
        <v>4</v>
      </c>
      <c r="J45" t="str">
        <f t="shared" si="2"/>
        <v/>
      </c>
      <c r="K45" t="str">
        <f t="shared" si="3"/>
        <v/>
      </c>
      <c r="L45" t="str">
        <f t="shared" si="4"/>
        <v/>
      </c>
      <c r="M45" t="str">
        <f t="shared" si="5"/>
        <v/>
      </c>
      <c r="N45" t="str">
        <f t="shared" si="6"/>
        <v>Humán</v>
      </c>
      <c r="O45" t="str">
        <f t="shared" si="7"/>
        <v/>
      </c>
      <c r="P45">
        <f t="shared" ca="1" si="8"/>
        <v>4</v>
      </c>
      <c r="Q45" t="str" cm="1">
        <f t="array" ref="Q45">IF(AND(K45="",L45="",M45="",N45="",O45=""),INDEX($C$106:$C$109,P45),"")</f>
        <v/>
      </c>
      <c r="R45">
        <f t="shared" si="9"/>
        <v>3</v>
      </c>
    </row>
    <row r="46" spans="1:18" x14ac:dyDescent="0.3">
      <c r="A46">
        <v>43</v>
      </c>
      <c r="B46">
        <v>70</v>
      </c>
      <c r="C46">
        <v>69</v>
      </c>
      <c r="D46">
        <v>6</v>
      </c>
      <c r="E46">
        <v>80</v>
      </c>
      <c r="F46">
        <v>93</v>
      </c>
      <c r="G46">
        <v>79</v>
      </c>
      <c r="H46">
        <f t="shared" si="0"/>
        <v>6</v>
      </c>
      <c r="I46">
        <f t="shared" si="1"/>
        <v>5</v>
      </c>
      <c r="J46" t="str">
        <f t="shared" si="2"/>
        <v/>
      </c>
      <c r="K46" t="str">
        <f t="shared" si="3"/>
        <v/>
      </c>
      <c r="L46" t="str">
        <f t="shared" si="4"/>
        <v/>
      </c>
      <c r="M46" t="str">
        <f t="shared" si="5"/>
        <v/>
      </c>
      <c r="N46" t="str">
        <f t="shared" si="6"/>
        <v/>
      </c>
      <c r="O46" t="str">
        <f t="shared" si="7"/>
        <v>Egészségügy</v>
      </c>
      <c r="P46">
        <f t="shared" ca="1" si="8"/>
        <v>3</v>
      </c>
      <c r="Q46" t="str" cm="1">
        <f t="array" ref="Q46">IF(AND(K46="",L46="",M46="",N46="",O46=""),INDEX($C$106:$C$109,P46),"")</f>
        <v/>
      </c>
      <c r="R46">
        <f t="shared" si="9"/>
        <v>0</v>
      </c>
    </row>
    <row r="47" spans="1:18" x14ac:dyDescent="0.3">
      <c r="A47">
        <v>19</v>
      </c>
      <c r="B47">
        <v>9</v>
      </c>
      <c r="C47">
        <v>97</v>
      </c>
      <c r="D47">
        <v>60</v>
      </c>
      <c r="E47">
        <v>43</v>
      </c>
      <c r="F47">
        <v>96</v>
      </c>
      <c r="G47">
        <v>36</v>
      </c>
      <c r="H47">
        <f t="shared" si="0"/>
        <v>3</v>
      </c>
      <c r="I47">
        <f t="shared" si="1"/>
        <v>6</v>
      </c>
      <c r="J47" t="str">
        <f t="shared" si="2"/>
        <v/>
      </c>
      <c r="K47" t="str">
        <f t="shared" si="3"/>
        <v/>
      </c>
      <c r="L47" t="str">
        <f t="shared" si="4"/>
        <v/>
      </c>
      <c r="M47" t="str">
        <f t="shared" si="5"/>
        <v>Természettudomány</v>
      </c>
      <c r="N47" t="str">
        <f t="shared" si="6"/>
        <v/>
      </c>
      <c r="O47" t="str">
        <f t="shared" si="7"/>
        <v/>
      </c>
      <c r="P47">
        <f t="shared" ca="1" si="8"/>
        <v>1</v>
      </c>
      <c r="Q47" t="str" cm="1">
        <f t="array" ref="Q47">IF(AND(K47="",L47="",M47="",N47="",O47=""),INDEX($C$106:$C$109,P47),"")</f>
        <v/>
      </c>
      <c r="R47">
        <f t="shared" si="9"/>
        <v>2</v>
      </c>
    </row>
    <row r="48" spans="1:18" x14ac:dyDescent="0.3">
      <c r="A48">
        <v>84</v>
      </c>
      <c r="B48">
        <v>33</v>
      </c>
      <c r="C48">
        <v>89</v>
      </c>
      <c r="D48">
        <v>76</v>
      </c>
      <c r="E48">
        <v>83</v>
      </c>
      <c r="F48">
        <v>24</v>
      </c>
      <c r="G48">
        <v>32</v>
      </c>
      <c r="H48">
        <f t="shared" si="0"/>
        <v>3</v>
      </c>
      <c r="I48">
        <f t="shared" si="1"/>
        <v>1</v>
      </c>
      <c r="J48" t="str">
        <f t="shared" si="2"/>
        <v/>
      </c>
      <c r="K48" t="str">
        <f t="shared" si="3"/>
        <v/>
      </c>
      <c r="L48" t="str">
        <f t="shared" si="4"/>
        <v>Műszaki</v>
      </c>
      <c r="M48" t="str">
        <f t="shared" si="5"/>
        <v/>
      </c>
      <c r="N48" t="str">
        <f t="shared" si="6"/>
        <v/>
      </c>
      <c r="O48" t="str">
        <f t="shared" si="7"/>
        <v/>
      </c>
      <c r="P48">
        <f t="shared" ca="1" si="8"/>
        <v>1</v>
      </c>
      <c r="Q48" t="str" cm="1">
        <f t="array" ref="Q48">IF(AND(K48="",L48="",M48="",N48="",O48=""),INDEX($C$106:$C$109,P48),"")</f>
        <v/>
      </c>
      <c r="R48">
        <f t="shared" si="9"/>
        <v>1</v>
      </c>
    </row>
    <row r="49" spans="1:18" x14ac:dyDescent="0.3">
      <c r="A49">
        <v>15</v>
      </c>
      <c r="B49">
        <v>95</v>
      </c>
      <c r="C49">
        <v>4</v>
      </c>
      <c r="D49">
        <v>67</v>
      </c>
      <c r="E49">
        <v>94</v>
      </c>
      <c r="F49">
        <v>63</v>
      </c>
      <c r="G49">
        <v>26</v>
      </c>
      <c r="H49">
        <f t="shared" si="0"/>
        <v>2</v>
      </c>
      <c r="I49">
        <f t="shared" si="1"/>
        <v>5</v>
      </c>
      <c r="J49" t="str">
        <f t="shared" si="2"/>
        <v/>
      </c>
      <c r="K49" t="str">
        <f t="shared" si="3"/>
        <v/>
      </c>
      <c r="L49" t="str">
        <f t="shared" si="4"/>
        <v/>
      </c>
      <c r="M49" t="str">
        <f t="shared" si="5"/>
        <v>Természettudomány</v>
      </c>
      <c r="N49" t="str">
        <f t="shared" si="6"/>
        <v/>
      </c>
      <c r="O49" t="str">
        <f t="shared" si="7"/>
        <v/>
      </c>
      <c r="P49">
        <f t="shared" ca="1" si="8"/>
        <v>2</v>
      </c>
      <c r="Q49" t="str" cm="1">
        <f t="array" ref="Q49">IF(AND(K49="",L49="",M49="",N49="",O49=""),INDEX($C$106:$C$109,P49),"")</f>
        <v/>
      </c>
      <c r="R49">
        <f t="shared" si="9"/>
        <v>2</v>
      </c>
    </row>
    <row r="50" spans="1:18" x14ac:dyDescent="0.3">
      <c r="A50">
        <v>93</v>
      </c>
      <c r="B50">
        <v>48</v>
      </c>
      <c r="C50">
        <v>29</v>
      </c>
      <c r="D50">
        <v>4</v>
      </c>
      <c r="E50">
        <v>83</v>
      </c>
      <c r="F50">
        <v>100</v>
      </c>
      <c r="G50">
        <v>34</v>
      </c>
      <c r="H50">
        <f t="shared" si="0"/>
        <v>6</v>
      </c>
      <c r="I50">
        <f t="shared" si="1"/>
        <v>1</v>
      </c>
      <c r="J50" t="str">
        <f t="shared" si="2"/>
        <v/>
      </c>
      <c r="K50" t="str">
        <f t="shared" si="3"/>
        <v/>
      </c>
      <c r="L50" t="str">
        <f t="shared" si="4"/>
        <v/>
      </c>
      <c r="M50" t="str">
        <f t="shared" si="5"/>
        <v/>
      </c>
      <c r="N50" t="str">
        <f t="shared" si="6"/>
        <v>Humán</v>
      </c>
      <c r="O50" t="str">
        <f t="shared" si="7"/>
        <v/>
      </c>
      <c r="P50">
        <f t="shared" ca="1" si="8"/>
        <v>1</v>
      </c>
      <c r="Q50" t="str" cm="1">
        <f t="array" ref="Q50">IF(AND(K50="",L50="",M50="",N50="",O50=""),INDEX($C$106:$C$109,P50),"")</f>
        <v/>
      </c>
      <c r="R50">
        <f t="shared" si="9"/>
        <v>3</v>
      </c>
    </row>
    <row r="51" spans="1:18" x14ac:dyDescent="0.3">
      <c r="A51">
        <v>3</v>
      </c>
      <c r="B51">
        <v>97</v>
      </c>
      <c r="C51">
        <v>96</v>
      </c>
      <c r="D51">
        <v>79</v>
      </c>
      <c r="E51">
        <v>38</v>
      </c>
      <c r="F51">
        <v>92</v>
      </c>
      <c r="G51">
        <v>7</v>
      </c>
      <c r="H51">
        <f t="shared" si="0"/>
        <v>2</v>
      </c>
      <c r="I51">
        <f t="shared" si="1"/>
        <v>3</v>
      </c>
      <c r="J51" t="str">
        <f t="shared" si="2"/>
        <v/>
      </c>
      <c r="K51" t="str">
        <f t="shared" si="3"/>
        <v/>
      </c>
      <c r="L51" t="str">
        <f t="shared" si="4"/>
        <v>Műszaki</v>
      </c>
      <c r="M51" t="str">
        <f t="shared" si="5"/>
        <v/>
      </c>
      <c r="N51" t="str">
        <f t="shared" si="6"/>
        <v/>
      </c>
      <c r="O51" t="str">
        <f t="shared" si="7"/>
        <v/>
      </c>
      <c r="P51">
        <f t="shared" ca="1" si="8"/>
        <v>3</v>
      </c>
      <c r="Q51" t="str" cm="1">
        <f t="array" ref="Q51">IF(AND(K51="",L51="",M51="",N51="",O51=""),INDEX($C$106:$C$109,P51),"")</f>
        <v/>
      </c>
      <c r="R51">
        <f t="shared" si="9"/>
        <v>1</v>
      </c>
    </row>
    <row r="52" spans="1:18" x14ac:dyDescent="0.3">
      <c r="A52">
        <v>86</v>
      </c>
      <c r="B52">
        <v>63</v>
      </c>
      <c r="C52">
        <v>40</v>
      </c>
      <c r="D52">
        <v>5</v>
      </c>
      <c r="E52">
        <v>90</v>
      </c>
      <c r="F52">
        <v>60</v>
      </c>
      <c r="G52">
        <v>87</v>
      </c>
      <c r="H52">
        <f t="shared" si="0"/>
        <v>5</v>
      </c>
      <c r="I52">
        <f t="shared" si="1"/>
        <v>7</v>
      </c>
      <c r="J52" t="str">
        <f t="shared" si="2"/>
        <v/>
      </c>
      <c r="K52" t="str">
        <f t="shared" si="3"/>
        <v/>
      </c>
      <c r="L52" t="str">
        <f t="shared" si="4"/>
        <v/>
      </c>
      <c r="M52" t="str">
        <f t="shared" si="5"/>
        <v/>
      </c>
      <c r="N52" t="str">
        <f t="shared" si="6"/>
        <v>Humán</v>
      </c>
      <c r="O52" t="str">
        <f t="shared" si="7"/>
        <v/>
      </c>
      <c r="P52">
        <f t="shared" ca="1" si="8"/>
        <v>2</v>
      </c>
      <c r="Q52" t="str" cm="1">
        <f t="array" ref="Q52">IF(AND(K52="",L52="",M52="",N52="",O52=""),INDEX($C$106:$C$109,P52),"")</f>
        <v/>
      </c>
      <c r="R52">
        <f t="shared" si="9"/>
        <v>3</v>
      </c>
    </row>
    <row r="53" spans="1:18" x14ac:dyDescent="0.3">
      <c r="A53">
        <v>99</v>
      </c>
      <c r="B53">
        <v>53</v>
      </c>
      <c r="C53">
        <v>44</v>
      </c>
      <c r="D53">
        <v>39</v>
      </c>
      <c r="E53">
        <v>10</v>
      </c>
      <c r="F53">
        <v>88</v>
      </c>
      <c r="G53">
        <v>72</v>
      </c>
      <c r="H53">
        <f t="shared" si="0"/>
        <v>1</v>
      </c>
      <c r="I53">
        <f t="shared" si="1"/>
        <v>6</v>
      </c>
      <c r="J53" t="str">
        <f t="shared" si="2"/>
        <v/>
      </c>
      <c r="K53" t="str">
        <f t="shared" si="3"/>
        <v/>
      </c>
      <c r="L53" t="str">
        <f t="shared" si="4"/>
        <v/>
      </c>
      <c r="M53" t="str">
        <f t="shared" si="5"/>
        <v>Természettudomány</v>
      </c>
      <c r="N53" t="str">
        <f t="shared" si="6"/>
        <v/>
      </c>
      <c r="O53" t="str">
        <f t="shared" si="7"/>
        <v/>
      </c>
      <c r="P53">
        <f t="shared" ca="1" si="8"/>
        <v>2</v>
      </c>
      <c r="Q53" t="str" cm="1">
        <f t="array" ref="Q53">IF(AND(K53="",L53="",M53="",N53="",O53=""),INDEX($C$106:$C$109,P53),"")</f>
        <v/>
      </c>
      <c r="R53">
        <f t="shared" si="9"/>
        <v>2</v>
      </c>
    </row>
    <row r="54" spans="1:18" x14ac:dyDescent="0.3">
      <c r="A54">
        <v>93</v>
      </c>
      <c r="B54">
        <v>35</v>
      </c>
      <c r="C54">
        <v>59</v>
      </c>
      <c r="D54">
        <v>53</v>
      </c>
      <c r="E54">
        <v>25</v>
      </c>
      <c r="F54">
        <v>90</v>
      </c>
      <c r="G54">
        <v>55</v>
      </c>
      <c r="H54">
        <f t="shared" si="0"/>
        <v>1</v>
      </c>
      <c r="I54">
        <f t="shared" si="1"/>
        <v>6</v>
      </c>
      <c r="J54" t="str">
        <f t="shared" si="2"/>
        <v/>
      </c>
      <c r="K54" t="str">
        <f t="shared" si="3"/>
        <v/>
      </c>
      <c r="L54" t="str">
        <f t="shared" si="4"/>
        <v/>
      </c>
      <c r="M54" t="str">
        <f t="shared" si="5"/>
        <v>Természettudomány</v>
      </c>
      <c r="N54" t="str">
        <f t="shared" si="6"/>
        <v/>
      </c>
      <c r="O54" t="str">
        <f t="shared" si="7"/>
        <v/>
      </c>
      <c r="P54">
        <f t="shared" ca="1" si="8"/>
        <v>2</v>
      </c>
      <c r="Q54" t="str" cm="1">
        <f t="array" ref="Q54">IF(AND(K54="",L54="",M54="",N54="",O54=""),INDEX($C$106:$C$109,P54),"")</f>
        <v/>
      </c>
      <c r="R54">
        <f t="shared" si="9"/>
        <v>2</v>
      </c>
    </row>
    <row r="55" spans="1:18" x14ac:dyDescent="0.3">
      <c r="A55">
        <v>33</v>
      </c>
      <c r="B55">
        <v>14</v>
      </c>
      <c r="C55">
        <v>74</v>
      </c>
      <c r="D55">
        <v>96</v>
      </c>
      <c r="E55">
        <v>34</v>
      </c>
      <c r="F55">
        <v>26</v>
      </c>
      <c r="G55">
        <v>73</v>
      </c>
      <c r="H55">
        <f t="shared" si="0"/>
        <v>4</v>
      </c>
      <c r="I55">
        <f t="shared" si="1"/>
        <v>3</v>
      </c>
      <c r="J55" t="str">
        <f t="shared" si="2"/>
        <v/>
      </c>
      <c r="K55" t="str">
        <f t="shared" si="3"/>
        <v/>
      </c>
      <c r="L55" t="str">
        <f t="shared" si="4"/>
        <v/>
      </c>
      <c r="M55" t="str">
        <f t="shared" si="5"/>
        <v/>
      </c>
      <c r="N55" t="str">
        <f t="shared" si="6"/>
        <v/>
      </c>
      <c r="O55" t="str">
        <f t="shared" si="7"/>
        <v/>
      </c>
      <c r="P55">
        <f t="shared" ca="1" si="8"/>
        <v>3</v>
      </c>
      <c r="Q55" t="str" cm="1">
        <f t="array" aca="1" ref="Q55" ca="1">IF(AND(K55="",L55="",M55="",N55="",O55=""),INDEX($C$106:$C$109,P55),"")</f>
        <v>Természettudomány</v>
      </c>
      <c r="R55">
        <f t="shared" ca="1" si="9"/>
        <v>2</v>
      </c>
    </row>
    <row r="56" spans="1:18" x14ac:dyDescent="0.3">
      <c r="A56">
        <v>22</v>
      </c>
      <c r="B56">
        <v>47</v>
      </c>
      <c r="C56">
        <v>94</v>
      </c>
      <c r="D56">
        <v>51</v>
      </c>
      <c r="E56">
        <v>16</v>
      </c>
      <c r="F56">
        <v>20</v>
      </c>
      <c r="G56">
        <v>73</v>
      </c>
      <c r="H56">
        <f t="shared" si="0"/>
        <v>3</v>
      </c>
      <c r="I56">
        <f t="shared" si="1"/>
        <v>7</v>
      </c>
      <c r="J56" t="str">
        <f t="shared" si="2"/>
        <v/>
      </c>
      <c r="K56" t="str">
        <f t="shared" si="3"/>
        <v/>
      </c>
      <c r="L56" t="str">
        <f t="shared" si="4"/>
        <v/>
      </c>
      <c r="M56" t="str">
        <f t="shared" si="5"/>
        <v>Természettudomány</v>
      </c>
      <c r="N56" t="str">
        <f t="shared" si="6"/>
        <v/>
      </c>
      <c r="O56" t="str">
        <f t="shared" si="7"/>
        <v/>
      </c>
      <c r="P56">
        <f t="shared" ca="1" si="8"/>
        <v>4</v>
      </c>
      <c r="Q56" t="str" cm="1">
        <f t="array" ref="Q56">IF(AND(K56="",L56="",M56="",N56="",O56=""),INDEX($C$106:$C$109,P56),"")</f>
        <v/>
      </c>
      <c r="R56">
        <f t="shared" si="9"/>
        <v>2</v>
      </c>
    </row>
    <row r="57" spans="1:18" x14ac:dyDescent="0.3">
      <c r="A57">
        <v>67</v>
      </c>
      <c r="B57">
        <v>36</v>
      </c>
      <c r="C57">
        <v>7</v>
      </c>
      <c r="D57">
        <v>69</v>
      </c>
      <c r="E57">
        <v>30</v>
      </c>
      <c r="F57">
        <v>19</v>
      </c>
      <c r="G57">
        <v>19</v>
      </c>
      <c r="H57">
        <f t="shared" si="0"/>
        <v>4</v>
      </c>
      <c r="I57">
        <f t="shared" si="1"/>
        <v>1</v>
      </c>
      <c r="J57" t="str">
        <f t="shared" si="2"/>
        <v/>
      </c>
      <c r="K57" t="str">
        <f t="shared" si="3"/>
        <v/>
      </c>
      <c r="L57" t="str">
        <f t="shared" si="4"/>
        <v/>
      </c>
      <c r="M57" t="str">
        <f t="shared" si="5"/>
        <v/>
      </c>
      <c r="N57" t="str">
        <f t="shared" si="6"/>
        <v/>
      </c>
      <c r="O57" t="str">
        <f t="shared" si="7"/>
        <v/>
      </c>
      <c r="P57">
        <f t="shared" ca="1" si="8"/>
        <v>3</v>
      </c>
      <c r="Q57" t="str" cm="1">
        <f t="array" aca="1" ref="Q57" ca="1">IF(AND(K57="",L57="",M57="",N57="",O57=""),INDEX($C$106:$C$109,P57),"")</f>
        <v>Természettudomány</v>
      </c>
      <c r="R57">
        <f t="shared" ca="1" si="9"/>
        <v>2</v>
      </c>
    </row>
    <row r="58" spans="1:18" x14ac:dyDescent="0.3">
      <c r="A58">
        <v>66</v>
      </c>
      <c r="B58">
        <v>95</v>
      </c>
      <c r="C58">
        <v>68</v>
      </c>
      <c r="D58">
        <v>83</v>
      </c>
      <c r="E58">
        <v>79</v>
      </c>
      <c r="F58">
        <v>3</v>
      </c>
      <c r="G58">
        <v>94</v>
      </c>
      <c r="H58">
        <f t="shared" si="0"/>
        <v>2</v>
      </c>
      <c r="I58">
        <f t="shared" si="1"/>
        <v>7</v>
      </c>
      <c r="J58" t="str">
        <f t="shared" si="2"/>
        <v/>
      </c>
      <c r="K58" t="str">
        <f t="shared" si="3"/>
        <v/>
      </c>
      <c r="L58" t="str">
        <f t="shared" si="4"/>
        <v/>
      </c>
      <c r="M58" t="str">
        <f t="shared" si="5"/>
        <v>Természettudomány</v>
      </c>
      <c r="N58" t="str">
        <f t="shared" si="6"/>
        <v/>
      </c>
      <c r="O58" t="str">
        <f t="shared" si="7"/>
        <v/>
      </c>
      <c r="P58">
        <f t="shared" ca="1" si="8"/>
        <v>4</v>
      </c>
      <c r="Q58" t="str" cm="1">
        <f t="array" ref="Q58">IF(AND(K58="",L58="",M58="",N58="",O58=""),INDEX($C$106:$C$109,P58),"")</f>
        <v/>
      </c>
      <c r="R58">
        <f t="shared" si="9"/>
        <v>2</v>
      </c>
    </row>
    <row r="59" spans="1:18" x14ac:dyDescent="0.3">
      <c r="A59">
        <v>38</v>
      </c>
      <c r="B59">
        <v>80</v>
      </c>
      <c r="C59">
        <v>4</v>
      </c>
      <c r="D59">
        <v>77</v>
      </c>
      <c r="E59">
        <v>2</v>
      </c>
      <c r="F59">
        <v>38</v>
      </c>
      <c r="G59">
        <v>86</v>
      </c>
      <c r="H59">
        <f t="shared" si="0"/>
        <v>7</v>
      </c>
      <c r="I59">
        <f t="shared" si="1"/>
        <v>2</v>
      </c>
      <c r="J59" t="str">
        <f t="shared" si="2"/>
        <v/>
      </c>
      <c r="K59" t="str">
        <f t="shared" si="3"/>
        <v/>
      </c>
      <c r="L59" t="str">
        <f t="shared" si="4"/>
        <v/>
      </c>
      <c r="M59" t="str">
        <f t="shared" si="5"/>
        <v/>
      </c>
      <c r="N59" t="str">
        <f t="shared" si="6"/>
        <v>Humán</v>
      </c>
      <c r="O59" t="str">
        <f t="shared" si="7"/>
        <v/>
      </c>
      <c r="P59">
        <f t="shared" ca="1" si="8"/>
        <v>2</v>
      </c>
      <c r="Q59" t="str" cm="1">
        <f t="array" ref="Q59">IF(AND(K59="",L59="",M59="",N59="",O59=""),INDEX($C$106:$C$109,P59),"")</f>
        <v/>
      </c>
      <c r="R59">
        <f t="shared" si="9"/>
        <v>3</v>
      </c>
    </row>
    <row r="60" spans="1:18" x14ac:dyDescent="0.3">
      <c r="A60">
        <v>76</v>
      </c>
      <c r="B60">
        <v>87</v>
      </c>
      <c r="C60">
        <v>78</v>
      </c>
      <c r="D60">
        <v>8</v>
      </c>
      <c r="E60">
        <v>96</v>
      </c>
      <c r="F60">
        <v>74</v>
      </c>
      <c r="G60">
        <v>77</v>
      </c>
      <c r="H60">
        <f t="shared" si="0"/>
        <v>5</v>
      </c>
      <c r="I60">
        <f t="shared" si="1"/>
        <v>2</v>
      </c>
      <c r="J60" t="str">
        <f t="shared" si="2"/>
        <v/>
      </c>
      <c r="K60" t="str">
        <f t="shared" si="3"/>
        <v/>
      </c>
      <c r="L60" t="str">
        <f t="shared" si="4"/>
        <v/>
      </c>
      <c r="M60" t="str">
        <f t="shared" si="5"/>
        <v/>
      </c>
      <c r="N60" t="str">
        <f t="shared" si="6"/>
        <v/>
      </c>
      <c r="O60" t="str">
        <f t="shared" si="7"/>
        <v>Egészségügy</v>
      </c>
      <c r="P60">
        <f t="shared" ca="1" si="8"/>
        <v>3</v>
      </c>
      <c r="Q60" t="str" cm="1">
        <f t="array" ref="Q60">IF(AND(K60="",L60="",M60="",N60="",O60=""),INDEX($C$106:$C$109,P60),"")</f>
        <v/>
      </c>
      <c r="R60">
        <f t="shared" si="9"/>
        <v>0</v>
      </c>
    </row>
    <row r="61" spans="1:18" x14ac:dyDescent="0.3">
      <c r="A61">
        <v>62</v>
      </c>
      <c r="B61">
        <v>25</v>
      </c>
      <c r="C61">
        <v>82</v>
      </c>
      <c r="D61">
        <v>54</v>
      </c>
      <c r="E61">
        <v>17</v>
      </c>
      <c r="F61">
        <v>18</v>
      </c>
      <c r="G61">
        <v>88</v>
      </c>
      <c r="H61">
        <f t="shared" si="0"/>
        <v>7</v>
      </c>
      <c r="I61">
        <f t="shared" si="1"/>
        <v>3</v>
      </c>
      <c r="J61" t="str">
        <f t="shared" si="2"/>
        <v/>
      </c>
      <c r="K61" t="str">
        <f t="shared" si="3"/>
        <v/>
      </c>
      <c r="L61" t="str">
        <f t="shared" si="4"/>
        <v/>
      </c>
      <c r="M61" t="str">
        <f t="shared" si="5"/>
        <v/>
      </c>
      <c r="N61" t="str">
        <f t="shared" si="6"/>
        <v/>
      </c>
      <c r="O61" t="str">
        <f t="shared" si="7"/>
        <v/>
      </c>
      <c r="P61">
        <f t="shared" ca="1" si="8"/>
        <v>4</v>
      </c>
      <c r="Q61" t="str" cm="1">
        <f t="array" aca="1" ref="Q61" ca="1">IF(AND(K61="",L61="",M61="",N61="",O61=""),INDEX($C$106:$C$109,P61),"")</f>
        <v>Humán</v>
      </c>
      <c r="R61">
        <f t="shared" ca="1" si="9"/>
        <v>3</v>
      </c>
    </row>
    <row r="62" spans="1:18" x14ac:dyDescent="0.3">
      <c r="A62">
        <v>68</v>
      </c>
      <c r="B62">
        <v>11</v>
      </c>
      <c r="C62">
        <v>97</v>
      </c>
      <c r="D62">
        <v>27</v>
      </c>
      <c r="E62">
        <v>2</v>
      </c>
      <c r="F62">
        <v>30</v>
      </c>
      <c r="G62">
        <v>43</v>
      </c>
      <c r="H62">
        <f t="shared" si="0"/>
        <v>3</v>
      </c>
      <c r="I62">
        <f t="shared" si="1"/>
        <v>1</v>
      </c>
      <c r="J62" t="str">
        <f t="shared" si="2"/>
        <v/>
      </c>
      <c r="K62" t="str">
        <f t="shared" si="3"/>
        <v/>
      </c>
      <c r="L62" t="str">
        <f t="shared" si="4"/>
        <v>Műszaki</v>
      </c>
      <c r="M62" t="str">
        <f t="shared" si="5"/>
        <v/>
      </c>
      <c r="N62" t="str">
        <f t="shared" si="6"/>
        <v/>
      </c>
      <c r="O62" t="str">
        <f t="shared" si="7"/>
        <v/>
      </c>
      <c r="P62">
        <f t="shared" ca="1" si="8"/>
        <v>4</v>
      </c>
      <c r="Q62" t="str" cm="1">
        <f t="array" ref="Q62">IF(AND(K62="",L62="",M62="",N62="",O62=""),INDEX($C$106:$C$109,P62),"")</f>
        <v/>
      </c>
      <c r="R62">
        <f t="shared" si="9"/>
        <v>1</v>
      </c>
    </row>
    <row r="63" spans="1:18" x14ac:dyDescent="0.3">
      <c r="A63">
        <v>4</v>
      </c>
      <c r="B63">
        <v>29</v>
      </c>
      <c r="C63">
        <v>33</v>
      </c>
      <c r="D63">
        <v>26</v>
      </c>
      <c r="E63">
        <v>84</v>
      </c>
      <c r="F63">
        <v>78</v>
      </c>
      <c r="G63">
        <v>14</v>
      </c>
      <c r="H63">
        <f t="shared" si="0"/>
        <v>5</v>
      </c>
      <c r="I63">
        <f t="shared" si="1"/>
        <v>6</v>
      </c>
      <c r="J63" t="str">
        <f t="shared" si="2"/>
        <v/>
      </c>
      <c r="K63" t="str">
        <f t="shared" si="3"/>
        <v/>
      </c>
      <c r="L63" t="str">
        <f t="shared" si="4"/>
        <v/>
      </c>
      <c r="M63" t="str">
        <f t="shared" si="5"/>
        <v/>
      </c>
      <c r="N63" t="str">
        <f t="shared" si="6"/>
        <v>Humán</v>
      </c>
      <c r="O63" t="str">
        <f t="shared" si="7"/>
        <v/>
      </c>
      <c r="P63">
        <f t="shared" ca="1" si="8"/>
        <v>1</v>
      </c>
      <c r="Q63" t="str" cm="1">
        <f t="array" ref="Q63">IF(AND(K63="",L63="",M63="",N63="",O63=""),INDEX($C$106:$C$109,P63),"")</f>
        <v/>
      </c>
      <c r="R63">
        <f t="shared" si="9"/>
        <v>3</v>
      </c>
    </row>
    <row r="64" spans="1:18" x14ac:dyDescent="0.3">
      <c r="A64">
        <v>13</v>
      </c>
      <c r="B64">
        <v>38</v>
      </c>
      <c r="C64">
        <v>46</v>
      </c>
      <c r="D64">
        <v>39</v>
      </c>
      <c r="E64">
        <v>16</v>
      </c>
      <c r="F64">
        <v>38</v>
      </c>
      <c r="G64">
        <v>100</v>
      </c>
      <c r="H64">
        <f t="shared" si="0"/>
        <v>7</v>
      </c>
      <c r="I64">
        <f t="shared" si="1"/>
        <v>3</v>
      </c>
      <c r="J64" t="str">
        <f t="shared" si="2"/>
        <v/>
      </c>
      <c r="K64" t="str">
        <f t="shared" si="3"/>
        <v/>
      </c>
      <c r="L64" t="str">
        <f t="shared" si="4"/>
        <v/>
      </c>
      <c r="M64" t="str">
        <f t="shared" si="5"/>
        <v/>
      </c>
      <c r="N64" t="str">
        <f t="shared" si="6"/>
        <v>Humán</v>
      </c>
      <c r="O64" t="str">
        <f t="shared" si="7"/>
        <v/>
      </c>
      <c r="P64">
        <f t="shared" ca="1" si="8"/>
        <v>2</v>
      </c>
      <c r="Q64" t="str" cm="1">
        <f t="array" ref="Q64">IF(AND(K64="",L64="",M64="",N64="",O64=""),INDEX($C$106:$C$109,P64),"")</f>
        <v/>
      </c>
      <c r="R64">
        <f t="shared" si="9"/>
        <v>3</v>
      </c>
    </row>
    <row r="65" spans="1:18" x14ac:dyDescent="0.3">
      <c r="A65">
        <v>57</v>
      </c>
      <c r="B65">
        <v>64</v>
      </c>
      <c r="C65">
        <v>51</v>
      </c>
      <c r="D65">
        <v>58</v>
      </c>
      <c r="E65">
        <v>38</v>
      </c>
      <c r="F65">
        <v>22</v>
      </c>
      <c r="G65">
        <v>39</v>
      </c>
      <c r="H65">
        <f t="shared" si="0"/>
        <v>2</v>
      </c>
      <c r="I65">
        <f t="shared" si="1"/>
        <v>4</v>
      </c>
      <c r="J65" t="str">
        <f t="shared" si="2"/>
        <v/>
      </c>
      <c r="K65" t="str">
        <f t="shared" si="3"/>
        <v/>
      </c>
      <c r="L65" t="str">
        <f t="shared" si="4"/>
        <v/>
      </c>
      <c r="M65" t="str">
        <f t="shared" si="5"/>
        <v/>
      </c>
      <c r="N65" t="str">
        <f t="shared" si="6"/>
        <v/>
      </c>
      <c r="O65" t="str">
        <f t="shared" si="7"/>
        <v/>
      </c>
      <c r="P65">
        <f t="shared" ca="1" si="8"/>
        <v>2</v>
      </c>
      <c r="Q65" t="str" cm="1">
        <f t="array" aca="1" ref="Q65" ca="1">IF(AND(K65="",L65="",M65="",N65="",O65=""),INDEX($C$106:$C$109,P65),"")</f>
        <v>Műszaki</v>
      </c>
      <c r="R65">
        <f t="shared" ca="1" si="9"/>
        <v>1</v>
      </c>
    </row>
    <row r="66" spans="1:18" x14ac:dyDescent="0.3">
      <c r="A66">
        <v>44</v>
      </c>
      <c r="B66">
        <v>5</v>
      </c>
      <c r="C66">
        <v>44</v>
      </c>
      <c r="D66">
        <v>32</v>
      </c>
      <c r="E66">
        <v>48</v>
      </c>
      <c r="F66">
        <v>86</v>
      </c>
      <c r="G66">
        <v>41</v>
      </c>
      <c r="H66">
        <f t="shared" si="0"/>
        <v>6</v>
      </c>
      <c r="I66">
        <f t="shared" si="1"/>
        <v>5</v>
      </c>
      <c r="J66" t="str">
        <f t="shared" si="2"/>
        <v/>
      </c>
      <c r="K66" t="str">
        <f t="shared" si="3"/>
        <v/>
      </c>
      <c r="L66" t="str">
        <f t="shared" si="4"/>
        <v/>
      </c>
      <c r="M66" t="str">
        <f t="shared" si="5"/>
        <v/>
      </c>
      <c r="N66" t="str">
        <f t="shared" si="6"/>
        <v>Humán</v>
      </c>
      <c r="O66" t="str">
        <f t="shared" si="7"/>
        <v/>
      </c>
      <c r="P66">
        <f t="shared" ca="1" si="8"/>
        <v>3</v>
      </c>
      <c r="Q66" t="str" cm="1">
        <f t="array" ref="Q66">IF(AND(K66="",L66="",M66="",N66="",O66=""),INDEX($C$106:$C$109,P66),"")</f>
        <v/>
      </c>
      <c r="R66">
        <f t="shared" si="9"/>
        <v>3</v>
      </c>
    </row>
    <row r="67" spans="1:18" x14ac:dyDescent="0.3">
      <c r="A67">
        <v>84</v>
      </c>
      <c r="B67">
        <v>60</v>
      </c>
      <c r="C67">
        <v>3</v>
      </c>
      <c r="D67">
        <v>5</v>
      </c>
      <c r="E67">
        <v>93</v>
      </c>
      <c r="F67">
        <v>93</v>
      </c>
      <c r="G67">
        <v>98</v>
      </c>
      <c r="H67">
        <f t="shared" ref="H67:H101" si="10">MATCH(MAX(A67:G67),A67:G67,0)</f>
        <v>7</v>
      </c>
      <c r="I67">
        <f t="shared" ref="I67:I101" si="11">MATCH(LARGE(A67:G67,2),A67:G67,0)</f>
        <v>5</v>
      </c>
      <c r="J67" t="str">
        <f t="shared" ref="J67:J101" si="12">IF(H67=I67,"!","")</f>
        <v/>
      </c>
      <c r="K67" t="str">
        <f t="shared" ref="K67:K101" si="13">IF(AND(OR(AND(H67=4,I67=5),AND(H67=5,I67=4)),LARGE(A67:G67,2)&gt;0),"Egészségügy","")</f>
        <v/>
      </c>
      <c r="L67" t="str">
        <f t="shared" ref="L67:L101" si="14">IF(AND(AND(OR(H67=1,H67=2,H67=3),OR(I67=1,I67=2,I67=3)),K67=""),"Műszaki","")</f>
        <v/>
      </c>
      <c r="M67" t="str">
        <f t="shared" ref="M67:M101" si="15">IF(AND(AND(OR(H67=1,H67=2,H67=3),I67&gt;3,MAX(A67:G67)&gt;90),K67="",L67=""),"Természettudomány","")</f>
        <v/>
      </c>
      <c r="N67" t="str">
        <f t="shared" ref="N67:N101" si="16">IF(AND(AND(OR(H67&gt;5,I67&gt;5),C67&lt;50),K67="",L67="",M67=""),"Humán","")</f>
        <v>Humán</v>
      </c>
      <c r="O67" t="str">
        <f t="shared" ref="O67:O101" si="17">IF(AND(OR(H67=5,I67=5),K67="",L67="",M67="",N67=""),"Egészségügy","")</f>
        <v/>
      </c>
      <c r="P67">
        <f t="shared" ref="P67:P101" ca="1" si="18">RANDBETWEEN(1,4)</f>
        <v>2</v>
      </c>
      <c r="Q67" t="str" cm="1">
        <f t="array" ref="Q67">IF(AND(K67="",L67="",M67="",N67="",O67=""),INDEX($C$106:$C$109,P67),"")</f>
        <v/>
      </c>
      <c r="R67">
        <f t="shared" ref="R67:R101" si="19">IF(K67&lt;&gt;"",0,IF(L67&lt;&gt;"",1,IF(M67&lt;&gt;"",2,IF(N67&lt;&gt;"",3,IF(O67&lt;&gt;"",0,P67-1)))))</f>
        <v>3</v>
      </c>
    </row>
    <row r="68" spans="1:18" x14ac:dyDescent="0.3">
      <c r="A68">
        <v>77</v>
      </c>
      <c r="B68">
        <v>27</v>
      </c>
      <c r="C68">
        <v>83</v>
      </c>
      <c r="D68">
        <v>84</v>
      </c>
      <c r="E68">
        <v>91</v>
      </c>
      <c r="F68">
        <v>73</v>
      </c>
      <c r="G68">
        <v>17</v>
      </c>
      <c r="H68">
        <f t="shared" si="10"/>
        <v>5</v>
      </c>
      <c r="I68">
        <f t="shared" si="11"/>
        <v>4</v>
      </c>
      <c r="J68" t="str">
        <f t="shared" si="12"/>
        <v/>
      </c>
      <c r="K68" t="str">
        <f t="shared" si="13"/>
        <v>Egészségügy</v>
      </c>
      <c r="L68" t="str">
        <f t="shared" si="14"/>
        <v/>
      </c>
      <c r="M68" t="str">
        <f t="shared" si="15"/>
        <v/>
      </c>
      <c r="N68" t="str">
        <f t="shared" si="16"/>
        <v/>
      </c>
      <c r="O68" t="str">
        <f t="shared" si="17"/>
        <v/>
      </c>
      <c r="P68">
        <f t="shared" ca="1" si="18"/>
        <v>2</v>
      </c>
      <c r="Q68" t="str" cm="1">
        <f t="array" ref="Q68">IF(AND(K68="",L68="",M68="",N68="",O68=""),INDEX($C$106:$C$109,P68),"")</f>
        <v/>
      </c>
      <c r="R68">
        <f t="shared" si="19"/>
        <v>0</v>
      </c>
    </row>
    <row r="69" spans="1:18" x14ac:dyDescent="0.3">
      <c r="A69">
        <v>48</v>
      </c>
      <c r="B69">
        <v>3</v>
      </c>
      <c r="C69">
        <v>27</v>
      </c>
      <c r="D69">
        <v>39</v>
      </c>
      <c r="E69">
        <v>100</v>
      </c>
      <c r="F69">
        <v>76</v>
      </c>
      <c r="G69">
        <v>22</v>
      </c>
      <c r="H69">
        <f t="shared" si="10"/>
        <v>5</v>
      </c>
      <c r="I69">
        <f t="shared" si="11"/>
        <v>6</v>
      </c>
      <c r="J69" t="str">
        <f t="shared" si="12"/>
        <v/>
      </c>
      <c r="K69" t="str">
        <f t="shared" si="13"/>
        <v/>
      </c>
      <c r="L69" t="str">
        <f t="shared" si="14"/>
        <v/>
      </c>
      <c r="M69" t="str">
        <f t="shared" si="15"/>
        <v/>
      </c>
      <c r="N69" t="str">
        <f t="shared" si="16"/>
        <v>Humán</v>
      </c>
      <c r="O69" t="str">
        <f t="shared" si="17"/>
        <v/>
      </c>
      <c r="P69">
        <f t="shared" ca="1" si="18"/>
        <v>2</v>
      </c>
      <c r="Q69" t="str" cm="1">
        <f t="array" ref="Q69">IF(AND(K69="",L69="",M69="",N69="",O69=""),INDEX($C$106:$C$109,P69),"")</f>
        <v/>
      </c>
      <c r="R69">
        <f t="shared" si="19"/>
        <v>3</v>
      </c>
    </row>
    <row r="70" spans="1:18" x14ac:dyDescent="0.3">
      <c r="A70">
        <v>62</v>
      </c>
      <c r="B70">
        <v>88</v>
      </c>
      <c r="C70">
        <v>35</v>
      </c>
      <c r="D70">
        <v>96</v>
      </c>
      <c r="E70">
        <v>97</v>
      </c>
      <c r="F70">
        <v>70</v>
      </c>
      <c r="G70">
        <v>23</v>
      </c>
      <c r="H70">
        <f t="shared" si="10"/>
        <v>5</v>
      </c>
      <c r="I70">
        <f t="shared" si="11"/>
        <v>4</v>
      </c>
      <c r="J70" t="str">
        <f t="shared" si="12"/>
        <v/>
      </c>
      <c r="K70" t="str">
        <f t="shared" si="13"/>
        <v>Egészségügy</v>
      </c>
      <c r="L70" t="str">
        <f t="shared" si="14"/>
        <v/>
      </c>
      <c r="M70" t="str">
        <f t="shared" si="15"/>
        <v/>
      </c>
      <c r="N70" t="str">
        <f t="shared" si="16"/>
        <v/>
      </c>
      <c r="O70" t="str">
        <f t="shared" si="17"/>
        <v/>
      </c>
      <c r="P70">
        <f t="shared" ca="1" si="18"/>
        <v>3</v>
      </c>
      <c r="Q70" t="str" cm="1">
        <f t="array" ref="Q70">IF(AND(K70="",L70="",M70="",N70="",O70=""),INDEX($C$106:$C$109,P70),"")</f>
        <v/>
      </c>
      <c r="R70">
        <f t="shared" si="19"/>
        <v>0</v>
      </c>
    </row>
    <row r="71" spans="1:18" x14ac:dyDescent="0.3">
      <c r="A71">
        <v>63</v>
      </c>
      <c r="B71">
        <v>77</v>
      </c>
      <c r="C71">
        <v>42</v>
      </c>
      <c r="D71">
        <v>67</v>
      </c>
      <c r="E71">
        <v>67</v>
      </c>
      <c r="F71">
        <v>43</v>
      </c>
      <c r="G71">
        <v>93</v>
      </c>
      <c r="H71">
        <f t="shared" si="10"/>
        <v>7</v>
      </c>
      <c r="I71">
        <f t="shared" si="11"/>
        <v>2</v>
      </c>
      <c r="J71" t="str">
        <f t="shared" si="12"/>
        <v/>
      </c>
      <c r="K71" t="str">
        <f t="shared" si="13"/>
        <v/>
      </c>
      <c r="L71" t="str">
        <f t="shared" si="14"/>
        <v/>
      </c>
      <c r="M71" t="str">
        <f t="shared" si="15"/>
        <v/>
      </c>
      <c r="N71" t="str">
        <f t="shared" si="16"/>
        <v>Humán</v>
      </c>
      <c r="O71" t="str">
        <f t="shared" si="17"/>
        <v/>
      </c>
      <c r="P71">
        <f t="shared" ca="1" si="18"/>
        <v>1</v>
      </c>
      <c r="Q71" t="str" cm="1">
        <f t="array" ref="Q71">IF(AND(K71="",L71="",M71="",N71="",O71=""),INDEX($C$106:$C$109,P71),"")</f>
        <v/>
      </c>
      <c r="R71">
        <f t="shared" si="19"/>
        <v>3</v>
      </c>
    </row>
    <row r="72" spans="1:18" x14ac:dyDescent="0.3">
      <c r="A72">
        <v>59</v>
      </c>
      <c r="B72">
        <v>35</v>
      </c>
      <c r="C72">
        <v>36</v>
      </c>
      <c r="D72">
        <v>81</v>
      </c>
      <c r="E72">
        <v>98</v>
      </c>
      <c r="F72">
        <v>81</v>
      </c>
      <c r="G72">
        <v>88</v>
      </c>
      <c r="H72">
        <f t="shared" si="10"/>
        <v>5</v>
      </c>
      <c r="I72">
        <f t="shared" si="11"/>
        <v>7</v>
      </c>
      <c r="J72" t="str">
        <f t="shared" si="12"/>
        <v/>
      </c>
      <c r="K72" t="str">
        <f t="shared" si="13"/>
        <v/>
      </c>
      <c r="L72" t="str">
        <f t="shared" si="14"/>
        <v/>
      </c>
      <c r="M72" t="str">
        <f t="shared" si="15"/>
        <v/>
      </c>
      <c r="N72" t="str">
        <f t="shared" si="16"/>
        <v>Humán</v>
      </c>
      <c r="O72" t="str">
        <f t="shared" si="17"/>
        <v/>
      </c>
      <c r="P72">
        <f t="shared" ca="1" si="18"/>
        <v>1</v>
      </c>
      <c r="Q72" t="str" cm="1">
        <f t="array" ref="Q72">IF(AND(K72="",L72="",M72="",N72="",O72=""),INDEX($C$106:$C$109,P72),"")</f>
        <v/>
      </c>
      <c r="R72">
        <f t="shared" si="19"/>
        <v>3</v>
      </c>
    </row>
    <row r="73" spans="1:18" x14ac:dyDescent="0.3">
      <c r="A73">
        <v>14</v>
      </c>
      <c r="B73">
        <v>37</v>
      </c>
      <c r="C73">
        <v>19</v>
      </c>
      <c r="D73">
        <v>18</v>
      </c>
      <c r="E73">
        <v>49</v>
      </c>
      <c r="F73">
        <v>73</v>
      </c>
      <c r="G73">
        <v>42</v>
      </c>
      <c r="H73">
        <f t="shared" si="10"/>
        <v>6</v>
      </c>
      <c r="I73">
        <f t="shared" si="11"/>
        <v>5</v>
      </c>
      <c r="J73" t="str">
        <f t="shared" si="12"/>
        <v/>
      </c>
      <c r="K73" t="str">
        <f t="shared" si="13"/>
        <v/>
      </c>
      <c r="L73" t="str">
        <f t="shared" si="14"/>
        <v/>
      </c>
      <c r="M73" t="str">
        <f t="shared" si="15"/>
        <v/>
      </c>
      <c r="N73" t="str">
        <f t="shared" si="16"/>
        <v>Humán</v>
      </c>
      <c r="O73" t="str">
        <f t="shared" si="17"/>
        <v/>
      </c>
      <c r="P73">
        <f t="shared" ca="1" si="18"/>
        <v>2</v>
      </c>
      <c r="Q73" t="str" cm="1">
        <f t="array" ref="Q73">IF(AND(K73="",L73="",M73="",N73="",O73=""),INDEX($C$106:$C$109,P73),"")</f>
        <v/>
      </c>
      <c r="R73">
        <f t="shared" si="19"/>
        <v>3</v>
      </c>
    </row>
    <row r="74" spans="1:18" x14ac:dyDescent="0.3">
      <c r="A74">
        <v>38</v>
      </c>
      <c r="B74">
        <v>81</v>
      </c>
      <c r="C74">
        <v>75</v>
      </c>
      <c r="D74">
        <v>15</v>
      </c>
      <c r="E74">
        <v>22</v>
      </c>
      <c r="F74">
        <v>42</v>
      </c>
      <c r="G74">
        <v>12</v>
      </c>
      <c r="H74">
        <f t="shared" si="10"/>
        <v>2</v>
      </c>
      <c r="I74">
        <f t="shared" si="11"/>
        <v>3</v>
      </c>
      <c r="J74" t="str">
        <f t="shared" si="12"/>
        <v/>
      </c>
      <c r="K74" t="str">
        <f t="shared" si="13"/>
        <v/>
      </c>
      <c r="L74" t="str">
        <f t="shared" si="14"/>
        <v>Műszaki</v>
      </c>
      <c r="M74" t="str">
        <f t="shared" si="15"/>
        <v/>
      </c>
      <c r="N74" t="str">
        <f t="shared" si="16"/>
        <v/>
      </c>
      <c r="O74" t="str">
        <f t="shared" si="17"/>
        <v/>
      </c>
      <c r="P74">
        <f t="shared" ca="1" si="18"/>
        <v>1</v>
      </c>
      <c r="Q74" t="str" cm="1">
        <f t="array" ref="Q74">IF(AND(K74="",L74="",M74="",N74="",O74=""),INDEX($C$106:$C$109,P74),"")</f>
        <v/>
      </c>
      <c r="R74">
        <f t="shared" si="19"/>
        <v>1</v>
      </c>
    </row>
    <row r="75" spans="1:18" x14ac:dyDescent="0.3">
      <c r="A75">
        <v>92</v>
      </c>
      <c r="B75">
        <v>78</v>
      </c>
      <c r="C75">
        <v>98</v>
      </c>
      <c r="D75">
        <v>33</v>
      </c>
      <c r="E75">
        <v>59</v>
      </c>
      <c r="F75">
        <v>13</v>
      </c>
      <c r="G75">
        <v>92</v>
      </c>
      <c r="H75">
        <f t="shared" si="10"/>
        <v>3</v>
      </c>
      <c r="I75">
        <f t="shared" si="11"/>
        <v>1</v>
      </c>
      <c r="J75" t="str">
        <f t="shared" si="12"/>
        <v/>
      </c>
      <c r="K75" t="str">
        <f t="shared" si="13"/>
        <v/>
      </c>
      <c r="L75" t="str">
        <f t="shared" si="14"/>
        <v>Műszaki</v>
      </c>
      <c r="M75" t="str">
        <f t="shared" si="15"/>
        <v/>
      </c>
      <c r="N75" t="str">
        <f t="shared" si="16"/>
        <v/>
      </c>
      <c r="O75" t="str">
        <f t="shared" si="17"/>
        <v/>
      </c>
      <c r="P75">
        <f t="shared" ca="1" si="18"/>
        <v>1</v>
      </c>
      <c r="Q75" t="str" cm="1">
        <f t="array" ref="Q75">IF(AND(K75="",L75="",M75="",N75="",O75=""),INDEX($C$106:$C$109,P75),"")</f>
        <v/>
      </c>
      <c r="R75">
        <f t="shared" si="19"/>
        <v>1</v>
      </c>
    </row>
    <row r="76" spans="1:18" x14ac:dyDescent="0.3">
      <c r="A76">
        <v>87</v>
      </c>
      <c r="B76">
        <v>38</v>
      </c>
      <c r="C76">
        <v>36</v>
      </c>
      <c r="D76">
        <v>20</v>
      </c>
      <c r="E76">
        <v>47</v>
      </c>
      <c r="F76">
        <v>19</v>
      </c>
      <c r="G76">
        <v>53</v>
      </c>
      <c r="H76">
        <f t="shared" si="10"/>
        <v>1</v>
      </c>
      <c r="I76">
        <f t="shared" si="11"/>
        <v>7</v>
      </c>
      <c r="J76" t="str">
        <f t="shared" si="12"/>
        <v/>
      </c>
      <c r="K76" t="str">
        <f t="shared" si="13"/>
        <v/>
      </c>
      <c r="L76" t="str">
        <f t="shared" si="14"/>
        <v/>
      </c>
      <c r="M76" t="str">
        <f t="shared" si="15"/>
        <v/>
      </c>
      <c r="N76" t="str">
        <f t="shared" si="16"/>
        <v>Humán</v>
      </c>
      <c r="O76" t="str">
        <f t="shared" si="17"/>
        <v/>
      </c>
      <c r="P76">
        <f t="shared" ca="1" si="18"/>
        <v>4</v>
      </c>
      <c r="Q76" t="str" cm="1">
        <f t="array" ref="Q76">IF(AND(K76="",L76="",M76="",N76="",O76=""),INDEX($C$106:$C$109,P76),"")</f>
        <v/>
      </c>
      <c r="R76">
        <f t="shared" si="19"/>
        <v>3</v>
      </c>
    </row>
    <row r="77" spans="1:18" x14ac:dyDescent="0.3">
      <c r="A77">
        <v>77</v>
      </c>
      <c r="B77">
        <v>52</v>
      </c>
      <c r="C77">
        <v>78</v>
      </c>
      <c r="D77">
        <v>42</v>
      </c>
      <c r="E77">
        <v>89</v>
      </c>
      <c r="F77">
        <v>9</v>
      </c>
      <c r="G77">
        <v>8</v>
      </c>
      <c r="H77">
        <f t="shared" si="10"/>
        <v>5</v>
      </c>
      <c r="I77">
        <f t="shared" si="11"/>
        <v>3</v>
      </c>
      <c r="J77" t="str">
        <f t="shared" si="12"/>
        <v/>
      </c>
      <c r="K77" t="str">
        <f t="shared" si="13"/>
        <v/>
      </c>
      <c r="L77" t="str">
        <f t="shared" si="14"/>
        <v/>
      </c>
      <c r="M77" t="str">
        <f t="shared" si="15"/>
        <v/>
      </c>
      <c r="N77" t="str">
        <f t="shared" si="16"/>
        <v/>
      </c>
      <c r="O77" t="str">
        <f t="shared" si="17"/>
        <v>Egészségügy</v>
      </c>
      <c r="P77">
        <f t="shared" ca="1" si="18"/>
        <v>1</v>
      </c>
      <c r="Q77" t="str" cm="1">
        <f t="array" ref="Q77">IF(AND(K77="",L77="",M77="",N77="",O77=""),INDEX($C$106:$C$109,P77),"")</f>
        <v/>
      </c>
      <c r="R77">
        <f t="shared" si="19"/>
        <v>0</v>
      </c>
    </row>
    <row r="78" spans="1:18" x14ac:dyDescent="0.3">
      <c r="A78">
        <v>96</v>
      </c>
      <c r="B78">
        <v>70</v>
      </c>
      <c r="C78">
        <v>16</v>
      </c>
      <c r="D78">
        <v>77</v>
      </c>
      <c r="E78">
        <v>48</v>
      </c>
      <c r="F78">
        <v>64</v>
      </c>
      <c r="G78">
        <v>50</v>
      </c>
      <c r="H78">
        <f t="shared" si="10"/>
        <v>1</v>
      </c>
      <c r="I78">
        <f t="shared" si="11"/>
        <v>4</v>
      </c>
      <c r="J78" t="str">
        <f t="shared" si="12"/>
        <v/>
      </c>
      <c r="K78" t="str">
        <f t="shared" si="13"/>
        <v/>
      </c>
      <c r="L78" t="str">
        <f t="shared" si="14"/>
        <v/>
      </c>
      <c r="M78" t="str">
        <f t="shared" si="15"/>
        <v>Természettudomány</v>
      </c>
      <c r="N78" t="str">
        <f t="shared" si="16"/>
        <v/>
      </c>
      <c r="O78" t="str">
        <f t="shared" si="17"/>
        <v/>
      </c>
      <c r="P78">
        <f t="shared" ca="1" si="18"/>
        <v>3</v>
      </c>
      <c r="Q78" t="str" cm="1">
        <f t="array" ref="Q78">IF(AND(K78="",L78="",M78="",N78="",O78=""),INDEX($C$106:$C$109,P78),"")</f>
        <v/>
      </c>
      <c r="R78">
        <f t="shared" si="19"/>
        <v>2</v>
      </c>
    </row>
    <row r="79" spans="1:18" x14ac:dyDescent="0.3">
      <c r="A79">
        <v>76</v>
      </c>
      <c r="B79">
        <v>69</v>
      </c>
      <c r="C79">
        <v>49</v>
      </c>
      <c r="D79">
        <v>96</v>
      </c>
      <c r="E79">
        <v>37</v>
      </c>
      <c r="F79">
        <v>19</v>
      </c>
      <c r="G79">
        <v>66</v>
      </c>
      <c r="H79">
        <f t="shared" si="10"/>
        <v>4</v>
      </c>
      <c r="I79">
        <f t="shared" si="11"/>
        <v>1</v>
      </c>
      <c r="J79" t="str">
        <f t="shared" si="12"/>
        <v/>
      </c>
      <c r="K79" t="str">
        <f t="shared" si="13"/>
        <v/>
      </c>
      <c r="L79" t="str">
        <f t="shared" si="14"/>
        <v/>
      </c>
      <c r="M79" t="str">
        <f t="shared" si="15"/>
        <v/>
      </c>
      <c r="N79" t="str">
        <f t="shared" si="16"/>
        <v/>
      </c>
      <c r="O79" t="str">
        <f t="shared" si="17"/>
        <v/>
      </c>
      <c r="P79">
        <f t="shared" ca="1" si="18"/>
        <v>4</v>
      </c>
      <c r="Q79" t="str" cm="1">
        <f t="array" aca="1" ref="Q79" ca="1">IF(AND(K79="",L79="",M79="",N79="",O79=""),INDEX($C$106:$C$109,P79),"")</f>
        <v>Humán</v>
      </c>
      <c r="R79">
        <f t="shared" ca="1" si="19"/>
        <v>3</v>
      </c>
    </row>
    <row r="80" spans="1:18" x14ac:dyDescent="0.3">
      <c r="A80" s="1">
        <v>69</v>
      </c>
      <c r="B80" s="1">
        <v>91</v>
      </c>
      <c r="C80" s="1">
        <v>5</v>
      </c>
      <c r="D80" s="1">
        <v>13</v>
      </c>
      <c r="E80" s="1">
        <v>71</v>
      </c>
      <c r="F80" s="1">
        <v>3</v>
      </c>
      <c r="G80" s="1">
        <v>93</v>
      </c>
      <c r="H80" s="1">
        <f t="shared" si="10"/>
        <v>7</v>
      </c>
      <c r="I80" s="1">
        <f t="shared" si="11"/>
        <v>2</v>
      </c>
      <c r="J80" s="1" t="str">
        <f t="shared" si="12"/>
        <v/>
      </c>
      <c r="K80" s="1" t="str">
        <f t="shared" si="13"/>
        <v/>
      </c>
      <c r="L80" s="1" t="str">
        <f t="shared" si="14"/>
        <v/>
      </c>
      <c r="M80" s="1" t="str">
        <f t="shared" si="15"/>
        <v/>
      </c>
      <c r="N80" s="1" t="str">
        <f t="shared" si="16"/>
        <v>Humán</v>
      </c>
      <c r="O80" s="1" t="str">
        <f t="shared" si="17"/>
        <v/>
      </c>
      <c r="P80" s="1">
        <f t="shared" ca="1" si="18"/>
        <v>3</v>
      </c>
      <c r="Q80" s="1" t="str" cm="1">
        <f t="array" ref="Q80">IF(AND(K80="",L80="",M80="",N80="",O80=""),INDEX($C$106:$C$109,P80),"")</f>
        <v/>
      </c>
      <c r="R80">
        <f t="shared" si="19"/>
        <v>3</v>
      </c>
    </row>
    <row r="81" spans="1:18" x14ac:dyDescent="0.3">
      <c r="A81">
        <v>65</v>
      </c>
      <c r="B81">
        <v>54</v>
      </c>
      <c r="C81">
        <v>77</v>
      </c>
      <c r="D81">
        <v>94</v>
      </c>
      <c r="E81">
        <v>93</v>
      </c>
      <c r="F81">
        <v>57</v>
      </c>
      <c r="G81">
        <v>93</v>
      </c>
      <c r="H81">
        <f t="shared" si="10"/>
        <v>4</v>
      </c>
      <c r="I81">
        <f t="shared" si="11"/>
        <v>5</v>
      </c>
      <c r="J81" t="str">
        <f t="shared" si="12"/>
        <v/>
      </c>
      <c r="K81" t="str">
        <f t="shared" si="13"/>
        <v>Egészségügy</v>
      </c>
      <c r="L81" t="str">
        <f t="shared" si="14"/>
        <v/>
      </c>
      <c r="M81" t="str">
        <f t="shared" si="15"/>
        <v/>
      </c>
      <c r="N81" t="str">
        <f t="shared" si="16"/>
        <v/>
      </c>
      <c r="O81" t="str">
        <f t="shared" si="17"/>
        <v/>
      </c>
      <c r="P81">
        <f t="shared" ca="1" si="18"/>
        <v>1</v>
      </c>
      <c r="Q81" t="str" cm="1">
        <f t="array" ref="Q81">IF(AND(K81="",L81="",M81="",N81="",O81=""),INDEX($C$106:$C$109,P81),"")</f>
        <v/>
      </c>
      <c r="R81">
        <f t="shared" si="19"/>
        <v>0</v>
      </c>
    </row>
    <row r="82" spans="1:18" x14ac:dyDescent="0.3">
      <c r="A82">
        <v>40</v>
      </c>
      <c r="B82">
        <v>42</v>
      </c>
      <c r="C82">
        <v>68</v>
      </c>
      <c r="D82">
        <v>93</v>
      </c>
      <c r="E82">
        <v>36</v>
      </c>
      <c r="F82">
        <v>85</v>
      </c>
      <c r="G82">
        <v>67</v>
      </c>
      <c r="H82">
        <f t="shared" si="10"/>
        <v>4</v>
      </c>
      <c r="I82">
        <f t="shared" si="11"/>
        <v>6</v>
      </c>
      <c r="J82" t="str">
        <f t="shared" si="12"/>
        <v/>
      </c>
      <c r="K82" t="str">
        <f t="shared" si="13"/>
        <v/>
      </c>
      <c r="L82" t="str">
        <f t="shared" si="14"/>
        <v/>
      </c>
      <c r="M82" t="str">
        <f t="shared" si="15"/>
        <v/>
      </c>
      <c r="N82" t="str">
        <f t="shared" si="16"/>
        <v/>
      </c>
      <c r="O82" t="str">
        <f t="shared" si="17"/>
        <v/>
      </c>
      <c r="P82">
        <f t="shared" ca="1" si="18"/>
        <v>1</v>
      </c>
      <c r="Q82" t="str" cm="1">
        <f t="array" aca="1" ref="Q82" ca="1">IF(AND(K82="",L82="",M82="",N82="",O82=""),INDEX($C$106:$C$109,P82),"")</f>
        <v>Egészségügy</v>
      </c>
      <c r="R82">
        <f t="shared" ca="1" si="19"/>
        <v>0</v>
      </c>
    </row>
    <row r="83" spans="1:18" x14ac:dyDescent="0.3">
      <c r="A83">
        <v>41</v>
      </c>
      <c r="B83">
        <v>91</v>
      </c>
      <c r="C83">
        <v>15</v>
      </c>
      <c r="D83">
        <v>47</v>
      </c>
      <c r="E83">
        <v>23</v>
      </c>
      <c r="F83">
        <v>9</v>
      </c>
      <c r="G83">
        <v>80</v>
      </c>
      <c r="H83">
        <f t="shared" si="10"/>
        <v>2</v>
      </c>
      <c r="I83">
        <f t="shared" si="11"/>
        <v>7</v>
      </c>
      <c r="J83" t="str">
        <f t="shared" si="12"/>
        <v/>
      </c>
      <c r="K83" t="str">
        <f t="shared" si="13"/>
        <v/>
      </c>
      <c r="L83" t="str">
        <f t="shared" si="14"/>
        <v/>
      </c>
      <c r="M83" t="str">
        <f t="shared" si="15"/>
        <v>Természettudomány</v>
      </c>
      <c r="N83" t="str">
        <f t="shared" si="16"/>
        <v/>
      </c>
      <c r="O83" t="str">
        <f t="shared" si="17"/>
        <v/>
      </c>
      <c r="P83">
        <f t="shared" ca="1" si="18"/>
        <v>3</v>
      </c>
      <c r="Q83" t="str" cm="1">
        <f t="array" ref="Q83">IF(AND(K83="",L83="",M83="",N83="",O83=""),INDEX($C$106:$C$109,P83),"")</f>
        <v/>
      </c>
      <c r="R83">
        <f t="shared" si="19"/>
        <v>2</v>
      </c>
    </row>
    <row r="84" spans="1:18" x14ac:dyDescent="0.3">
      <c r="A84">
        <v>97</v>
      </c>
      <c r="B84">
        <v>66</v>
      </c>
      <c r="C84">
        <v>36</v>
      </c>
      <c r="D84">
        <v>54</v>
      </c>
      <c r="E84">
        <v>63</v>
      </c>
      <c r="F84">
        <v>96</v>
      </c>
      <c r="G84">
        <v>28</v>
      </c>
      <c r="H84">
        <f t="shared" si="10"/>
        <v>1</v>
      </c>
      <c r="I84">
        <f t="shared" si="11"/>
        <v>6</v>
      </c>
      <c r="J84" t="str">
        <f t="shared" si="12"/>
        <v/>
      </c>
      <c r="K84" t="str">
        <f t="shared" si="13"/>
        <v/>
      </c>
      <c r="L84" t="str">
        <f t="shared" si="14"/>
        <v/>
      </c>
      <c r="M84" t="str">
        <f t="shared" si="15"/>
        <v>Természettudomány</v>
      </c>
      <c r="N84" t="str">
        <f t="shared" si="16"/>
        <v/>
      </c>
      <c r="O84" t="str">
        <f t="shared" si="17"/>
        <v/>
      </c>
      <c r="P84">
        <f t="shared" ca="1" si="18"/>
        <v>2</v>
      </c>
      <c r="Q84" t="str" cm="1">
        <f t="array" ref="Q84">IF(AND(K84="",L84="",M84="",N84="",O84=""),INDEX($C$106:$C$109,P84),"")</f>
        <v/>
      </c>
      <c r="R84">
        <f t="shared" si="19"/>
        <v>2</v>
      </c>
    </row>
    <row r="85" spans="1:18" x14ac:dyDescent="0.3">
      <c r="A85">
        <v>44</v>
      </c>
      <c r="B85">
        <v>58</v>
      </c>
      <c r="C85">
        <v>99</v>
      </c>
      <c r="D85">
        <v>63</v>
      </c>
      <c r="E85">
        <v>34</v>
      </c>
      <c r="F85">
        <v>24</v>
      </c>
      <c r="G85">
        <v>11</v>
      </c>
      <c r="H85">
        <f t="shared" si="10"/>
        <v>3</v>
      </c>
      <c r="I85">
        <f t="shared" si="11"/>
        <v>4</v>
      </c>
      <c r="J85" t="str">
        <f t="shared" si="12"/>
        <v/>
      </c>
      <c r="K85" t="str">
        <f t="shared" si="13"/>
        <v/>
      </c>
      <c r="L85" t="str">
        <f t="shared" si="14"/>
        <v/>
      </c>
      <c r="M85" t="str">
        <f t="shared" si="15"/>
        <v>Természettudomány</v>
      </c>
      <c r="N85" t="str">
        <f t="shared" si="16"/>
        <v/>
      </c>
      <c r="O85" t="str">
        <f t="shared" si="17"/>
        <v/>
      </c>
      <c r="P85">
        <f t="shared" ca="1" si="18"/>
        <v>2</v>
      </c>
      <c r="Q85" t="str" cm="1">
        <f t="array" ref="Q85">IF(AND(K85="",L85="",M85="",N85="",O85=""),INDEX($C$106:$C$109,P85),"")</f>
        <v/>
      </c>
      <c r="R85">
        <f t="shared" si="19"/>
        <v>2</v>
      </c>
    </row>
    <row r="86" spans="1:18" x14ac:dyDescent="0.3">
      <c r="A86">
        <v>73</v>
      </c>
      <c r="B86">
        <v>80</v>
      </c>
      <c r="C86">
        <v>1</v>
      </c>
      <c r="D86">
        <v>53</v>
      </c>
      <c r="E86">
        <v>42</v>
      </c>
      <c r="F86">
        <v>8</v>
      </c>
      <c r="G86">
        <v>61</v>
      </c>
      <c r="H86">
        <f t="shared" si="10"/>
        <v>2</v>
      </c>
      <c r="I86">
        <f t="shared" si="11"/>
        <v>1</v>
      </c>
      <c r="J86" t="str">
        <f t="shared" si="12"/>
        <v/>
      </c>
      <c r="K86" t="str">
        <f t="shared" si="13"/>
        <v/>
      </c>
      <c r="L86" t="str">
        <f t="shared" si="14"/>
        <v>Műszaki</v>
      </c>
      <c r="M86" t="str">
        <f t="shared" si="15"/>
        <v/>
      </c>
      <c r="N86" t="str">
        <f t="shared" si="16"/>
        <v/>
      </c>
      <c r="O86" t="str">
        <f t="shared" si="17"/>
        <v/>
      </c>
      <c r="P86">
        <f t="shared" ca="1" si="18"/>
        <v>4</v>
      </c>
      <c r="Q86" t="str" cm="1">
        <f t="array" ref="Q86">IF(AND(K86="",L86="",M86="",N86="",O86=""),INDEX($C$106:$C$109,P86),"")</f>
        <v/>
      </c>
      <c r="R86">
        <f t="shared" si="19"/>
        <v>1</v>
      </c>
    </row>
    <row r="87" spans="1:18" x14ac:dyDescent="0.3">
      <c r="A87">
        <v>98</v>
      </c>
      <c r="B87">
        <v>22</v>
      </c>
      <c r="C87">
        <v>73</v>
      </c>
      <c r="D87">
        <v>13</v>
      </c>
      <c r="E87">
        <v>94</v>
      </c>
      <c r="F87">
        <v>33</v>
      </c>
      <c r="G87">
        <v>25</v>
      </c>
      <c r="H87">
        <f t="shared" si="10"/>
        <v>1</v>
      </c>
      <c r="I87">
        <f t="shared" si="11"/>
        <v>5</v>
      </c>
      <c r="J87" t="str">
        <f t="shared" si="12"/>
        <v/>
      </c>
      <c r="K87" t="str">
        <f t="shared" si="13"/>
        <v/>
      </c>
      <c r="L87" t="str">
        <f t="shared" si="14"/>
        <v/>
      </c>
      <c r="M87" t="str">
        <f t="shared" si="15"/>
        <v>Természettudomány</v>
      </c>
      <c r="N87" t="str">
        <f t="shared" si="16"/>
        <v/>
      </c>
      <c r="O87" t="str">
        <f t="shared" si="17"/>
        <v/>
      </c>
      <c r="P87">
        <f t="shared" ca="1" si="18"/>
        <v>2</v>
      </c>
      <c r="Q87" t="str" cm="1">
        <f t="array" ref="Q87">IF(AND(K87="",L87="",M87="",N87="",O87=""),INDEX($C$106:$C$109,P87),"")</f>
        <v/>
      </c>
      <c r="R87">
        <f t="shared" si="19"/>
        <v>2</v>
      </c>
    </row>
    <row r="88" spans="1:18" x14ac:dyDescent="0.3">
      <c r="A88">
        <v>67</v>
      </c>
      <c r="B88">
        <v>83</v>
      </c>
      <c r="C88">
        <v>62</v>
      </c>
      <c r="D88">
        <v>4</v>
      </c>
      <c r="E88">
        <v>18</v>
      </c>
      <c r="F88">
        <v>6</v>
      </c>
      <c r="G88">
        <v>67</v>
      </c>
      <c r="H88">
        <f t="shared" si="10"/>
        <v>2</v>
      </c>
      <c r="I88">
        <f t="shared" si="11"/>
        <v>1</v>
      </c>
      <c r="J88" t="str">
        <f t="shared" si="12"/>
        <v/>
      </c>
      <c r="K88" t="str">
        <f t="shared" si="13"/>
        <v/>
      </c>
      <c r="L88" t="str">
        <f t="shared" si="14"/>
        <v>Műszaki</v>
      </c>
      <c r="M88" t="str">
        <f t="shared" si="15"/>
        <v/>
      </c>
      <c r="N88" t="str">
        <f t="shared" si="16"/>
        <v/>
      </c>
      <c r="O88" t="str">
        <f t="shared" si="17"/>
        <v/>
      </c>
      <c r="P88">
        <f t="shared" ca="1" si="18"/>
        <v>2</v>
      </c>
      <c r="Q88" t="str" cm="1">
        <f t="array" ref="Q88">IF(AND(K88="",L88="",M88="",N88="",O88=""),INDEX($C$106:$C$109,P88),"")</f>
        <v/>
      </c>
      <c r="R88">
        <f t="shared" si="19"/>
        <v>1</v>
      </c>
    </row>
    <row r="89" spans="1:18" x14ac:dyDescent="0.3">
      <c r="A89">
        <v>10</v>
      </c>
      <c r="B89">
        <v>63</v>
      </c>
      <c r="C89">
        <v>10</v>
      </c>
      <c r="D89">
        <v>32</v>
      </c>
      <c r="E89">
        <v>79</v>
      </c>
      <c r="F89">
        <v>54</v>
      </c>
      <c r="G89">
        <v>5</v>
      </c>
      <c r="H89">
        <f t="shared" si="10"/>
        <v>5</v>
      </c>
      <c r="I89">
        <f t="shared" si="11"/>
        <v>2</v>
      </c>
      <c r="J89" t="str">
        <f t="shared" si="12"/>
        <v/>
      </c>
      <c r="K89" t="str">
        <f t="shared" si="13"/>
        <v/>
      </c>
      <c r="L89" t="str">
        <f t="shared" si="14"/>
        <v/>
      </c>
      <c r="M89" t="str">
        <f t="shared" si="15"/>
        <v/>
      </c>
      <c r="N89" t="str">
        <f t="shared" si="16"/>
        <v/>
      </c>
      <c r="O89" t="str">
        <f t="shared" si="17"/>
        <v>Egészségügy</v>
      </c>
      <c r="P89">
        <f t="shared" ca="1" si="18"/>
        <v>3</v>
      </c>
      <c r="Q89" t="str" cm="1">
        <f t="array" ref="Q89">IF(AND(K89="",L89="",M89="",N89="",O89=""),INDEX($C$106:$C$109,P89),"")</f>
        <v/>
      </c>
      <c r="R89">
        <f t="shared" si="19"/>
        <v>0</v>
      </c>
    </row>
    <row r="90" spans="1:18" x14ac:dyDescent="0.3">
      <c r="A90">
        <v>86</v>
      </c>
      <c r="B90">
        <v>57</v>
      </c>
      <c r="C90">
        <v>28</v>
      </c>
      <c r="D90">
        <v>28</v>
      </c>
      <c r="E90">
        <v>58</v>
      </c>
      <c r="F90">
        <v>73</v>
      </c>
      <c r="G90">
        <v>55</v>
      </c>
      <c r="H90">
        <f t="shared" si="10"/>
        <v>1</v>
      </c>
      <c r="I90">
        <f t="shared" si="11"/>
        <v>6</v>
      </c>
      <c r="J90" t="str">
        <f t="shared" si="12"/>
        <v/>
      </c>
      <c r="K90" t="str">
        <f t="shared" si="13"/>
        <v/>
      </c>
      <c r="L90" t="str">
        <f t="shared" si="14"/>
        <v/>
      </c>
      <c r="M90" t="str">
        <f t="shared" si="15"/>
        <v/>
      </c>
      <c r="N90" t="str">
        <f t="shared" si="16"/>
        <v>Humán</v>
      </c>
      <c r="O90" t="str">
        <f t="shared" si="17"/>
        <v/>
      </c>
      <c r="P90">
        <f t="shared" ca="1" si="18"/>
        <v>4</v>
      </c>
      <c r="Q90" t="str" cm="1">
        <f t="array" ref="Q90">IF(AND(K90="",L90="",M90="",N90="",O90=""),INDEX($C$106:$C$109,P90),"")</f>
        <v/>
      </c>
      <c r="R90">
        <f t="shared" si="19"/>
        <v>3</v>
      </c>
    </row>
    <row r="91" spans="1:18" x14ac:dyDescent="0.3">
      <c r="A91">
        <v>99</v>
      </c>
      <c r="B91">
        <v>7</v>
      </c>
      <c r="C91">
        <v>30</v>
      </c>
      <c r="D91">
        <v>91</v>
      </c>
      <c r="E91">
        <v>11</v>
      </c>
      <c r="F91">
        <v>39</v>
      </c>
      <c r="G91">
        <v>8</v>
      </c>
      <c r="H91">
        <f t="shared" si="10"/>
        <v>1</v>
      </c>
      <c r="I91">
        <f t="shared" si="11"/>
        <v>4</v>
      </c>
      <c r="J91" t="str">
        <f t="shared" si="12"/>
        <v/>
      </c>
      <c r="K91" t="str">
        <f t="shared" si="13"/>
        <v/>
      </c>
      <c r="L91" t="str">
        <f t="shared" si="14"/>
        <v/>
      </c>
      <c r="M91" t="str">
        <f t="shared" si="15"/>
        <v>Természettudomány</v>
      </c>
      <c r="N91" t="str">
        <f t="shared" si="16"/>
        <v/>
      </c>
      <c r="O91" t="str">
        <f t="shared" si="17"/>
        <v/>
      </c>
      <c r="P91">
        <f t="shared" ca="1" si="18"/>
        <v>4</v>
      </c>
      <c r="Q91" t="str" cm="1">
        <f t="array" ref="Q91">IF(AND(K91="",L91="",M91="",N91="",O91=""),INDEX($C$106:$C$109,P91),"")</f>
        <v/>
      </c>
      <c r="R91">
        <f t="shared" si="19"/>
        <v>2</v>
      </c>
    </row>
    <row r="92" spans="1:18" x14ac:dyDescent="0.3">
      <c r="A92">
        <v>41</v>
      </c>
      <c r="B92">
        <v>61</v>
      </c>
      <c r="C92">
        <v>12</v>
      </c>
      <c r="D92">
        <v>99</v>
      </c>
      <c r="E92">
        <v>100</v>
      </c>
      <c r="F92">
        <v>22</v>
      </c>
      <c r="G92">
        <v>2</v>
      </c>
      <c r="H92">
        <f t="shared" si="10"/>
        <v>5</v>
      </c>
      <c r="I92">
        <f t="shared" si="11"/>
        <v>4</v>
      </c>
      <c r="J92" t="str">
        <f t="shared" si="12"/>
        <v/>
      </c>
      <c r="K92" t="str">
        <f t="shared" si="13"/>
        <v>Egészségügy</v>
      </c>
      <c r="L92" t="str">
        <f t="shared" si="14"/>
        <v/>
      </c>
      <c r="M92" t="str">
        <f t="shared" si="15"/>
        <v/>
      </c>
      <c r="N92" t="str">
        <f t="shared" si="16"/>
        <v/>
      </c>
      <c r="O92" t="str">
        <f t="shared" si="17"/>
        <v/>
      </c>
      <c r="P92">
        <f t="shared" ca="1" si="18"/>
        <v>4</v>
      </c>
      <c r="Q92" t="str" cm="1">
        <f t="array" ref="Q92">IF(AND(K92="",L92="",M92="",N92="",O92=""),INDEX($C$106:$C$109,P92),"")</f>
        <v/>
      </c>
      <c r="R92">
        <f t="shared" si="19"/>
        <v>0</v>
      </c>
    </row>
    <row r="93" spans="1:18" x14ac:dyDescent="0.3">
      <c r="A93">
        <v>2</v>
      </c>
      <c r="B93">
        <v>43</v>
      </c>
      <c r="C93">
        <v>3</v>
      </c>
      <c r="D93">
        <v>45</v>
      </c>
      <c r="E93">
        <v>30</v>
      </c>
      <c r="F93">
        <v>28</v>
      </c>
      <c r="G93">
        <v>62</v>
      </c>
      <c r="H93">
        <f t="shared" si="10"/>
        <v>7</v>
      </c>
      <c r="I93">
        <f t="shared" si="11"/>
        <v>4</v>
      </c>
      <c r="J93" t="str">
        <f t="shared" si="12"/>
        <v/>
      </c>
      <c r="K93" t="str">
        <f t="shared" si="13"/>
        <v/>
      </c>
      <c r="L93" t="str">
        <f t="shared" si="14"/>
        <v/>
      </c>
      <c r="M93" t="str">
        <f t="shared" si="15"/>
        <v/>
      </c>
      <c r="N93" t="str">
        <f t="shared" si="16"/>
        <v>Humán</v>
      </c>
      <c r="O93" t="str">
        <f t="shared" si="17"/>
        <v/>
      </c>
      <c r="P93">
        <f t="shared" ca="1" si="18"/>
        <v>3</v>
      </c>
      <c r="Q93" t="str" cm="1">
        <f t="array" ref="Q93">IF(AND(K93="",L93="",M93="",N93="",O93=""),INDEX($C$106:$C$109,P93),"")</f>
        <v/>
      </c>
      <c r="R93">
        <f t="shared" si="19"/>
        <v>3</v>
      </c>
    </row>
    <row r="94" spans="1:18" x14ac:dyDescent="0.3">
      <c r="A94">
        <v>60</v>
      </c>
      <c r="B94">
        <v>79</v>
      </c>
      <c r="C94">
        <v>17</v>
      </c>
      <c r="D94">
        <v>16</v>
      </c>
      <c r="E94">
        <v>37</v>
      </c>
      <c r="F94">
        <v>69</v>
      </c>
      <c r="G94">
        <v>26</v>
      </c>
      <c r="H94">
        <f t="shared" si="10"/>
        <v>2</v>
      </c>
      <c r="I94">
        <f t="shared" si="11"/>
        <v>6</v>
      </c>
      <c r="J94" t="str">
        <f t="shared" si="12"/>
        <v/>
      </c>
      <c r="K94" t="str">
        <f t="shared" si="13"/>
        <v/>
      </c>
      <c r="L94" t="str">
        <f t="shared" si="14"/>
        <v/>
      </c>
      <c r="M94" t="str">
        <f t="shared" si="15"/>
        <v/>
      </c>
      <c r="N94" t="str">
        <f t="shared" si="16"/>
        <v>Humán</v>
      </c>
      <c r="O94" t="str">
        <f t="shared" si="17"/>
        <v/>
      </c>
      <c r="P94">
        <f t="shared" ca="1" si="18"/>
        <v>1</v>
      </c>
      <c r="Q94" t="str" cm="1">
        <f t="array" ref="Q94">IF(AND(K94="",L94="",M94="",N94="",O94=""),INDEX($C$106:$C$109,P94),"")</f>
        <v/>
      </c>
      <c r="R94">
        <f t="shared" si="19"/>
        <v>3</v>
      </c>
    </row>
    <row r="95" spans="1:18" x14ac:dyDescent="0.3">
      <c r="A95">
        <v>51</v>
      </c>
      <c r="B95">
        <v>25</v>
      </c>
      <c r="C95">
        <v>97</v>
      </c>
      <c r="D95">
        <v>55</v>
      </c>
      <c r="E95">
        <v>27</v>
      </c>
      <c r="F95">
        <v>29</v>
      </c>
      <c r="G95">
        <v>27</v>
      </c>
      <c r="H95">
        <f t="shared" si="10"/>
        <v>3</v>
      </c>
      <c r="I95">
        <f t="shared" si="11"/>
        <v>4</v>
      </c>
      <c r="J95" t="str">
        <f t="shared" si="12"/>
        <v/>
      </c>
      <c r="K95" t="str">
        <f t="shared" si="13"/>
        <v/>
      </c>
      <c r="L95" t="str">
        <f t="shared" si="14"/>
        <v/>
      </c>
      <c r="M95" t="str">
        <f t="shared" si="15"/>
        <v>Természettudomány</v>
      </c>
      <c r="N95" t="str">
        <f t="shared" si="16"/>
        <v/>
      </c>
      <c r="O95" t="str">
        <f t="shared" si="17"/>
        <v/>
      </c>
      <c r="P95">
        <f t="shared" ca="1" si="18"/>
        <v>4</v>
      </c>
      <c r="Q95" t="str" cm="1">
        <f t="array" ref="Q95">IF(AND(K95="",L95="",M95="",N95="",O95=""),INDEX($C$106:$C$109,P95),"")</f>
        <v/>
      </c>
      <c r="R95">
        <f t="shared" si="19"/>
        <v>2</v>
      </c>
    </row>
    <row r="96" spans="1:18" x14ac:dyDescent="0.3">
      <c r="A96">
        <v>68</v>
      </c>
      <c r="B96">
        <v>100</v>
      </c>
      <c r="C96">
        <v>21</v>
      </c>
      <c r="D96">
        <v>17</v>
      </c>
      <c r="E96">
        <v>61</v>
      </c>
      <c r="F96">
        <v>94</v>
      </c>
      <c r="G96">
        <v>95</v>
      </c>
      <c r="H96">
        <f t="shared" si="10"/>
        <v>2</v>
      </c>
      <c r="I96">
        <f t="shared" si="11"/>
        <v>7</v>
      </c>
      <c r="J96" t="str">
        <f t="shared" si="12"/>
        <v/>
      </c>
      <c r="K96" t="str">
        <f t="shared" si="13"/>
        <v/>
      </c>
      <c r="L96" t="str">
        <f t="shared" si="14"/>
        <v/>
      </c>
      <c r="M96" t="str">
        <f t="shared" si="15"/>
        <v>Természettudomány</v>
      </c>
      <c r="N96" t="str">
        <f t="shared" si="16"/>
        <v/>
      </c>
      <c r="O96" t="str">
        <f t="shared" si="17"/>
        <v/>
      </c>
      <c r="P96">
        <f t="shared" ca="1" si="18"/>
        <v>1</v>
      </c>
      <c r="Q96" t="str" cm="1">
        <f t="array" ref="Q96">IF(AND(K96="",L96="",M96="",N96="",O96=""),INDEX($C$106:$C$109,P96),"")</f>
        <v/>
      </c>
      <c r="R96">
        <f t="shared" si="19"/>
        <v>2</v>
      </c>
    </row>
    <row r="97" spans="1:18" x14ac:dyDescent="0.3">
      <c r="A97">
        <v>46</v>
      </c>
      <c r="B97">
        <v>86</v>
      </c>
      <c r="C97">
        <v>39</v>
      </c>
      <c r="D97">
        <v>43</v>
      </c>
      <c r="E97">
        <v>24</v>
      </c>
      <c r="F97">
        <v>55</v>
      </c>
      <c r="G97">
        <v>79</v>
      </c>
      <c r="H97">
        <f t="shared" si="10"/>
        <v>2</v>
      </c>
      <c r="I97">
        <f t="shared" si="11"/>
        <v>7</v>
      </c>
      <c r="J97" t="str">
        <f t="shared" si="12"/>
        <v/>
      </c>
      <c r="K97" t="str">
        <f t="shared" si="13"/>
        <v/>
      </c>
      <c r="L97" t="str">
        <f t="shared" si="14"/>
        <v/>
      </c>
      <c r="M97" t="str">
        <f t="shared" si="15"/>
        <v/>
      </c>
      <c r="N97" t="str">
        <f t="shared" si="16"/>
        <v>Humán</v>
      </c>
      <c r="O97" t="str">
        <f t="shared" si="17"/>
        <v/>
      </c>
      <c r="P97">
        <f t="shared" ca="1" si="18"/>
        <v>1</v>
      </c>
      <c r="Q97" t="str" cm="1">
        <f t="array" ref="Q97">IF(AND(K97="",L97="",M97="",N97="",O97=""),INDEX($C$106:$C$109,P97),"")</f>
        <v/>
      </c>
      <c r="R97">
        <f t="shared" si="19"/>
        <v>3</v>
      </c>
    </row>
    <row r="98" spans="1:18" x14ac:dyDescent="0.3">
      <c r="A98">
        <v>77</v>
      </c>
      <c r="B98">
        <v>89</v>
      </c>
      <c r="C98">
        <v>9</v>
      </c>
      <c r="D98">
        <v>84</v>
      </c>
      <c r="E98">
        <v>87</v>
      </c>
      <c r="F98">
        <v>32</v>
      </c>
      <c r="G98">
        <v>49</v>
      </c>
      <c r="H98">
        <f t="shared" si="10"/>
        <v>2</v>
      </c>
      <c r="I98">
        <f t="shared" si="11"/>
        <v>5</v>
      </c>
      <c r="J98" t="str">
        <f t="shared" si="12"/>
        <v/>
      </c>
      <c r="K98" t="str">
        <f t="shared" si="13"/>
        <v/>
      </c>
      <c r="L98" t="str">
        <f t="shared" si="14"/>
        <v/>
      </c>
      <c r="M98" t="str">
        <f t="shared" si="15"/>
        <v/>
      </c>
      <c r="N98" t="str">
        <f t="shared" si="16"/>
        <v/>
      </c>
      <c r="O98" t="str">
        <f t="shared" si="17"/>
        <v>Egészségügy</v>
      </c>
      <c r="P98">
        <f t="shared" ca="1" si="18"/>
        <v>2</v>
      </c>
      <c r="Q98" t="str" cm="1">
        <f t="array" ref="Q98">IF(AND(K98="",L98="",M98="",N98="",O98=""),INDEX($C$106:$C$109,P98),"")</f>
        <v/>
      </c>
      <c r="R98">
        <f t="shared" si="19"/>
        <v>0</v>
      </c>
    </row>
    <row r="99" spans="1:18" x14ac:dyDescent="0.3">
      <c r="A99">
        <v>100</v>
      </c>
      <c r="B99">
        <v>62</v>
      </c>
      <c r="C99">
        <v>47</v>
      </c>
      <c r="D99">
        <v>72</v>
      </c>
      <c r="E99">
        <v>33</v>
      </c>
      <c r="F99">
        <v>47</v>
      </c>
      <c r="G99">
        <v>91</v>
      </c>
      <c r="H99">
        <f t="shared" si="10"/>
        <v>1</v>
      </c>
      <c r="I99">
        <f t="shared" si="11"/>
        <v>7</v>
      </c>
      <c r="J99" t="str">
        <f t="shared" si="12"/>
        <v/>
      </c>
      <c r="K99" t="str">
        <f t="shared" si="13"/>
        <v/>
      </c>
      <c r="L99" t="str">
        <f t="shared" si="14"/>
        <v/>
      </c>
      <c r="M99" t="str">
        <f t="shared" si="15"/>
        <v>Természettudomány</v>
      </c>
      <c r="N99" t="str">
        <f t="shared" si="16"/>
        <v/>
      </c>
      <c r="O99" t="str">
        <f t="shared" si="17"/>
        <v/>
      </c>
      <c r="P99">
        <f t="shared" ca="1" si="18"/>
        <v>1</v>
      </c>
      <c r="Q99" t="str" cm="1">
        <f t="array" ref="Q99">IF(AND(K99="",L99="",M99="",N99="",O99=""),INDEX($C$106:$C$109,P99),"")</f>
        <v/>
      </c>
      <c r="R99">
        <f t="shared" si="19"/>
        <v>2</v>
      </c>
    </row>
    <row r="100" spans="1:18" x14ac:dyDescent="0.3">
      <c r="A100">
        <v>62</v>
      </c>
      <c r="B100">
        <v>81</v>
      </c>
      <c r="C100">
        <v>79</v>
      </c>
      <c r="D100">
        <v>34</v>
      </c>
      <c r="E100">
        <v>5</v>
      </c>
      <c r="F100">
        <v>48</v>
      </c>
      <c r="G100">
        <v>38</v>
      </c>
      <c r="H100">
        <f t="shared" si="10"/>
        <v>2</v>
      </c>
      <c r="I100">
        <f t="shared" si="11"/>
        <v>3</v>
      </c>
      <c r="J100" t="str">
        <f t="shared" si="12"/>
        <v/>
      </c>
      <c r="K100" t="str">
        <f t="shared" si="13"/>
        <v/>
      </c>
      <c r="L100" t="str">
        <f t="shared" si="14"/>
        <v>Műszaki</v>
      </c>
      <c r="M100" t="str">
        <f t="shared" si="15"/>
        <v/>
      </c>
      <c r="N100" t="str">
        <f t="shared" si="16"/>
        <v/>
      </c>
      <c r="O100" t="str">
        <f t="shared" si="17"/>
        <v/>
      </c>
      <c r="P100">
        <f t="shared" ca="1" si="18"/>
        <v>4</v>
      </c>
      <c r="Q100" t="str" cm="1">
        <f t="array" ref="Q100">IF(AND(K100="",L100="",M100="",N100="",O100=""),INDEX($C$106:$C$109,P100),"")</f>
        <v/>
      </c>
      <c r="R100">
        <f t="shared" si="19"/>
        <v>1</v>
      </c>
    </row>
    <row r="101" spans="1:18" x14ac:dyDescent="0.3">
      <c r="A101">
        <v>89</v>
      </c>
      <c r="B101">
        <v>97</v>
      </c>
      <c r="C101">
        <v>42</v>
      </c>
      <c r="D101">
        <v>14</v>
      </c>
      <c r="E101">
        <v>72</v>
      </c>
      <c r="F101">
        <v>75</v>
      </c>
      <c r="G101">
        <v>3</v>
      </c>
      <c r="H101">
        <f t="shared" si="10"/>
        <v>2</v>
      </c>
      <c r="I101">
        <f t="shared" si="11"/>
        <v>1</v>
      </c>
      <c r="J101" t="str">
        <f t="shared" si="12"/>
        <v/>
      </c>
      <c r="K101" t="str">
        <f t="shared" si="13"/>
        <v/>
      </c>
      <c r="L101" t="str">
        <f t="shared" si="14"/>
        <v>Műszaki</v>
      </c>
      <c r="M101" t="str">
        <f t="shared" si="15"/>
        <v/>
      </c>
      <c r="N101" t="str">
        <f t="shared" si="16"/>
        <v/>
      </c>
      <c r="O101" t="str">
        <f t="shared" si="17"/>
        <v/>
      </c>
      <c r="P101">
        <f t="shared" ca="1" si="18"/>
        <v>3</v>
      </c>
      <c r="Q101" t="str" cm="1">
        <f t="array" ref="Q101">IF(AND(K101="",L101="",M101="",N101="",O101=""),INDEX($C$106:$C$109,P101),"")</f>
        <v/>
      </c>
      <c r="R101">
        <f t="shared" si="19"/>
        <v>1</v>
      </c>
    </row>
    <row r="104" spans="1:18" x14ac:dyDescent="0.3">
      <c r="C104" t="s">
        <v>14</v>
      </c>
      <c r="D104">
        <f>SUM(D106:D109)+COUNTIF(O2:O101,C106)</f>
        <v>94</v>
      </c>
    </row>
    <row r="105" spans="1:18" x14ac:dyDescent="0.3">
      <c r="F105" t="s">
        <v>13</v>
      </c>
    </row>
    <row r="106" spans="1:18" x14ac:dyDescent="0.3">
      <c r="C106" t="s">
        <v>9</v>
      </c>
      <c r="D106">
        <f>COUNTIF($K$2:$K$101,C106)</f>
        <v>6</v>
      </c>
      <c r="E106">
        <f ca="1">COUNTIF(O2:Q101,C106)</f>
        <v>15</v>
      </c>
      <c r="F106">
        <f ca="1">SUM(D106:E106)</f>
        <v>21</v>
      </c>
    </row>
    <row r="107" spans="1:18" x14ac:dyDescent="0.3">
      <c r="C107" t="s">
        <v>10</v>
      </c>
      <c r="D107">
        <f>COUNTIF(L2:L101,C107)</f>
        <v>15</v>
      </c>
      <c r="E107">
        <f ca="1">COUNTIF($Q$2:$Q$101,C107)</f>
        <v>1</v>
      </c>
      <c r="F107">
        <f t="shared" ref="F107:F109" ca="1" si="20">SUM(D107:E107)</f>
        <v>16</v>
      </c>
    </row>
    <row r="108" spans="1:18" x14ac:dyDescent="0.3">
      <c r="C108" t="s">
        <v>11</v>
      </c>
      <c r="D108">
        <f>COUNTIF(M2:M101,C108)</f>
        <v>23</v>
      </c>
      <c r="E108">
        <f t="shared" ref="E108:E109" ca="1" si="21">COUNTIF($Q$2:$Q$101,C108)</f>
        <v>2</v>
      </c>
      <c r="F108">
        <f t="shared" ca="1" si="20"/>
        <v>25</v>
      </c>
    </row>
    <row r="109" spans="1:18" x14ac:dyDescent="0.3">
      <c r="C109" t="s">
        <v>12</v>
      </c>
      <c r="D109">
        <f>COUNTIF(N2:N101,C109)</f>
        <v>36</v>
      </c>
      <c r="E109">
        <f t="shared" ca="1" si="21"/>
        <v>2</v>
      </c>
      <c r="F109">
        <f t="shared" ca="1" si="20"/>
        <v>38</v>
      </c>
    </row>
    <row r="110" spans="1:18" x14ac:dyDescent="0.3">
      <c r="C110" t="s">
        <v>13</v>
      </c>
      <c r="D110">
        <f ca="1">SUM(D106:E109)</f>
        <v>100</v>
      </c>
    </row>
  </sheetData>
  <conditionalFormatting sqref="A2:G101">
    <cfRule type="expression" dxfId="0" priority="1">
      <formula>$Q2&lt;&gt;""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Endrész Balázs</dc:creator>
  <cp:lastModifiedBy>Endrész Balázs</cp:lastModifiedBy>
  <dcterms:created xsi:type="dcterms:W3CDTF">2021-05-15T12:58:17Z</dcterms:created>
  <dcterms:modified xsi:type="dcterms:W3CDTF">2021-05-17T10:29:26Z</dcterms:modified>
</cp:coreProperties>
</file>