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y Cordova\Documents\BIOME\Summer17\"/>
    </mc:Choice>
  </mc:AlternateContent>
  <bookViews>
    <workbookView xWindow="0" yWindow="0" windowWidth="23040" windowHeight="8976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3" i="2" l="1"/>
  <c r="AC82" i="2"/>
  <c r="AC81" i="2"/>
  <c r="AC80" i="2"/>
  <c r="AC79" i="2"/>
  <c r="AC78" i="2"/>
  <c r="AC77" i="2"/>
  <c r="AC76" i="2"/>
  <c r="AC75" i="2"/>
  <c r="AC74" i="2"/>
  <c r="X83" i="2"/>
  <c r="X82" i="2"/>
  <c r="X81" i="2"/>
  <c r="X80" i="2"/>
  <c r="X79" i="2"/>
  <c r="X78" i="2"/>
  <c r="X77" i="2"/>
  <c r="X76" i="2"/>
  <c r="X75" i="2"/>
  <c r="X74" i="2"/>
  <c r="AA75" i="2"/>
  <c r="AA76" i="2"/>
  <c r="AA77" i="2"/>
  <c r="AA78" i="2"/>
  <c r="AA79" i="2"/>
  <c r="AA80" i="2"/>
  <c r="AA81" i="2"/>
  <c r="AA82" i="2"/>
  <c r="AA83" i="2"/>
  <c r="AA74" i="2"/>
  <c r="W75" i="2"/>
  <c r="W76" i="2"/>
  <c r="W77" i="2"/>
  <c r="W78" i="2"/>
  <c r="W79" i="2"/>
  <c r="W80" i="2"/>
  <c r="W81" i="2"/>
  <c r="W82" i="2"/>
  <c r="W83" i="2"/>
  <c r="W74" i="2"/>
  <c r="AC55" i="2"/>
  <c r="AC54" i="2"/>
  <c r="AC53" i="2"/>
  <c r="AC52" i="2"/>
  <c r="AC51" i="2"/>
  <c r="AC50" i="2"/>
  <c r="AC49" i="2"/>
  <c r="AC48" i="2"/>
  <c r="AC47" i="2"/>
  <c r="AC46" i="2"/>
  <c r="AA55" i="2"/>
  <c r="AA54" i="2"/>
  <c r="AA53" i="2"/>
  <c r="AA52" i="2"/>
  <c r="AA51" i="2"/>
  <c r="AA50" i="2"/>
  <c r="AA49" i="2"/>
  <c r="AA48" i="2"/>
  <c r="AA47" i="2"/>
  <c r="AA46" i="2"/>
  <c r="X55" i="2"/>
  <c r="X47" i="2"/>
  <c r="X48" i="2"/>
  <c r="X49" i="2"/>
  <c r="X50" i="2"/>
  <c r="X51" i="2"/>
  <c r="X52" i="2"/>
  <c r="X53" i="2"/>
  <c r="X54" i="2"/>
  <c r="X46" i="2"/>
  <c r="W55" i="2"/>
  <c r="W47" i="2"/>
  <c r="W48" i="2"/>
  <c r="W49" i="2"/>
  <c r="W50" i="2"/>
  <c r="W51" i="2"/>
  <c r="W52" i="2"/>
  <c r="W53" i="2"/>
  <c r="W54" i="2"/>
  <c r="W46" i="2"/>
  <c r="R83" i="2"/>
  <c r="R82" i="2"/>
  <c r="R81" i="2"/>
  <c r="R80" i="2"/>
  <c r="R79" i="2"/>
  <c r="R78" i="2"/>
  <c r="R77" i="2"/>
  <c r="R75" i="2"/>
  <c r="R74" i="2"/>
  <c r="P75" i="2"/>
  <c r="P76" i="2"/>
  <c r="P77" i="2"/>
  <c r="P78" i="2"/>
  <c r="P79" i="2"/>
  <c r="P80" i="2"/>
  <c r="P81" i="2"/>
  <c r="P82" i="2"/>
  <c r="P83" i="2"/>
  <c r="P74" i="2"/>
  <c r="M83" i="2"/>
  <c r="M79" i="2"/>
  <c r="M80" i="2"/>
  <c r="M81" i="2"/>
  <c r="M82" i="2"/>
  <c r="M76" i="2"/>
  <c r="R76" i="2" s="1"/>
  <c r="M77" i="2"/>
  <c r="M78" i="2"/>
  <c r="M75" i="2"/>
  <c r="M74" i="2"/>
  <c r="L75" i="2"/>
  <c r="L76" i="2"/>
  <c r="L77" i="2"/>
  <c r="L78" i="2"/>
  <c r="L79" i="2"/>
  <c r="L80" i="2"/>
  <c r="L81" i="2"/>
  <c r="L82" i="2"/>
  <c r="L83" i="2"/>
  <c r="L74" i="2"/>
  <c r="R55" i="2"/>
  <c r="R54" i="2"/>
  <c r="R53" i="2"/>
  <c r="R51" i="2"/>
  <c r="R50" i="2"/>
  <c r="R52" i="2"/>
  <c r="R49" i="2"/>
  <c r="R48" i="2"/>
  <c r="R47" i="2"/>
  <c r="R46" i="2"/>
  <c r="P55" i="2"/>
  <c r="P54" i="2"/>
  <c r="P53" i="2"/>
  <c r="P52" i="2"/>
  <c r="P51" i="2"/>
  <c r="P50" i="2"/>
  <c r="P49" i="2"/>
  <c r="P48" i="2"/>
  <c r="P47" i="2"/>
  <c r="P46" i="2"/>
  <c r="M55" i="2"/>
  <c r="M54" i="2"/>
  <c r="M53" i="2"/>
  <c r="M52" i="2"/>
  <c r="M51" i="2"/>
  <c r="M50" i="2"/>
  <c r="M49" i="2"/>
  <c r="M48" i="2"/>
  <c r="M47" i="2"/>
  <c r="M46" i="2"/>
  <c r="L55" i="2"/>
  <c r="L54" i="2"/>
  <c r="L53" i="2"/>
  <c r="L52" i="2"/>
  <c r="L51" i="2"/>
  <c r="L50" i="2"/>
  <c r="L49" i="2"/>
  <c r="L48" i="2"/>
  <c r="L47" i="2"/>
  <c r="L46" i="2"/>
  <c r="G83" i="2"/>
  <c r="G82" i="2"/>
  <c r="G81" i="2"/>
  <c r="G80" i="2"/>
  <c r="G79" i="2"/>
  <c r="G78" i="2"/>
  <c r="G77" i="2"/>
  <c r="G76" i="2"/>
  <c r="G75" i="2"/>
  <c r="G74" i="2"/>
  <c r="B83" i="2"/>
  <c r="B82" i="2"/>
  <c r="B81" i="2"/>
  <c r="B80" i="2"/>
  <c r="B78" i="2"/>
  <c r="B79" i="2"/>
  <c r="B77" i="2"/>
  <c r="B76" i="2"/>
  <c r="B75" i="2"/>
  <c r="B74" i="2"/>
  <c r="E83" i="2"/>
  <c r="E82" i="2"/>
  <c r="E81" i="2"/>
  <c r="E80" i="2"/>
  <c r="E79" i="2"/>
  <c r="E78" i="2"/>
  <c r="E77" i="2"/>
  <c r="E76" i="2"/>
  <c r="E75" i="2"/>
  <c r="E74" i="2"/>
  <c r="A83" i="2"/>
  <c r="A82" i="2"/>
  <c r="A81" i="2"/>
  <c r="A80" i="2"/>
  <c r="A79" i="2"/>
  <c r="A78" i="2"/>
  <c r="A77" i="2"/>
  <c r="A76" i="2"/>
  <c r="A75" i="2"/>
  <c r="A74" i="2"/>
  <c r="E55" i="2"/>
  <c r="E54" i="2"/>
  <c r="E53" i="2"/>
  <c r="E52" i="2"/>
  <c r="E51" i="2"/>
  <c r="E50" i="2"/>
  <c r="E49" i="2"/>
  <c r="E48" i="2"/>
  <c r="E47" i="2"/>
  <c r="E46" i="2"/>
  <c r="G55" i="2"/>
  <c r="G54" i="2"/>
  <c r="G53" i="2"/>
  <c r="G52" i="2"/>
  <c r="G51" i="2"/>
  <c r="G50" i="2"/>
  <c r="G49" i="2"/>
  <c r="G48" i="2"/>
  <c r="G47" i="2"/>
  <c r="G4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</calcChain>
</file>

<file path=xl/sharedStrings.xml><?xml version="1.0" encoding="utf-8"?>
<sst xmlns="http://schemas.openxmlformats.org/spreadsheetml/2006/main" count="268" uniqueCount="32">
  <si>
    <t>Tube Sticker</t>
  </si>
  <si>
    <t>10uL Pipette Tip</t>
  </si>
  <si>
    <t>10g Weight</t>
  </si>
  <si>
    <t>Two 10g Weights</t>
  </si>
  <si>
    <t>Two Wheat Seeds</t>
  </si>
  <si>
    <t>DAY 1</t>
  </si>
  <si>
    <t>SMART WEIGH MICROBALANCE</t>
  </si>
  <si>
    <t>AWS GEMINI-20 MICROBALANCE</t>
  </si>
  <si>
    <t>METTLER TOLEDO AB54-S ANALYTICAL BALANCE</t>
  </si>
  <si>
    <t>DAY 2</t>
  </si>
  <si>
    <t>DAY 3</t>
  </si>
  <si>
    <t>DAY 4</t>
  </si>
  <si>
    <t>DAY 5</t>
  </si>
  <si>
    <t>DAY 6</t>
  </si>
  <si>
    <t>DAY 7</t>
  </si>
  <si>
    <t>Fifth Tube Sticker</t>
  </si>
  <si>
    <t>Half Tube Sticker</t>
  </si>
  <si>
    <t>Four 10uL Pipette Tips</t>
  </si>
  <si>
    <t>Rubber Pasteur Pipette Bulb</t>
  </si>
  <si>
    <t>Euro 20 Cent Coin</t>
  </si>
  <si>
    <t>SW stdev</t>
  </si>
  <si>
    <t>True Mass</t>
  </si>
  <si>
    <t>SmartW</t>
  </si>
  <si>
    <t>TM stdev</t>
  </si>
  <si>
    <t>Gemini</t>
  </si>
  <si>
    <t>Gem stdev</t>
  </si>
  <si>
    <t>DAY 2 RESULTS</t>
  </si>
  <si>
    <t>DAY 1 RESULTS</t>
  </si>
  <si>
    <t>DAY 3 RESULTS</t>
  </si>
  <si>
    <t>SMART WEIGH</t>
  </si>
  <si>
    <t>GRAPHS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</si>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</sst>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</a:t>
            </a:r>
            <a:r>
              <a:rPr lang="en-US" baseline="0"/>
              <a:t> vs. Smart Weigh Mass Day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501252781003666E-2"/>
                  <c:y val="0.1903487914831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plus>
            <c:min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Sheet2!$A$46:$A$55</c:f>
              <c:numCache>
                <c:formatCode>General</c:formatCode>
                <c:ptCount val="10"/>
                <c:pt idx="0">
                  <c:v>1.2799999999999995E-3</c:v>
                </c:pt>
                <c:pt idx="1">
                  <c:v>5.3400000000000001E-3</c:v>
                </c:pt>
                <c:pt idx="2">
                  <c:v>1.1019999999999999E-2</c:v>
                </c:pt>
                <c:pt idx="3">
                  <c:v>6.8900000000000003E-2</c:v>
                </c:pt>
                <c:pt idx="4">
                  <c:v>0.13775999999999997</c:v>
                </c:pt>
                <c:pt idx="5">
                  <c:v>0.54860000000000009</c:v>
                </c:pt>
                <c:pt idx="6">
                  <c:v>1.65872</c:v>
                </c:pt>
                <c:pt idx="7">
                  <c:v>5.7143199999999998</c:v>
                </c:pt>
                <c:pt idx="8">
                  <c:v>9.9993000000000016</c:v>
                </c:pt>
                <c:pt idx="9">
                  <c:v>19.999869999999998</c:v>
                </c:pt>
              </c:numCache>
            </c:numRef>
          </c:xVal>
          <c:yVal>
            <c:numRef>
              <c:f>Sheet2!$B$46:$B$55</c:f>
              <c:numCache>
                <c:formatCode>General</c:formatCode>
                <c:ptCount val="10"/>
                <c:pt idx="0">
                  <c:v>0</c:v>
                </c:pt>
                <c:pt idx="1">
                  <c:v>6.8000000000000005E-3</c:v>
                </c:pt>
                <c:pt idx="2">
                  <c:v>1.2E-2</c:v>
                </c:pt>
                <c:pt idx="3">
                  <c:v>6.8199999999999997E-2</c:v>
                </c:pt>
                <c:pt idx="4">
                  <c:v>0.13730000000000003</c:v>
                </c:pt>
                <c:pt idx="5">
                  <c:v>0.5494</c:v>
                </c:pt>
                <c:pt idx="6">
                  <c:v>1.6606999999999998</c:v>
                </c:pt>
                <c:pt idx="7">
                  <c:v>5.7169000000000008</c:v>
                </c:pt>
                <c:pt idx="8">
                  <c:v>10.004399999999999</c:v>
                </c:pt>
                <c:pt idx="9">
                  <c:v>20.0105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6464"/>
        <c:axId val="619265376"/>
      </c:scatterChart>
      <c:valAx>
        <c:axId val="6192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5376"/>
        <c:crosses val="autoZero"/>
        <c:crossBetween val="midCat"/>
      </c:valAx>
      <c:valAx>
        <c:axId val="61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 Mass Day 2 - 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202974628171485E-2"/>
                  <c:y val="0.19929060950714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plus>
            <c:min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Sheet2!$L$51:$L$55</c:f>
              <c:numCache>
                <c:formatCode>General</c:formatCode>
                <c:ptCount val="5"/>
                <c:pt idx="0">
                  <c:v>0.54850999999999994</c:v>
                </c:pt>
                <c:pt idx="1">
                  <c:v>1.6590600000000002</c:v>
                </c:pt>
                <c:pt idx="2">
                  <c:v>5.7142800000000005</c:v>
                </c:pt>
                <c:pt idx="3">
                  <c:v>9.9993799999999986</c:v>
                </c:pt>
                <c:pt idx="4">
                  <c:v>19.999939999999999</c:v>
                </c:pt>
              </c:numCache>
            </c:numRef>
          </c:xVal>
          <c:yVal>
            <c:numRef>
              <c:f>Sheet2!$M$51:$M$55</c:f>
              <c:numCache>
                <c:formatCode>General</c:formatCode>
                <c:ptCount val="5"/>
                <c:pt idx="0">
                  <c:v>0.54930000000000001</c:v>
                </c:pt>
                <c:pt idx="1">
                  <c:v>1.6607000000000003</c:v>
                </c:pt>
                <c:pt idx="2">
                  <c:v>5.7170000000000005</c:v>
                </c:pt>
                <c:pt idx="3">
                  <c:v>10.0031</c:v>
                </c:pt>
                <c:pt idx="4">
                  <c:v>20.008900000000004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05072"/>
        <c:axId val="1111291600"/>
      </c:scatterChart>
      <c:valAx>
        <c:axId val="11116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1600"/>
        <c:crosses val="autoZero"/>
        <c:crossBetween val="midCat"/>
      </c:valAx>
      <c:valAx>
        <c:axId val="11112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  <a:r>
                  <a:rPr lang="en-US" baseline="0"/>
                  <a:t> Weigh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</a:t>
            </a:r>
            <a:r>
              <a:rPr lang="en-US" baseline="0"/>
              <a:t> Mass Day 3 - 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33543562944151E-2"/>
                  <c:y val="0.21674139690871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plus>
            <c:min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Sheet2!$W$46:$W$50</c:f>
              <c:numCache>
                <c:formatCode>General</c:formatCode>
                <c:ptCount val="5"/>
                <c:pt idx="0">
                  <c:v>1.2299999999999998E-3</c:v>
                </c:pt>
                <c:pt idx="1">
                  <c:v>5.4300000000000017E-3</c:v>
                </c:pt>
                <c:pt idx="2">
                  <c:v>1.1059999999999997E-2</c:v>
                </c:pt>
                <c:pt idx="3">
                  <c:v>6.878999999999999E-2</c:v>
                </c:pt>
                <c:pt idx="4">
                  <c:v>0.13751999999999998</c:v>
                </c:pt>
              </c:numCache>
            </c:numRef>
          </c:xVal>
          <c:yVal>
            <c:numRef>
              <c:f>Sheet2!$X$46:$X$50</c:f>
              <c:numCache>
                <c:formatCode>General</c:formatCode>
                <c:ptCount val="5"/>
                <c:pt idx="0">
                  <c:v>0</c:v>
                </c:pt>
                <c:pt idx="1">
                  <c:v>6.8000000000000005E-3</c:v>
                </c:pt>
                <c:pt idx="2">
                  <c:v>1.2099999999999998E-2</c:v>
                </c:pt>
                <c:pt idx="3">
                  <c:v>6.8999999999999992E-2</c:v>
                </c:pt>
                <c:pt idx="4">
                  <c:v>0.13910000000000003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10000"/>
        <c:axId val="1243602928"/>
      </c:scatterChart>
      <c:valAx>
        <c:axId val="12436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2928"/>
        <c:crosses val="autoZero"/>
        <c:crossBetween val="midCat"/>
      </c:valAx>
      <c:valAx>
        <c:axId val="1243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</a:t>
            </a:r>
            <a:r>
              <a:rPr lang="en-US" baseline="0"/>
              <a:t> Mass Day 3 - 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33543562944151E-2"/>
                  <c:y val="0.21674139690871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plus>
            <c:min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Sheet2!$W$51:$W$55</c:f>
              <c:numCache>
                <c:formatCode>General</c:formatCode>
                <c:ptCount val="5"/>
                <c:pt idx="0">
                  <c:v>0.54874000000000001</c:v>
                </c:pt>
                <c:pt idx="1">
                  <c:v>1.6594199999999997</c:v>
                </c:pt>
                <c:pt idx="2">
                  <c:v>5.7142800000000005</c:v>
                </c:pt>
                <c:pt idx="3">
                  <c:v>9.9994200000000006</c:v>
                </c:pt>
                <c:pt idx="4">
                  <c:v>20.000020000000003</c:v>
                </c:pt>
              </c:numCache>
            </c:numRef>
          </c:xVal>
          <c:yVal>
            <c:numRef>
              <c:f>Sheet2!$X$51:$X$55</c:f>
              <c:numCache>
                <c:formatCode>General</c:formatCode>
                <c:ptCount val="5"/>
                <c:pt idx="0">
                  <c:v>0.5495000000000001</c:v>
                </c:pt>
                <c:pt idx="1">
                  <c:v>1.6606999999999998</c:v>
                </c:pt>
                <c:pt idx="2">
                  <c:v>5.718</c:v>
                </c:pt>
                <c:pt idx="3">
                  <c:v>10.004000000000001</c:v>
                </c:pt>
                <c:pt idx="4">
                  <c:v>20.008900000000004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12720"/>
        <c:axId val="1243608912"/>
      </c:scatterChart>
      <c:valAx>
        <c:axId val="12436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8912"/>
        <c:crosses val="autoZero"/>
        <c:crossBetween val="midCat"/>
      </c:valAx>
      <c:valAx>
        <c:axId val="12436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1 - 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667493267886965E-2"/>
                  <c:y val="0.2120282881306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plus>
            <c:min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Sheet2!$A$74:$A$78</c:f>
              <c:numCache>
                <c:formatCode>General</c:formatCode>
                <c:ptCount val="5"/>
                <c:pt idx="0">
                  <c:v>1.2799999999999995E-3</c:v>
                </c:pt>
                <c:pt idx="1">
                  <c:v>5.3400000000000001E-3</c:v>
                </c:pt>
                <c:pt idx="2">
                  <c:v>1.1019999999999999E-2</c:v>
                </c:pt>
                <c:pt idx="3">
                  <c:v>6.8900000000000003E-2</c:v>
                </c:pt>
                <c:pt idx="4">
                  <c:v>0.13775999999999997</c:v>
                </c:pt>
              </c:numCache>
            </c:numRef>
          </c:xVal>
          <c:yVal>
            <c:numRef>
              <c:f>Sheet2!$B$74:$B$78</c:f>
              <c:numCache>
                <c:formatCode>General</c:formatCode>
                <c:ptCount val="5"/>
                <c:pt idx="0">
                  <c:v>0</c:v>
                </c:pt>
                <c:pt idx="1">
                  <c:v>5.8999999999999981E-3</c:v>
                </c:pt>
                <c:pt idx="2">
                  <c:v>1.0999999999999999E-2</c:v>
                </c:pt>
                <c:pt idx="3">
                  <c:v>6.8399999999999989E-2</c:v>
                </c:pt>
                <c:pt idx="4">
                  <c:v>0.13830000000000001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26560"/>
        <c:axId val="1243599664"/>
      </c:scatterChart>
      <c:valAx>
        <c:axId val="6265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99664"/>
        <c:crosses val="autoZero"/>
        <c:crossBetween val="midCat"/>
      </c:valAx>
      <c:valAx>
        <c:axId val="1243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1 - 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667493267886965E-2"/>
                  <c:y val="0.2120282881306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plus>
            <c:min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Sheet2!$A$79:$A$83</c:f>
              <c:numCache>
                <c:formatCode>General</c:formatCode>
                <c:ptCount val="5"/>
                <c:pt idx="0">
                  <c:v>0.54860000000000009</c:v>
                </c:pt>
                <c:pt idx="1">
                  <c:v>1.65872</c:v>
                </c:pt>
                <c:pt idx="2">
                  <c:v>5.7143199999999998</c:v>
                </c:pt>
                <c:pt idx="3">
                  <c:v>9.9993000000000016</c:v>
                </c:pt>
                <c:pt idx="4">
                  <c:v>19.999869999999998</c:v>
                </c:pt>
              </c:numCache>
            </c:numRef>
          </c:xVal>
          <c:yVal>
            <c:numRef>
              <c:f>Sheet2!$B$79:$B$83</c:f>
              <c:numCache>
                <c:formatCode>General</c:formatCode>
                <c:ptCount val="5"/>
                <c:pt idx="0">
                  <c:v>0.54820000000000002</c:v>
                </c:pt>
                <c:pt idx="1">
                  <c:v>1.6585000000000001</c:v>
                </c:pt>
                <c:pt idx="2">
                  <c:v>5.7157999999999998</c:v>
                </c:pt>
                <c:pt idx="3">
                  <c:v>10.001299999999999</c:v>
                </c:pt>
                <c:pt idx="4">
                  <c:v>20.006599999999999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94320"/>
        <c:axId val="1111304656"/>
      </c:scatterChart>
      <c:valAx>
        <c:axId val="11112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04656"/>
        <c:crosses val="autoZero"/>
        <c:crossBetween val="midCat"/>
      </c:valAx>
      <c:valAx>
        <c:axId val="11113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Gemini Mass Day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9771540539561E-2"/>
                  <c:y val="0.2074044911052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plus>
            <c:min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Sheet2!$L$74:$L$78</c:f>
              <c:numCache>
                <c:formatCode>General</c:formatCode>
                <c:ptCount val="5"/>
                <c:pt idx="0">
                  <c:v>1.2099999999999999E-3</c:v>
                </c:pt>
                <c:pt idx="1">
                  <c:v>5.3600000000000002E-3</c:v>
                </c:pt>
                <c:pt idx="2">
                  <c:v>1.1019999999999999E-2</c:v>
                </c:pt>
                <c:pt idx="3">
                  <c:v>6.8959999999999994E-2</c:v>
                </c:pt>
                <c:pt idx="4">
                  <c:v>0.13752999999999999</c:v>
                </c:pt>
              </c:numCache>
            </c:numRef>
          </c:xVal>
          <c:yVal>
            <c:numRef>
              <c:f>Sheet2!$M$74:$M$78</c:f>
              <c:numCache>
                <c:formatCode>General</c:formatCode>
                <c:ptCount val="5"/>
                <c:pt idx="0">
                  <c:v>0</c:v>
                </c:pt>
                <c:pt idx="1">
                  <c:v>5.3999999999999994E-3</c:v>
                </c:pt>
                <c:pt idx="2">
                  <c:v>1.0999999999999999E-2</c:v>
                </c:pt>
                <c:pt idx="3">
                  <c:v>6.8000000000000019E-2</c:v>
                </c:pt>
                <c:pt idx="4">
                  <c:v>0.13690000000000002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11632"/>
        <c:axId val="1243612176"/>
      </c:scatterChart>
      <c:valAx>
        <c:axId val="12436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12176"/>
        <c:crosses val="autoZero"/>
        <c:crossBetween val="midCat"/>
      </c:valAx>
      <c:valAx>
        <c:axId val="1243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Gemini Mass Day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9771540539561E-2"/>
                  <c:y val="0.2074044911052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plus>
            <c:min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Sheet2!$L$79:$L$83</c:f>
              <c:numCache>
                <c:formatCode>General</c:formatCode>
                <c:ptCount val="5"/>
                <c:pt idx="0">
                  <c:v>0.54850999999999994</c:v>
                </c:pt>
                <c:pt idx="1">
                  <c:v>1.6590600000000002</c:v>
                </c:pt>
                <c:pt idx="2">
                  <c:v>5.7142800000000005</c:v>
                </c:pt>
                <c:pt idx="3">
                  <c:v>9.9993799999999986</c:v>
                </c:pt>
                <c:pt idx="4">
                  <c:v>19.999939999999999</c:v>
                </c:pt>
              </c:numCache>
            </c:numRef>
          </c:xVal>
          <c:yVal>
            <c:numRef>
              <c:f>Sheet2!$M$79:$M$83</c:f>
              <c:numCache>
                <c:formatCode>General</c:formatCode>
                <c:ptCount val="5"/>
                <c:pt idx="0">
                  <c:v>0.54849999999999999</c:v>
                </c:pt>
                <c:pt idx="1">
                  <c:v>1.6593</c:v>
                </c:pt>
                <c:pt idx="2">
                  <c:v>5.7157</c:v>
                </c:pt>
                <c:pt idx="3">
                  <c:v>10.001000000000001</c:v>
                </c:pt>
                <c:pt idx="4">
                  <c:v>20.006899999999998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13264"/>
        <c:axId val="1243599120"/>
      </c:scatterChart>
      <c:valAx>
        <c:axId val="12436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99120"/>
        <c:crosses val="autoZero"/>
        <c:crossBetween val="midCat"/>
      </c:valAx>
      <c:valAx>
        <c:axId val="1243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0936132983376E-2"/>
                  <c:y val="0.21667468649752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plus>
            <c:min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Sheet2!$W$74:$W$78</c:f>
              <c:numCache>
                <c:formatCode>General</c:formatCode>
                <c:ptCount val="5"/>
                <c:pt idx="0">
                  <c:v>1.2299999999999998E-3</c:v>
                </c:pt>
                <c:pt idx="1">
                  <c:v>5.4300000000000017E-3</c:v>
                </c:pt>
                <c:pt idx="2">
                  <c:v>1.1059999999999997E-2</c:v>
                </c:pt>
                <c:pt idx="3">
                  <c:v>6.878999999999999E-2</c:v>
                </c:pt>
                <c:pt idx="4">
                  <c:v>0.13751999999999998</c:v>
                </c:pt>
              </c:numCache>
            </c:numRef>
          </c:xVal>
          <c:yVal>
            <c:numRef>
              <c:f>Sheet2!$X$74:$X$78</c:f>
              <c:numCache>
                <c:formatCode>General</c:formatCode>
                <c:ptCount val="5"/>
                <c:pt idx="0">
                  <c:v>0</c:v>
                </c:pt>
                <c:pt idx="1">
                  <c:v>5.9000000000000007E-3</c:v>
                </c:pt>
                <c:pt idx="2">
                  <c:v>1.0599999999999998E-2</c:v>
                </c:pt>
                <c:pt idx="3">
                  <c:v>6.9100000000000009E-2</c:v>
                </c:pt>
                <c:pt idx="4">
                  <c:v>0.1371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67696"/>
        <c:axId val="1434267152"/>
      </c:scatterChart>
      <c:valAx>
        <c:axId val="14342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67152"/>
        <c:crosses val="autoZero"/>
        <c:crossBetween val="midCat"/>
      </c:valAx>
      <c:valAx>
        <c:axId val="1434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6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0936132983376E-2"/>
                  <c:y val="0.21667468649752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plus>
            <c:min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Sheet2!$W$79:$W$83</c:f>
              <c:numCache>
                <c:formatCode>General</c:formatCode>
                <c:ptCount val="5"/>
                <c:pt idx="0">
                  <c:v>0.54874000000000001</c:v>
                </c:pt>
                <c:pt idx="1">
                  <c:v>1.6594199999999997</c:v>
                </c:pt>
                <c:pt idx="2">
                  <c:v>5.7142800000000005</c:v>
                </c:pt>
                <c:pt idx="3">
                  <c:v>9.9994200000000006</c:v>
                </c:pt>
                <c:pt idx="4">
                  <c:v>20.000020000000003</c:v>
                </c:pt>
              </c:numCache>
            </c:numRef>
          </c:xVal>
          <c:yVal>
            <c:numRef>
              <c:f>Sheet2!$X$79:$X$83</c:f>
              <c:numCache>
                <c:formatCode>General</c:formatCode>
                <c:ptCount val="5"/>
                <c:pt idx="0">
                  <c:v>0.54900000000000004</c:v>
                </c:pt>
                <c:pt idx="1">
                  <c:v>1.6595000000000002</c:v>
                </c:pt>
                <c:pt idx="2">
                  <c:v>5.7161999999999997</c:v>
                </c:pt>
                <c:pt idx="3">
                  <c:v>10.002700000000001</c:v>
                </c:pt>
                <c:pt idx="4">
                  <c:v>20.006599999999999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58448"/>
        <c:axId val="1434262800"/>
      </c:scatterChart>
      <c:valAx>
        <c:axId val="14342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62800"/>
        <c:crosses val="autoZero"/>
        <c:crossBetween val="midCat"/>
      </c:valAx>
      <c:valAx>
        <c:axId val="14342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667493267886965E-2"/>
                  <c:y val="0.2120282881306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plus>
            <c:minus>
              <c:numRef>
                <c:f>Sheet2!$G$74:$G$83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1.911950719959998E-3</c:v>
                  </c:pt>
                  <c:pt idx="2">
                    <c:v>1.264911064067352E-3</c:v>
                  </c:pt>
                  <c:pt idx="3">
                    <c:v>6.6332495807108055E-4</c:v>
                  </c:pt>
                  <c:pt idx="4">
                    <c:v>1.4866068747318468E-3</c:v>
                  </c:pt>
                  <c:pt idx="5">
                    <c:v>1.8867962264113227E-3</c:v>
                  </c:pt>
                  <c:pt idx="6">
                    <c:v>1.0246950765959877E-3</c:v>
                  </c:pt>
                  <c:pt idx="7">
                    <c:v>1.166190378968962E-3</c:v>
                  </c:pt>
                  <c:pt idx="8">
                    <c:v>2.0024984394503083E-3</c:v>
                  </c:pt>
                  <c:pt idx="9">
                    <c:v>1.4282856857083756E-3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Sheet2!$E$74:$E$83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Sheet2!$A$74:$A$83</c:f>
              <c:numCache>
                <c:formatCode>General</c:formatCode>
                <c:ptCount val="10"/>
                <c:pt idx="0">
                  <c:v>1.2799999999999995E-3</c:v>
                </c:pt>
                <c:pt idx="1">
                  <c:v>5.3400000000000001E-3</c:v>
                </c:pt>
                <c:pt idx="2">
                  <c:v>1.1019999999999999E-2</c:v>
                </c:pt>
                <c:pt idx="3">
                  <c:v>6.8900000000000003E-2</c:v>
                </c:pt>
                <c:pt idx="4">
                  <c:v>0.13775999999999997</c:v>
                </c:pt>
                <c:pt idx="5">
                  <c:v>0.54860000000000009</c:v>
                </c:pt>
                <c:pt idx="6">
                  <c:v>1.65872</c:v>
                </c:pt>
                <c:pt idx="7">
                  <c:v>5.7143199999999998</c:v>
                </c:pt>
                <c:pt idx="8">
                  <c:v>9.9993000000000016</c:v>
                </c:pt>
                <c:pt idx="9">
                  <c:v>19.999869999999998</c:v>
                </c:pt>
              </c:numCache>
            </c:numRef>
          </c:xVal>
          <c:yVal>
            <c:numRef>
              <c:f>Sheet2!$B$74:$B$83</c:f>
              <c:numCache>
                <c:formatCode>General</c:formatCode>
                <c:ptCount val="10"/>
                <c:pt idx="0">
                  <c:v>0</c:v>
                </c:pt>
                <c:pt idx="1">
                  <c:v>5.8999999999999981E-3</c:v>
                </c:pt>
                <c:pt idx="2">
                  <c:v>1.0999999999999999E-2</c:v>
                </c:pt>
                <c:pt idx="3">
                  <c:v>6.8399999999999989E-2</c:v>
                </c:pt>
                <c:pt idx="4">
                  <c:v>0.13830000000000001</c:v>
                </c:pt>
                <c:pt idx="5">
                  <c:v>0.54820000000000002</c:v>
                </c:pt>
                <c:pt idx="6">
                  <c:v>1.6585000000000001</c:v>
                </c:pt>
                <c:pt idx="7">
                  <c:v>5.7157999999999998</c:v>
                </c:pt>
                <c:pt idx="8">
                  <c:v>10.001299999999999</c:v>
                </c:pt>
                <c:pt idx="9">
                  <c:v>20.006599999999999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4832"/>
        <c:axId val="619261568"/>
      </c:scatterChart>
      <c:valAx>
        <c:axId val="6192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1568"/>
        <c:crosses val="autoZero"/>
        <c:crossBetween val="midCat"/>
      </c:valAx>
      <c:valAx>
        <c:axId val="619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 Mass Day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202974628171485E-2"/>
                  <c:y val="0.19929060950714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plus>
            <c:min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Sheet2!$L$46:$L$55</c:f>
              <c:numCache>
                <c:formatCode>General</c:formatCode>
                <c:ptCount val="10"/>
                <c:pt idx="0">
                  <c:v>1.2099999999999999E-3</c:v>
                </c:pt>
                <c:pt idx="1">
                  <c:v>5.3600000000000002E-3</c:v>
                </c:pt>
                <c:pt idx="2">
                  <c:v>1.1019999999999999E-2</c:v>
                </c:pt>
                <c:pt idx="3">
                  <c:v>6.8959999999999994E-2</c:v>
                </c:pt>
                <c:pt idx="4">
                  <c:v>0.13752999999999999</c:v>
                </c:pt>
                <c:pt idx="5">
                  <c:v>0.54850999999999994</c:v>
                </c:pt>
                <c:pt idx="6">
                  <c:v>1.6590600000000002</c:v>
                </c:pt>
                <c:pt idx="7">
                  <c:v>5.7142800000000005</c:v>
                </c:pt>
                <c:pt idx="8">
                  <c:v>9.9993799999999986</c:v>
                </c:pt>
                <c:pt idx="9">
                  <c:v>19.999939999999999</c:v>
                </c:pt>
              </c:numCache>
            </c:numRef>
          </c:xVal>
          <c:yVal>
            <c:numRef>
              <c:f>Sheet2!$M$46:$M$55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7.000000000000001E-3</c:v>
                </c:pt>
                <c:pt idx="2">
                  <c:v>1.1999999999999999E-2</c:v>
                </c:pt>
                <c:pt idx="3">
                  <c:v>6.9800000000000015E-2</c:v>
                </c:pt>
                <c:pt idx="4">
                  <c:v>0.13840000000000002</c:v>
                </c:pt>
                <c:pt idx="5">
                  <c:v>0.54930000000000001</c:v>
                </c:pt>
                <c:pt idx="6">
                  <c:v>1.6607000000000003</c:v>
                </c:pt>
                <c:pt idx="7">
                  <c:v>5.7170000000000005</c:v>
                </c:pt>
                <c:pt idx="8">
                  <c:v>10.0031</c:v>
                </c:pt>
                <c:pt idx="9">
                  <c:v>20.008900000000004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30912"/>
        <c:axId val="626528192"/>
      </c:scatterChart>
      <c:valAx>
        <c:axId val="6265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8192"/>
        <c:crosses val="autoZero"/>
        <c:crossBetween val="midCat"/>
      </c:valAx>
      <c:valAx>
        <c:axId val="626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  <a:r>
                  <a:rPr lang="en-US" baseline="0"/>
                  <a:t> Weigh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Gemini Mass Day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9771540539561E-2"/>
                  <c:y val="0.2074044911052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plus>
            <c:minus>
              <c:numRef>
                <c:f>Sheet2!$R$74:$R$83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1.2000000000000001E-3</c:v>
                  </c:pt>
                  <c:pt idx="2">
                    <c:v>1.1832159566199231E-3</c:v>
                  </c:pt>
                  <c:pt idx="3">
                    <c:v>1.8439088914585767E-3</c:v>
                  </c:pt>
                  <c:pt idx="4">
                    <c:v>1.8681541692269362E-3</c:v>
                  </c:pt>
                  <c:pt idx="5">
                    <c:v>1.284523257866514E-3</c:v>
                  </c:pt>
                  <c:pt idx="6">
                    <c:v>1.6155494421403876E-3</c:v>
                  </c:pt>
                  <c:pt idx="7">
                    <c:v>1.2688577540447949E-3</c:v>
                  </c:pt>
                  <c:pt idx="8">
                    <c:v>1.1832159566200181E-3</c:v>
                  </c:pt>
                  <c:pt idx="9">
                    <c:v>2.7367864366807321E-3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Sheet2!$P$74:$P$83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Sheet2!$L$74:$L$83</c:f>
              <c:numCache>
                <c:formatCode>General</c:formatCode>
                <c:ptCount val="10"/>
                <c:pt idx="0">
                  <c:v>1.2099999999999999E-3</c:v>
                </c:pt>
                <c:pt idx="1">
                  <c:v>5.3600000000000002E-3</c:v>
                </c:pt>
                <c:pt idx="2">
                  <c:v>1.1019999999999999E-2</c:v>
                </c:pt>
                <c:pt idx="3">
                  <c:v>6.8959999999999994E-2</c:v>
                </c:pt>
                <c:pt idx="4">
                  <c:v>0.13752999999999999</c:v>
                </c:pt>
                <c:pt idx="5">
                  <c:v>0.54850999999999994</c:v>
                </c:pt>
                <c:pt idx="6">
                  <c:v>1.6590600000000002</c:v>
                </c:pt>
                <c:pt idx="7">
                  <c:v>5.7142800000000005</c:v>
                </c:pt>
                <c:pt idx="8">
                  <c:v>9.9993799999999986</c:v>
                </c:pt>
                <c:pt idx="9">
                  <c:v>19.999939999999999</c:v>
                </c:pt>
              </c:numCache>
            </c:numRef>
          </c:xVal>
          <c:yVal>
            <c:numRef>
              <c:f>Sheet2!$M$74:$M$83</c:f>
              <c:numCache>
                <c:formatCode>General</c:formatCode>
                <c:ptCount val="10"/>
                <c:pt idx="0">
                  <c:v>0</c:v>
                </c:pt>
                <c:pt idx="1">
                  <c:v>5.3999999999999994E-3</c:v>
                </c:pt>
                <c:pt idx="2">
                  <c:v>1.0999999999999999E-2</c:v>
                </c:pt>
                <c:pt idx="3">
                  <c:v>6.8000000000000019E-2</c:v>
                </c:pt>
                <c:pt idx="4">
                  <c:v>0.13690000000000002</c:v>
                </c:pt>
                <c:pt idx="5">
                  <c:v>0.54849999999999999</c:v>
                </c:pt>
                <c:pt idx="6">
                  <c:v>1.6593</c:v>
                </c:pt>
                <c:pt idx="7">
                  <c:v>5.7157</c:v>
                </c:pt>
                <c:pt idx="8">
                  <c:v>10.001000000000001</c:v>
                </c:pt>
                <c:pt idx="9">
                  <c:v>20.006899999999998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35264"/>
        <c:axId val="626535808"/>
      </c:scatterChart>
      <c:valAx>
        <c:axId val="6265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808"/>
        <c:crosses val="autoZero"/>
        <c:crossBetween val="midCat"/>
      </c:valAx>
      <c:valAx>
        <c:axId val="626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 Mass(g)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</a:t>
            </a:r>
            <a:r>
              <a:rPr lang="en-US" baseline="0"/>
              <a:t> Mass Day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33543562944151E-2"/>
                  <c:y val="0.21674139690871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plus>
            <c:minus>
              <c:numRef>
                <c:f>Sheet2!$AC$46:$AC$55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9.7979589711327136E-4</c:v>
                  </c:pt>
                  <c:pt idx="2">
                    <c:v>1.3000000000000004E-3</c:v>
                  </c:pt>
                  <c:pt idx="3">
                    <c:v>1.4142135623730963E-3</c:v>
                  </c:pt>
                  <c:pt idx="4">
                    <c:v>1.3747727084867476E-3</c:v>
                  </c:pt>
                  <c:pt idx="5">
                    <c:v>1.4317821063276367E-3</c:v>
                  </c:pt>
                  <c:pt idx="6">
                    <c:v>1.5524174696260004E-3</c:v>
                  </c:pt>
                  <c:pt idx="7">
                    <c:v>1.6124515496595874E-3</c:v>
                  </c:pt>
                  <c:pt idx="8">
                    <c:v>1.7888543819999326E-3</c:v>
                  </c:pt>
                  <c:pt idx="9">
                    <c:v>2.3000000000005095E-3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Sheet2!$AA$46:$AA$55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Sheet2!$W$46:$W$55</c:f>
              <c:numCache>
                <c:formatCode>General</c:formatCode>
                <c:ptCount val="10"/>
                <c:pt idx="0">
                  <c:v>1.2299999999999998E-3</c:v>
                </c:pt>
                <c:pt idx="1">
                  <c:v>5.4300000000000017E-3</c:v>
                </c:pt>
                <c:pt idx="2">
                  <c:v>1.1059999999999997E-2</c:v>
                </c:pt>
                <c:pt idx="3">
                  <c:v>6.878999999999999E-2</c:v>
                </c:pt>
                <c:pt idx="4">
                  <c:v>0.13751999999999998</c:v>
                </c:pt>
                <c:pt idx="5">
                  <c:v>0.54874000000000001</c:v>
                </c:pt>
                <c:pt idx="6">
                  <c:v>1.6594199999999997</c:v>
                </c:pt>
                <c:pt idx="7">
                  <c:v>5.7142800000000005</c:v>
                </c:pt>
                <c:pt idx="8">
                  <c:v>9.9994200000000006</c:v>
                </c:pt>
                <c:pt idx="9">
                  <c:v>20.000020000000003</c:v>
                </c:pt>
              </c:numCache>
            </c:numRef>
          </c:xVal>
          <c:yVal>
            <c:numRef>
              <c:f>Sheet2!$X$46:$X$55</c:f>
              <c:numCache>
                <c:formatCode>General</c:formatCode>
                <c:ptCount val="10"/>
                <c:pt idx="0">
                  <c:v>0</c:v>
                </c:pt>
                <c:pt idx="1">
                  <c:v>6.8000000000000005E-3</c:v>
                </c:pt>
                <c:pt idx="2">
                  <c:v>1.2099999999999998E-2</c:v>
                </c:pt>
                <c:pt idx="3">
                  <c:v>6.8999999999999992E-2</c:v>
                </c:pt>
                <c:pt idx="4">
                  <c:v>0.13910000000000003</c:v>
                </c:pt>
                <c:pt idx="5">
                  <c:v>0.5495000000000001</c:v>
                </c:pt>
                <c:pt idx="6">
                  <c:v>1.6606999999999998</c:v>
                </c:pt>
                <c:pt idx="7">
                  <c:v>5.718</c:v>
                </c:pt>
                <c:pt idx="8">
                  <c:v>10.004000000000001</c:v>
                </c:pt>
                <c:pt idx="9">
                  <c:v>20.008900000000004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8224"/>
        <c:axId val="602609312"/>
      </c:scatterChart>
      <c:valAx>
        <c:axId val="6026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9312"/>
        <c:crosses val="autoZero"/>
        <c:crossBetween val="midCat"/>
      </c:valAx>
      <c:valAx>
        <c:axId val="602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Mass vs. Gemini Mass Day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0936132983376E-2"/>
                  <c:y val="0.21667468649752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plus>
            <c:minus>
              <c:numRef>
                <c:f>Sheet2!$AC$74:$AC$83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1.7000000000000003E-3</c:v>
                  </c:pt>
                  <c:pt idx="2">
                    <c:v>9.1651513899116809E-4</c:v>
                  </c:pt>
                  <c:pt idx="3">
                    <c:v>1.2206555615733672E-3</c:v>
                  </c:pt>
                  <c:pt idx="4">
                    <c:v>1.2206555615733715E-3</c:v>
                  </c:pt>
                  <c:pt idx="5">
                    <c:v>1.1832159566199242E-3</c:v>
                  </c:pt>
                  <c:pt idx="6">
                    <c:v>1.8027756377319748E-3</c:v>
                  </c:pt>
                  <c:pt idx="7">
                    <c:v>1.5362291495737374E-3</c:v>
                  </c:pt>
                  <c:pt idx="8">
                    <c:v>1.4177446878758364E-3</c:v>
                  </c:pt>
                  <c:pt idx="9">
                    <c:v>2.4576411454894764E-3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plus>
            <c:minus>
              <c:numRef>
                <c:f>Sheet2!$AA$74:$AA$83</c:f>
                <c:numCache>
                  <c:formatCode>General</c:formatCode>
                  <c:ptCount val="10"/>
                  <c:pt idx="0">
                    <c:v>4.5825756949558415E-5</c:v>
                  </c:pt>
                  <c:pt idx="1">
                    <c:v>8.9999999999999897E-5</c:v>
                  </c:pt>
                  <c:pt idx="2">
                    <c:v>6.633249580710837E-5</c:v>
                  </c:pt>
                  <c:pt idx="3">
                    <c:v>5.3851648071346577E-5</c:v>
                  </c:pt>
                  <c:pt idx="4">
                    <c:v>1.3999999999999606E-4</c:v>
                  </c:pt>
                  <c:pt idx="5">
                    <c:v>2.2000000000000402E-4</c:v>
                  </c:pt>
                  <c:pt idx="6">
                    <c:v>1.0770329614267823E-4</c:v>
                  </c:pt>
                  <c:pt idx="7">
                    <c:v>9.1893658347311707E-5</c:v>
                  </c:pt>
                  <c:pt idx="8">
                    <c:v>2.5219040425838784E-4</c:v>
                  </c:pt>
                  <c:pt idx="9">
                    <c:v>2.6836881000198961E-3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Sheet2!$W$74:$W$83</c:f>
              <c:numCache>
                <c:formatCode>General</c:formatCode>
                <c:ptCount val="10"/>
                <c:pt idx="0">
                  <c:v>1.2299999999999998E-3</c:v>
                </c:pt>
                <c:pt idx="1">
                  <c:v>5.4300000000000017E-3</c:v>
                </c:pt>
                <c:pt idx="2">
                  <c:v>1.1059999999999997E-2</c:v>
                </c:pt>
                <c:pt idx="3">
                  <c:v>6.878999999999999E-2</c:v>
                </c:pt>
                <c:pt idx="4">
                  <c:v>0.13751999999999998</c:v>
                </c:pt>
                <c:pt idx="5">
                  <c:v>0.54874000000000001</c:v>
                </c:pt>
                <c:pt idx="6">
                  <c:v>1.6594199999999997</c:v>
                </c:pt>
                <c:pt idx="7">
                  <c:v>5.7142800000000005</c:v>
                </c:pt>
                <c:pt idx="8">
                  <c:v>9.9994200000000006</c:v>
                </c:pt>
                <c:pt idx="9">
                  <c:v>20.000020000000003</c:v>
                </c:pt>
              </c:numCache>
            </c:numRef>
          </c:xVal>
          <c:yVal>
            <c:numRef>
              <c:f>Sheet2!$X$74:$X$83</c:f>
              <c:numCache>
                <c:formatCode>General</c:formatCode>
                <c:ptCount val="10"/>
                <c:pt idx="0">
                  <c:v>0</c:v>
                </c:pt>
                <c:pt idx="1">
                  <c:v>5.9000000000000007E-3</c:v>
                </c:pt>
                <c:pt idx="2">
                  <c:v>1.0599999999999998E-2</c:v>
                </c:pt>
                <c:pt idx="3">
                  <c:v>6.9100000000000009E-2</c:v>
                </c:pt>
                <c:pt idx="4">
                  <c:v>0.1371</c:v>
                </c:pt>
                <c:pt idx="5">
                  <c:v>0.54900000000000004</c:v>
                </c:pt>
                <c:pt idx="6">
                  <c:v>1.6595000000000002</c:v>
                </c:pt>
                <c:pt idx="7">
                  <c:v>5.7161999999999997</c:v>
                </c:pt>
                <c:pt idx="8">
                  <c:v>10.002700000000001</c:v>
                </c:pt>
                <c:pt idx="9">
                  <c:v>20.006599999999999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13600"/>
        <c:axId val="605303808"/>
      </c:scatterChart>
      <c:valAx>
        <c:axId val="6053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3808"/>
        <c:crosses val="autoZero"/>
        <c:crossBetween val="midCat"/>
      </c:valAx>
      <c:valAx>
        <c:axId val="605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Gemini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</a:t>
            </a:r>
            <a:r>
              <a:rPr lang="en-US" baseline="0"/>
              <a:t> vs. Smart Weigh Mass Day 1 - Bottom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501252781003666E-2"/>
                  <c:y val="0.1903487914831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plus>
            <c:min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Sheet2!$A$46:$A$50</c:f>
              <c:numCache>
                <c:formatCode>General</c:formatCode>
                <c:ptCount val="5"/>
                <c:pt idx="0">
                  <c:v>1.2799999999999995E-3</c:v>
                </c:pt>
                <c:pt idx="1">
                  <c:v>5.3400000000000001E-3</c:v>
                </c:pt>
                <c:pt idx="2">
                  <c:v>1.1019999999999999E-2</c:v>
                </c:pt>
                <c:pt idx="3">
                  <c:v>6.8900000000000003E-2</c:v>
                </c:pt>
                <c:pt idx="4">
                  <c:v>0.13775999999999997</c:v>
                </c:pt>
              </c:numCache>
            </c:numRef>
          </c:xVal>
          <c:yVal>
            <c:numRef>
              <c:f>Sheet2!$B$46:$B$50</c:f>
              <c:numCache>
                <c:formatCode>General</c:formatCode>
                <c:ptCount val="5"/>
                <c:pt idx="0">
                  <c:v>0</c:v>
                </c:pt>
                <c:pt idx="1">
                  <c:v>6.8000000000000005E-3</c:v>
                </c:pt>
                <c:pt idx="2">
                  <c:v>1.2E-2</c:v>
                </c:pt>
                <c:pt idx="3">
                  <c:v>6.8199999999999997E-2</c:v>
                </c:pt>
                <c:pt idx="4">
                  <c:v>0.13730000000000003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09424"/>
        <c:axId val="1111607248"/>
      </c:scatterChart>
      <c:valAx>
        <c:axId val="11116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07248"/>
        <c:crosses val="autoZero"/>
        <c:crossBetween val="midCat"/>
      </c:valAx>
      <c:valAx>
        <c:axId val="111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</a:t>
            </a:r>
            <a:r>
              <a:rPr lang="en-US" baseline="0"/>
              <a:t> vs. Smart Weigh Mass Day 1 - Top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501252781003666E-2"/>
                  <c:y val="0.1903487914831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plus>
            <c:minus>
              <c:numRef>
                <c:f>Sheet2!$G$46:$G$55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2.5612496949731396E-3</c:v>
                  </c:pt>
                  <c:pt idx="2">
                    <c:v>1.4832396974191321E-3</c:v>
                  </c:pt>
                  <c:pt idx="3">
                    <c:v>1.3266499161421581E-3</c:v>
                  </c:pt>
                  <c:pt idx="4">
                    <c:v>2.0575065816014581E-3</c:v>
                  </c:pt>
                  <c:pt idx="5">
                    <c:v>1.8973665961010292E-3</c:v>
                  </c:pt>
                  <c:pt idx="6">
                    <c:v>1.6363916944844748E-3</c:v>
                  </c:pt>
                  <c:pt idx="7">
                    <c:v>3.5730472522297772E-3</c:v>
                  </c:pt>
                  <c:pt idx="8">
                    <c:v>1.7763883459296901E-3</c:v>
                  </c:pt>
                  <c:pt idx="9">
                    <c:v>1.9002923751652672E-3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plus>
            <c:minus>
              <c:numRef>
                <c:f>Sheet2!$E$46:$E$55</c:f>
                <c:numCache>
                  <c:formatCode>General</c:formatCode>
                  <c:ptCount val="10"/>
                  <c:pt idx="0">
                    <c:v>4.0000000000000017E-5</c:v>
                  </c:pt>
                  <c:pt idx="1">
                    <c:v>4.8989794855663691E-5</c:v>
                  </c:pt>
                  <c:pt idx="2">
                    <c:v>4.0000000000000451E-5</c:v>
                  </c:pt>
                  <c:pt idx="3">
                    <c:v>8.9442719099994152E-5</c:v>
                  </c:pt>
                  <c:pt idx="4">
                    <c:v>3.1999999999999976E-4</c:v>
                  </c:pt>
                  <c:pt idx="5">
                    <c:v>3.0983866769659506E-4</c:v>
                  </c:pt>
                  <c:pt idx="6">
                    <c:v>1.2489995996795421E-4</c:v>
                  </c:pt>
                  <c:pt idx="7">
                    <c:v>1.400000000000163E-4</c:v>
                  </c:pt>
                  <c:pt idx="8">
                    <c:v>1.1832159566171657E-4</c:v>
                  </c:pt>
                  <c:pt idx="9">
                    <c:v>1.615549442136586E-4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Sheet2!$A$51:$A$55</c:f>
              <c:numCache>
                <c:formatCode>General</c:formatCode>
                <c:ptCount val="5"/>
                <c:pt idx="0">
                  <c:v>0.54860000000000009</c:v>
                </c:pt>
                <c:pt idx="1">
                  <c:v>1.65872</c:v>
                </c:pt>
                <c:pt idx="2">
                  <c:v>5.7143199999999998</c:v>
                </c:pt>
                <c:pt idx="3">
                  <c:v>9.9993000000000016</c:v>
                </c:pt>
                <c:pt idx="4">
                  <c:v>19.999869999999998</c:v>
                </c:pt>
              </c:numCache>
            </c:numRef>
          </c:xVal>
          <c:yVal>
            <c:numRef>
              <c:f>Sheet2!$B$51:$B$55</c:f>
              <c:numCache>
                <c:formatCode>General</c:formatCode>
                <c:ptCount val="5"/>
                <c:pt idx="0">
                  <c:v>0.5494</c:v>
                </c:pt>
                <c:pt idx="1">
                  <c:v>1.6606999999999998</c:v>
                </c:pt>
                <c:pt idx="2">
                  <c:v>5.7169000000000008</c:v>
                </c:pt>
                <c:pt idx="3">
                  <c:v>10.004399999999999</c:v>
                </c:pt>
                <c:pt idx="4">
                  <c:v>20.0105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3744"/>
        <c:axId val="1111608336"/>
      </c:scatterChart>
      <c:valAx>
        <c:axId val="6192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08336"/>
        <c:crosses val="autoZero"/>
        <c:crossBetween val="midCat"/>
      </c:valAx>
      <c:valAx>
        <c:axId val="11116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 Weigh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Mass vs. Smart Weigh Mass Day 2 - 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202974628171485E-2"/>
                  <c:y val="0.19929060950714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plus>
            <c:minus>
              <c:numRef>
                <c:f>Sheet2!$R$46:$R$55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1.1832159566199231E-3</c:v>
                  </c:pt>
                  <c:pt idx="2">
                    <c:v>1.8973665961010276E-3</c:v>
                  </c:pt>
                  <c:pt idx="3">
                    <c:v>1.4696938456699032E-3</c:v>
                  </c:pt>
                  <c:pt idx="4">
                    <c:v>1.0198039027185578E-3</c:v>
                  </c:pt>
                  <c:pt idx="5">
                    <c:v>1.8466185312619402E-3</c:v>
                  </c:pt>
                  <c:pt idx="6">
                    <c:v>2.3685438564653833E-3</c:v>
                  </c:pt>
                  <c:pt idx="7">
                    <c:v>2.0000000000000018E-3</c:v>
                  </c:pt>
                  <c:pt idx="8">
                    <c:v>1.757839583124731E-3</c:v>
                  </c:pt>
                  <c:pt idx="9">
                    <c:v>2.2561028345356345E-3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plus>
            <c:minus>
              <c:numRef>
                <c:f>Sheet2!$P$46:$P$55</c:f>
                <c:numCache>
                  <c:formatCode>General</c:formatCode>
                  <c:ptCount val="10"/>
                  <c:pt idx="0">
                    <c:v>5.3851648071345018E-5</c:v>
                  </c:pt>
                  <c:pt idx="1">
                    <c:v>6.633249580710799E-5</c:v>
                  </c:pt>
                  <c:pt idx="2">
                    <c:v>6.0000000000000334E-5</c:v>
                  </c:pt>
                  <c:pt idx="3">
                    <c:v>1.1135528725659838E-4</c:v>
                  </c:pt>
                  <c:pt idx="4">
                    <c:v>1.1000000000000126E-4</c:v>
                  </c:pt>
                  <c:pt idx="5">
                    <c:v>2.071231517720779E-4</c:v>
                  </c:pt>
                  <c:pt idx="6">
                    <c:v>1.6248076809270132E-4</c:v>
                  </c:pt>
                  <c:pt idx="7">
                    <c:v>1.1661903789698457E-4</c:v>
                  </c:pt>
                  <c:pt idx="8">
                    <c:v>7.4833147735304411E-5</c:v>
                  </c:pt>
                  <c:pt idx="9">
                    <c:v>1.7435595774122057E-4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Sheet2!$L$46:$L$50</c:f>
              <c:numCache>
                <c:formatCode>General</c:formatCode>
                <c:ptCount val="5"/>
                <c:pt idx="0">
                  <c:v>1.2099999999999999E-3</c:v>
                </c:pt>
                <c:pt idx="1">
                  <c:v>5.3600000000000002E-3</c:v>
                </c:pt>
                <c:pt idx="2">
                  <c:v>1.1019999999999999E-2</c:v>
                </c:pt>
                <c:pt idx="3">
                  <c:v>6.8959999999999994E-2</c:v>
                </c:pt>
                <c:pt idx="4">
                  <c:v>0.13752999999999999</c:v>
                </c:pt>
              </c:numCache>
            </c:numRef>
          </c:xVal>
          <c:yVal>
            <c:numRef>
              <c:f>Sheet2!$M$46:$M$50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7.000000000000001E-3</c:v>
                </c:pt>
                <c:pt idx="2">
                  <c:v>1.1999999999999999E-2</c:v>
                </c:pt>
                <c:pt idx="3">
                  <c:v>6.9800000000000015E-2</c:v>
                </c:pt>
                <c:pt idx="4">
                  <c:v>0.13840000000000002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01936"/>
        <c:axId val="1111302480"/>
      </c:scatterChart>
      <c:valAx>
        <c:axId val="11113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02480"/>
        <c:crosses val="autoZero"/>
        <c:crossBetween val="midCat"/>
      </c:valAx>
      <c:valAx>
        <c:axId val="1111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  <a:r>
                  <a:rPr lang="en-US" baseline="0"/>
                  <a:t> Weigh Mass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3811</xdr:rowOff>
    </xdr:from>
    <xdr:to>
      <xdr:col>7</xdr:col>
      <xdr:colOff>0</xdr:colOff>
      <xdr:row>71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83</xdr:row>
      <xdr:rowOff>180975</xdr:rowOff>
    </xdr:from>
    <xdr:to>
      <xdr:col>6</xdr:col>
      <xdr:colOff>632460</xdr:colOff>
      <xdr:row>98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56</xdr:row>
      <xdr:rowOff>1905</xdr:rowOff>
    </xdr:from>
    <xdr:to>
      <xdr:col>17</xdr:col>
      <xdr:colOff>632460</xdr:colOff>
      <xdr:row>71</xdr:row>
      <xdr:rowOff>1905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84</xdr:row>
      <xdr:rowOff>1905</xdr:rowOff>
    </xdr:from>
    <xdr:to>
      <xdr:col>17</xdr:col>
      <xdr:colOff>636270</xdr:colOff>
      <xdr:row>99</xdr:row>
      <xdr:rowOff>1905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3810</xdr:colOff>
      <xdr:row>56</xdr:row>
      <xdr:rowOff>1905</xdr:rowOff>
    </xdr:from>
    <xdr:to>
      <xdr:col>28</xdr:col>
      <xdr:colOff>632460</xdr:colOff>
      <xdr:row>71</xdr:row>
      <xdr:rowOff>1905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3810</xdr:colOff>
      <xdr:row>84</xdr:row>
      <xdr:rowOff>1905</xdr:rowOff>
    </xdr:from>
    <xdr:to>
      <xdr:col>28</xdr:col>
      <xdr:colOff>636270</xdr:colOff>
      <xdr:row>99</xdr:row>
      <xdr:rowOff>1905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0</xdr:colOff>
      <xdr:row>120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198120</xdr:colOff>
      <xdr:row>120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6</xdr:col>
      <xdr:colOff>624840</xdr:colOff>
      <xdr:row>137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182880</xdr:colOff>
      <xdr:row>137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6</xdr:col>
      <xdr:colOff>628650</xdr:colOff>
      <xdr:row>153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138</xdr:row>
      <xdr:rowOff>0</xdr:rowOff>
    </xdr:from>
    <xdr:to>
      <xdr:col>15</xdr:col>
      <xdr:colOff>186690</xdr:colOff>
      <xdr:row>153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6</xdr:col>
      <xdr:colOff>632460</xdr:colOff>
      <xdr:row>172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15</xdr:col>
      <xdr:colOff>190500</xdr:colOff>
      <xdr:row>172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6</xdr:col>
      <xdr:colOff>628650</xdr:colOff>
      <xdr:row>188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173</xdr:row>
      <xdr:rowOff>0</xdr:rowOff>
    </xdr:from>
    <xdr:to>
      <xdr:col>15</xdr:col>
      <xdr:colOff>186690</xdr:colOff>
      <xdr:row>188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6</xdr:col>
      <xdr:colOff>632460</xdr:colOff>
      <xdr:row>204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15</xdr:col>
      <xdr:colOff>190500</xdr:colOff>
      <xdr:row>204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6"/>
  <sheetViews>
    <sheetView tabSelected="1" topLeftCell="A156" zoomScaleNormal="100" workbookViewId="0">
      <selection activeCell="I190" sqref="I190"/>
    </sheetView>
  </sheetViews>
  <sheetFormatPr defaultRowHeight="14.4" x14ac:dyDescent="0.55000000000000004"/>
  <cols>
    <col min="2" max="2" width="9.15625" bestFit="1" customWidth="1"/>
    <col min="5" max="5" width="11.578125" bestFit="1" customWidth="1"/>
    <col min="13" max="13" width="9.15625" bestFit="1" customWidth="1"/>
    <col min="16" max="16" width="11.578125" bestFit="1" customWidth="1"/>
    <col min="24" max="24" width="9.15625" bestFit="1" customWidth="1"/>
    <col min="27" max="27" width="11.578125" bestFit="1" customWidth="1"/>
  </cols>
  <sheetData>
    <row r="1" spans="1:76" x14ac:dyDescent="0.55000000000000004">
      <c r="A1" s="5" t="s">
        <v>5</v>
      </c>
      <c r="B1" s="7">
        <v>42935</v>
      </c>
      <c r="L1" s="5" t="s">
        <v>9</v>
      </c>
      <c r="M1" s="7">
        <v>42936</v>
      </c>
      <c r="W1" s="5" t="s">
        <v>10</v>
      </c>
      <c r="X1" s="7">
        <v>42937</v>
      </c>
      <c r="AH1" s="5" t="s">
        <v>11</v>
      </c>
      <c r="AS1" s="5" t="s">
        <v>12</v>
      </c>
      <c r="BD1" s="5" t="s">
        <v>13</v>
      </c>
      <c r="BO1" s="5" t="s">
        <v>14</v>
      </c>
    </row>
    <row r="3" spans="1:76" x14ac:dyDescent="0.55000000000000004">
      <c r="A3" t="s">
        <v>8</v>
      </c>
      <c r="L3" t="s">
        <v>8</v>
      </c>
      <c r="W3" t="s">
        <v>8</v>
      </c>
      <c r="AH3" t="s">
        <v>8</v>
      </c>
      <c r="AS3" t="s">
        <v>8</v>
      </c>
      <c r="BD3" t="s">
        <v>8</v>
      </c>
      <c r="BO3" t="s">
        <v>8</v>
      </c>
    </row>
    <row r="4" spans="1:76" x14ac:dyDescent="0.55000000000000004">
      <c r="A4" s="4" t="s">
        <v>15</v>
      </c>
      <c r="B4" s="4" t="s">
        <v>16</v>
      </c>
      <c r="C4" s="4" t="s">
        <v>0</v>
      </c>
      <c r="D4" s="4" t="s">
        <v>4</v>
      </c>
      <c r="E4" s="4" t="s">
        <v>1</v>
      </c>
      <c r="F4" s="4" t="s">
        <v>17</v>
      </c>
      <c r="G4" s="4" t="s">
        <v>18</v>
      </c>
      <c r="H4" s="4" t="s">
        <v>19</v>
      </c>
      <c r="I4" s="4" t="s">
        <v>2</v>
      </c>
      <c r="J4" s="4" t="s">
        <v>3</v>
      </c>
      <c r="L4" s="4" t="s">
        <v>15</v>
      </c>
      <c r="M4" s="4" t="s">
        <v>16</v>
      </c>
      <c r="N4" s="4" t="s">
        <v>0</v>
      </c>
      <c r="O4" s="4" t="s">
        <v>4</v>
      </c>
      <c r="P4" s="4" t="s">
        <v>1</v>
      </c>
      <c r="Q4" s="4" t="s">
        <v>17</v>
      </c>
      <c r="R4" s="4" t="s">
        <v>18</v>
      </c>
      <c r="S4" s="4" t="s">
        <v>19</v>
      </c>
      <c r="T4" s="4" t="s">
        <v>2</v>
      </c>
      <c r="U4" s="4" t="s">
        <v>3</v>
      </c>
      <c r="W4" s="4" t="s">
        <v>15</v>
      </c>
      <c r="X4" s="4" t="s">
        <v>16</v>
      </c>
      <c r="Y4" s="4" t="s">
        <v>0</v>
      </c>
      <c r="Z4" s="4" t="s">
        <v>4</v>
      </c>
      <c r="AA4" s="4" t="s">
        <v>1</v>
      </c>
      <c r="AB4" s="4" t="s">
        <v>17</v>
      </c>
      <c r="AC4" s="4" t="s">
        <v>18</v>
      </c>
      <c r="AD4" s="4" t="s">
        <v>19</v>
      </c>
      <c r="AE4" s="4" t="s">
        <v>2</v>
      </c>
      <c r="AF4" s="4" t="s">
        <v>3</v>
      </c>
      <c r="AH4" s="4" t="s">
        <v>15</v>
      </c>
      <c r="AI4" s="4" t="s">
        <v>16</v>
      </c>
      <c r="AJ4" s="4" t="s">
        <v>0</v>
      </c>
      <c r="AK4" s="4" t="s">
        <v>4</v>
      </c>
      <c r="AL4" s="4" t="s">
        <v>1</v>
      </c>
      <c r="AM4" s="4" t="s">
        <v>17</v>
      </c>
      <c r="AN4" s="4" t="s">
        <v>18</v>
      </c>
      <c r="AO4" s="4" t="s">
        <v>19</v>
      </c>
      <c r="AP4" s="4" t="s">
        <v>2</v>
      </c>
      <c r="AQ4" s="4" t="s">
        <v>3</v>
      </c>
      <c r="AS4" s="4" t="s">
        <v>15</v>
      </c>
      <c r="AT4" s="4" t="s">
        <v>16</v>
      </c>
      <c r="AU4" s="4" t="s">
        <v>0</v>
      </c>
      <c r="AV4" s="4" t="s">
        <v>4</v>
      </c>
      <c r="AW4" s="4" t="s">
        <v>1</v>
      </c>
      <c r="AX4" s="4" t="s">
        <v>17</v>
      </c>
      <c r="AY4" s="4" t="s">
        <v>18</v>
      </c>
      <c r="AZ4" s="4" t="s">
        <v>19</v>
      </c>
      <c r="BA4" s="4" t="s">
        <v>2</v>
      </c>
      <c r="BB4" s="4" t="s">
        <v>3</v>
      </c>
      <c r="BD4" s="4" t="s">
        <v>15</v>
      </c>
      <c r="BE4" s="4" t="s">
        <v>16</v>
      </c>
      <c r="BF4" s="4" t="s">
        <v>0</v>
      </c>
      <c r="BG4" s="4" t="s">
        <v>4</v>
      </c>
      <c r="BH4" s="4" t="s">
        <v>1</v>
      </c>
      <c r="BI4" s="4" t="s">
        <v>17</v>
      </c>
      <c r="BJ4" s="4" t="s">
        <v>18</v>
      </c>
      <c r="BK4" s="4" t="s">
        <v>19</v>
      </c>
      <c r="BL4" s="4" t="s">
        <v>2</v>
      </c>
      <c r="BM4" s="4" t="s">
        <v>3</v>
      </c>
      <c r="BO4" s="4" t="s">
        <v>15</v>
      </c>
      <c r="BP4" s="4" t="s">
        <v>16</v>
      </c>
      <c r="BQ4" s="4" t="s">
        <v>0</v>
      </c>
      <c r="BR4" s="4" t="s">
        <v>4</v>
      </c>
      <c r="BS4" s="4" t="s">
        <v>1</v>
      </c>
      <c r="BT4" s="4" t="s">
        <v>17</v>
      </c>
      <c r="BU4" s="4" t="s">
        <v>18</v>
      </c>
      <c r="BV4" s="4" t="s">
        <v>19</v>
      </c>
      <c r="BW4" s="4" t="s">
        <v>2</v>
      </c>
      <c r="BX4" s="4" t="s">
        <v>3</v>
      </c>
    </row>
    <row r="5" spans="1:76" x14ac:dyDescent="0.55000000000000004">
      <c r="A5" s="1">
        <v>1.2999999999999999E-3</v>
      </c>
      <c r="B5" s="1">
        <v>5.3E-3</v>
      </c>
      <c r="C5" s="1">
        <v>1.11E-2</v>
      </c>
      <c r="D5" s="1">
        <v>6.88E-2</v>
      </c>
      <c r="E5" s="1">
        <v>0.1376</v>
      </c>
      <c r="F5" s="1">
        <v>0.54900000000000004</v>
      </c>
      <c r="G5" s="1">
        <v>1.6588000000000001</v>
      </c>
      <c r="H5" s="1">
        <v>5.7141999999999999</v>
      </c>
      <c r="I5" s="1">
        <v>9.9992999999999999</v>
      </c>
      <c r="J5" s="1">
        <v>20.0002</v>
      </c>
      <c r="L5" s="1">
        <v>1.2999999999999999E-3</v>
      </c>
      <c r="M5" s="1">
        <v>5.3E-3</v>
      </c>
      <c r="N5" s="1">
        <v>1.11E-2</v>
      </c>
      <c r="O5" s="1">
        <v>6.9099999999999995E-2</v>
      </c>
      <c r="P5" s="1">
        <v>0.13750000000000001</v>
      </c>
      <c r="Q5" s="1">
        <v>0.54859999999999998</v>
      </c>
      <c r="R5" s="1">
        <v>1.6591</v>
      </c>
      <c r="S5" s="1">
        <v>5.7144000000000004</v>
      </c>
      <c r="T5" s="1">
        <v>9.9993999999999996</v>
      </c>
      <c r="U5" s="1">
        <v>19.9999</v>
      </c>
      <c r="W5" s="1">
        <v>1.1999999999999999E-3</v>
      </c>
      <c r="X5" s="1">
        <v>5.5999999999999999E-3</v>
      </c>
      <c r="Y5" s="1">
        <v>1.11E-2</v>
      </c>
      <c r="Z5" s="1">
        <v>6.88E-2</v>
      </c>
      <c r="AA5" s="1">
        <v>0.13750000000000001</v>
      </c>
      <c r="AB5" s="1">
        <v>0.54859999999999998</v>
      </c>
      <c r="AC5" s="1">
        <v>1.6596</v>
      </c>
      <c r="AD5" s="1">
        <v>5.7142999999999997</v>
      </c>
      <c r="AE5" s="1">
        <v>9.9992999999999999</v>
      </c>
      <c r="AF5" s="1">
        <v>20.0001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  <c r="AT5" s="1"/>
      <c r="AU5" s="1"/>
      <c r="AV5" s="1"/>
      <c r="AW5" s="1"/>
      <c r="AX5" s="1"/>
      <c r="AY5" s="1"/>
      <c r="AZ5" s="1"/>
      <c r="BA5" s="1"/>
      <c r="BB5" s="1"/>
      <c r="BD5" s="1"/>
      <c r="BE5" s="1"/>
      <c r="BF5" s="1"/>
      <c r="BG5" s="1"/>
      <c r="BH5" s="1"/>
      <c r="BI5" s="1"/>
      <c r="BJ5" s="1"/>
      <c r="BK5" s="1"/>
      <c r="BL5" s="1"/>
      <c r="BM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x14ac:dyDescent="0.55000000000000004">
      <c r="A6" s="2">
        <v>1.2999999999999999E-3</v>
      </c>
      <c r="B6" s="2">
        <v>5.4000000000000003E-3</v>
      </c>
      <c r="C6" s="2">
        <v>1.0999999999999999E-2</v>
      </c>
      <c r="D6" s="2">
        <v>6.8900000000000003E-2</v>
      </c>
      <c r="E6" s="2">
        <v>0.13789999999999999</v>
      </c>
      <c r="F6" s="2">
        <v>0.54859999999999998</v>
      </c>
      <c r="G6" s="2">
        <v>1.6587000000000001</v>
      </c>
      <c r="H6" s="2">
        <v>5.7145999999999999</v>
      </c>
      <c r="I6" s="2">
        <v>9.9992999999999999</v>
      </c>
      <c r="J6" s="2">
        <v>19.999700000000001</v>
      </c>
      <c r="L6" s="2">
        <v>1.1999999999999999E-3</v>
      </c>
      <c r="M6" s="2">
        <v>5.4000000000000003E-3</v>
      </c>
      <c r="N6" s="2">
        <v>1.11E-2</v>
      </c>
      <c r="O6" s="2">
        <v>6.9099999999999995E-2</v>
      </c>
      <c r="P6" s="2">
        <v>0.13750000000000001</v>
      </c>
      <c r="Q6" s="2">
        <v>0.54869999999999997</v>
      </c>
      <c r="R6" s="2">
        <v>1.6591</v>
      </c>
      <c r="S6" s="2">
        <v>5.7142999999999997</v>
      </c>
      <c r="T6" s="2">
        <v>9.9992999999999999</v>
      </c>
      <c r="U6" s="2">
        <v>20.0002</v>
      </c>
      <c r="W6" s="2">
        <v>1.2999999999999999E-3</v>
      </c>
      <c r="X6" s="2">
        <v>5.3E-3</v>
      </c>
      <c r="Y6" s="2">
        <v>1.12E-2</v>
      </c>
      <c r="Z6" s="2">
        <v>6.88E-2</v>
      </c>
      <c r="AA6" s="2">
        <v>0.13739999999999999</v>
      </c>
      <c r="AB6" s="2">
        <v>0.54879999999999995</v>
      </c>
      <c r="AC6" s="2">
        <v>1.6595</v>
      </c>
      <c r="AD6" s="2">
        <v>5.7141999999999999</v>
      </c>
      <c r="AE6" s="2">
        <v>9.9994999999999994</v>
      </c>
      <c r="AF6" s="2">
        <v>20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S6" s="2"/>
      <c r="AT6" s="2"/>
      <c r="AU6" s="2"/>
      <c r="AV6" s="2"/>
      <c r="AW6" s="2"/>
      <c r="AX6" s="2"/>
      <c r="AY6" s="2"/>
      <c r="AZ6" s="2"/>
      <c r="BA6" s="2"/>
      <c r="BB6" s="2"/>
      <c r="BD6" s="2"/>
      <c r="BE6" s="2"/>
      <c r="BF6" s="2"/>
      <c r="BG6" s="2"/>
      <c r="BH6" s="2"/>
      <c r="BI6" s="2"/>
      <c r="BJ6" s="2"/>
      <c r="BK6" s="2"/>
      <c r="BL6" s="2"/>
      <c r="BM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55000000000000004">
      <c r="A7" s="2">
        <v>1.1999999999999999E-3</v>
      </c>
      <c r="B7" s="2">
        <v>5.3E-3</v>
      </c>
      <c r="C7" s="2">
        <v>1.0999999999999999E-2</v>
      </c>
      <c r="D7" s="2">
        <v>6.8900000000000003E-2</v>
      </c>
      <c r="E7" s="2">
        <v>0.13830000000000001</v>
      </c>
      <c r="F7" s="2">
        <v>0.54879999999999995</v>
      </c>
      <c r="G7" s="2">
        <v>1.6589</v>
      </c>
      <c r="H7" s="2">
        <v>5.7145000000000001</v>
      </c>
      <c r="I7" s="2">
        <v>9.9994999999999994</v>
      </c>
      <c r="J7" s="2">
        <v>19.9998</v>
      </c>
      <c r="L7" s="2">
        <v>1.1999999999999999E-3</v>
      </c>
      <c r="M7" s="2">
        <v>5.4000000000000003E-3</v>
      </c>
      <c r="N7" s="2">
        <v>1.0999999999999999E-2</v>
      </c>
      <c r="O7" s="2">
        <v>6.9099999999999995E-2</v>
      </c>
      <c r="P7" s="2">
        <v>0.1376</v>
      </c>
      <c r="Q7" s="2">
        <v>0.54810000000000003</v>
      </c>
      <c r="R7" s="2">
        <v>1.659</v>
      </c>
      <c r="S7" s="2">
        <v>5.7145000000000001</v>
      </c>
      <c r="T7" s="2">
        <v>9.9992999999999999</v>
      </c>
      <c r="U7" s="2">
        <v>19.9998</v>
      </c>
      <c r="W7" s="2">
        <v>1.1999999999999999E-3</v>
      </c>
      <c r="X7" s="2">
        <v>5.4000000000000003E-3</v>
      </c>
      <c r="Y7" s="2">
        <v>1.11E-2</v>
      </c>
      <c r="Z7" s="2">
        <v>6.88E-2</v>
      </c>
      <c r="AA7" s="2">
        <v>0.13730000000000001</v>
      </c>
      <c r="AB7" s="2">
        <v>0.54879999999999995</v>
      </c>
      <c r="AC7" s="2">
        <v>1.6595</v>
      </c>
      <c r="AD7" s="2">
        <v>5.7142999999999997</v>
      </c>
      <c r="AE7" s="2">
        <v>9.9991000000000003</v>
      </c>
      <c r="AF7" s="2">
        <v>20.0002</v>
      </c>
      <c r="AH7" s="2"/>
      <c r="AI7" s="2"/>
      <c r="AJ7" s="2"/>
      <c r="AK7" s="2"/>
      <c r="AL7" s="2"/>
      <c r="AM7" s="2"/>
      <c r="AN7" s="2"/>
      <c r="AO7" s="2"/>
      <c r="AP7" s="2"/>
      <c r="AQ7" s="2"/>
      <c r="AS7" s="2"/>
      <c r="AT7" s="2"/>
      <c r="AU7" s="2"/>
      <c r="AV7" s="2"/>
      <c r="AW7" s="2"/>
      <c r="AX7" s="2"/>
      <c r="AY7" s="2"/>
      <c r="AZ7" s="2"/>
      <c r="BA7" s="2"/>
      <c r="BB7" s="2"/>
      <c r="BD7" s="2"/>
      <c r="BE7" s="2"/>
      <c r="BF7" s="2"/>
      <c r="BG7" s="2"/>
      <c r="BH7" s="2"/>
      <c r="BI7" s="2"/>
      <c r="BJ7" s="2"/>
      <c r="BK7" s="2"/>
      <c r="BL7" s="2"/>
      <c r="BM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55000000000000004">
      <c r="A8" s="2">
        <v>1.1999999999999999E-3</v>
      </c>
      <c r="B8" s="2">
        <v>5.3E-3</v>
      </c>
      <c r="C8" s="2">
        <v>1.0999999999999999E-2</v>
      </c>
      <c r="D8" s="2">
        <v>6.9000000000000006E-2</v>
      </c>
      <c r="E8" s="2">
        <v>0.1376</v>
      </c>
      <c r="F8" s="2">
        <v>0.54820000000000002</v>
      </c>
      <c r="G8" s="2">
        <v>1.6589</v>
      </c>
      <c r="H8" s="2">
        <v>5.7142999999999997</v>
      </c>
      <c r="I8" s="2">
        <v>9.9992999999999999</v>
      </c>
      <c r="J8" s="2">
        <v>19.999600000000001</v>
      </c>
      <c r="L8" s="2">
        <v>1.1999999999999999E-3</v>
      </c>
      <c r="M8" s="2">
        <v>5.3E-3</v>
      </c>
      <c r="N8" s="2">
        <v>1.0999999999999999E-2</v>
      </c>
      <c r="O8" s="2">
        <v>6.8900000000000003E-2</v>
      </c>
      <c r="P8" s="2">
        <v>0.13750000000000001</v>
      </c>
      <c r="Q8" s="2">
        <v>0.54859999999999998</v>
      </c>
      <c r="R8" s="2">
        <v>1.6591</v>
      </c>
      <c r="S8" s="2">
        <v>5.7144000000000004</v>
      </c>
      <c r="T8" s="2">
        <v>9.9992999999999999</v>
      </c>
      <c r="U8" s="2">
        <v>20</v>
      </c>
      <c r="W8" s="2">
        <v>1.2999999999999999E-3</v>
      </c>
      <c r="X8" s="2">
        <v>5.4000000000000003E-3</v>
      </c>
      <c r="Y8" s="2">
        <v>1.0999999999999999E-2</v>
      </c>
      <c r="Z8" s="2">
        <v>6.8900000000000003E-2</v>
      </c>
      <c r="AA8" s="2">
        <v>0.13750000000000001</v>
      </c>
      <c r="AB8" s="2">
        <v>0.54849999999999999</v>
      </c>
      <c r="AC8" s="2">
        <v>1.6594</v>
      </c>
      <c r="AD8" s="2">
        <v>5.7144000000000004</v>
      </c>
      <c r="AE8" s="2">
        <v>9.9999000000000002</v>
      </c>
      <c r="AF8" s="2">
        <v>19.9998</v>
      </c>
      <c r="AH8" s="2"/>
      <c r="AI8" s="2"/>
      <c r="AJ8" s="2"/>
      <c r="AK8" s="2"/>
      <c r="AL8" s="2"/>
      <c r="AM8" s="2"/>
      <c r="AN8" s="2"/>
      <c r="AO8" s="2"/>
      <c r="AP8" s="2"/>
      <c r="AQ8" s="2"/>
      <c r="AS8" s="2"/>
      <c r="AT8" s="2"/>
      <c r="AU8" s="2"/>
      <c r="AV8" s="2"/>
      <c r="AW8" s="2"/>
      <c r="AX8" s="2"/>
      <c r="AY8" s="2"/>
      <c r="AZ8" s="2"/>
      <c r="BA8" s="2"/>
      <c r="BB8" s="2"/>
      <c r="BD8" s="2"/>
      <c r="BE8" s="2"/>
      <c r="BF8" s="2"/>
      <c r="BG8" s="2"/>
      <c r="BH8" s="2"/>
      <c r="BI8" s="2"/>
      <c r="BJ8" s="2"/>
      <c r="BK8" s="2"/>
      <c r="BL8" s="2"/>
      <c r="BM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55000000000000004">
      <c r="A9" s="2">
        <v>1.2999999999999999E-3</v>
      </c>
      <c r="B9" s="2">
        <v>5.4000000000000003E-3</v>
      </c>
      <c r="C9" s="2">
        <v>1.0999999999999999E-2</v>
      </c>
      <c r="D9" s="2">
        <v>6.9000000000000006E-2</v>
      </c>
      <c r="E9" s="2">
        <v>0.1384</v>
      </c>
      <c r="F9" s="2">
        <v>0.54820000000000002</v>
      </c>
      <c r="G9" s="2">
        <v>1.6586000000000001</v>
      </c>
      <c r="H9" s="2">
        <v>5.7144000000000004</v>
      </c>
      <c r="I9" s="2">
        <v>9.9992999999999999</v>
      </c>
      <c r="J9" s="2">
        <v>19.9998</v>
      </c>
      <c r="L9" s="2">
        <v>1.1999999999999999E-3</v>
      </c>
      <c r="M9" s="2">
        <v>5.4000000000000003E-3</v>
      </c>
      <c r="N9" s="2">
        <v>1.0999999999999999E-2</v>
      </c>
      <c r="O9" s="2">
        <v>6.9000000000000006E-2</v>
      </c>
      <c r="P9" s="2">
        <v>0.13739999999999999</v>
      </c>
      <c r="Q9" s="2">
        <v>0.54849999999999999</v>
      </c>
      <c r="R9" s="2">
        <v>1.6589</v>
      </c>
      <c r="S9" s="2">
        <v>5.7141999999999999</v>
      </c>
      <c r="T9" s="2">
        <v>9.9993999999999996</v>
      </c>
      <c r="U9" s="2">
        <v>20.000299999999999</v>
      </c>
      <c r="W9" s="2">
        <v>1.1999999999999999E-3</v>
      </c>
      <c r="X9" s="2">
        <v>5.5999999999999999E-3</v>
      </c>
      <c r="Y9" s="2">
        <v>1.0999999999999999E-2</v>
      </c>
      <c r="Z9" s="2">
        <v>6.8699999999999997E-2</v>
      </c>
      <c r="AA9" s="2">
        <v>0.13739999999999999</v>
      </c>
      <c r="AB9" s="2">
        <v>0.54859999999999998</v>
      </c>
      <c r="AC9" s="2">
        <v>1.6594</v>
      </c>
      <c r="AD9" s="2">
        <v>5.7144000000000004</v>
      </c>
      <c r="AE9" s="2">
        <v>9.9994999999999994</v>
      </c>
      <c r="AF9" s="2">
        <v>20.0002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S9" s="2"/>
      <c r="AT9" s="2"/>
      <c r="AU9" s="2"/>
      <c r="AV9" s="2"/>
      <c r="AW9" s="2"/>
      <c r="AX9" s="2"/>
      <c r="AY9" s="2"/>
      <c r="AZ9" s="2"/>
      <c r="BA9" s="2"/>
      <c r="BB9" s="2"/>
      <c r="BD9" s="2"/>
      <c r="BE9" s="2"/>
      <c r="BF9" s="2"/>
      <c r="BG9" s="2"/>
      <c r="BH9" s="2"/>
      <c r="BI9" s="2"/>
      <c r="BJ9" s="2"/>
      <c r="BK9" s="2"/>
      <c r="BL9" s="2"/>
      <c r="BM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55000000000000004">
      <c r="A10" s="2">
        <v>1.2999999999999999E-3</v>
      </c>
      <c r="B10" s="2">
        <v>5.4000000000000003E-3</v>
      </c>
      <c r="C10" s="2">
        <v>1.0999999999999999E-2</v>
      </c>
      <c r="D10" s="2">
        <v>6.8900000000000003E-2</v>
      </c>
      <c r="E10" s="2">
        <v>0.13750000000000001</v>
      </c>
      <c r="F10" s="2">
        <v>0.5484</v>
      </c>
      <c r="G10" s="2">
        <v>1.6586000000000001</v>
      </c>
      <c r="H10" s="2">
        <v>5.7142999999999997</v>
      </c>
      <c r="I10" s="2">
        <v>9.9994999999999994</v>
      </c>
      <c r="J10" s="2">
        <v>19.9999</v>
      </c>
      <c r="L10" s="2">
        <v>1.1000000000000001E-3</v>
      </c>
      <c r="M10" s="2">
        <v>5.4999999999999997E-3</v>
      </c>
      <c r="N10" s="2">
        <v>1.11E-2</v>
      </c>
      <c r="O10" s="2">
        <v>6.88E-2</v>
      </c>
      <c r="P10" s="2">
        <v>0.1376</v>
      </c>
      <c r="Q10" s="2">
        <v>0.54830000000000001</v>
      </c>
      <c r="R10" s="2">
        <v>1.659</v>
      </c>
      <c r="S10" s="2">
        <v>5.7142999999999997</v>
      </c>
      <c r="T10" s="2">
        <v>9.9993999999999996</v>
      </c>
      <c r="U10" s="2">
        <v>19.9998</v>
      </c>
      <c r="W10" s="2">
        <v>1.1999999999999999E-3</v>
      </c>
      <c r="X10" s="2">
        <v>5.4000000000000003E-3</v>
      </c>
      <c r="Y10" s="2">
        <v>1.0999999999999999E-2</v>
      </c>
      <c r="Z10" s="2">
        <v>6.88E-2</v>
      </c>
      <c r="AA10" s="2">
        <v>0.13769999999999999</v>
      </c>
      <c r="AB10" s="2">
        <v>0.54879999999999995</v>
      </c>
      <c r="AC10" s="2">
        <v>1.6594</v>
      </c>
      <c r="AD10" s="2">
        <v>5.7142999999999997</v>
      </c>
      <c r="AE10" s="2">
        <v>9.9998000000000005</v>
      </c>
      <c r="AF10" s="2">
        <v>20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55000000000000004">
      <c r="A11" s="2">
        <v>1.2999999999999999E-3</v>
      </c>
      <c r="B11" s="2">
        <v>5.3E-3</v>
      </c>
      <c r="C11" s="2">
        <v>1.0999999999999999E-2</v>
      </c>
      <c r="D11" s="2">
        <v>6.8900000000000003E-2</v>
      </c>
      <c r="E11" s="2">
        <v>0.13739999999999999</v>
      </c>
      <c r="F11" s="2">
        <v>0.54920000000000002</v>
      </c>
      <c r="G11" s="2">
        <v>1.6587000000000001</v>
      </c>
      <c r="H11" s="2">
        <v>5.7141000000000002</v>
      </c>
      <c r="I11" s="2">
        <v>9.9991000000000003</v>
      </c>
      <c r="J11" s="2">
        <v>19.9999</v>
      </c>
      <c r="L11" s="2">
        <v>1.1999999999999999E-3</v>
      </c>
      <c r="M11" s="2">
        <v>5.4000000000000003E-3</v>
      </c>
      <c r="N11" s="2">
        <v>1.0999999999999999E-2</v>
      </c>
      <c r="O11" s="2">
        <v>6.8900000000000003E-2</v>
      </c>
      <c r="P11" s="2">
        <v>0.13750000000000001</v>
      </c>
      <c r="Q11" s="2">
        <v>0.5484</v>
      </c>
      <c r="R11" s="2">
        <v>1.659</v>
      </c>
      <c r="S11" s="2">
        <v>5.7141999999999999</v>
      </c>
      <c r="T11" s="2">
        <v>9.9994999999999994</v>
      </c>
      <c r="U11" s="2">
        <v>19.9998</v>
      </c>
      <c r="W11" s="2">
        <v>1.1999999999999999E-3</v>
      </c>
      <c r="X11" s="2">
        <v>5.4000000000000003E-3</v>
      </c>
      <c r="Y11" s="2">
        <v>1.0999999999999999E-2</v>
      </c>
      <c r="Z11" s="2">
        <v>6.88E-2</v>
      </c>
      <c r="AA11" s="2">
        <v>0.13769999999999999</v>
      </c>
      <c r="AB11" s="2">
        <v>0.54879999999999995</v>
      </c>
      <c r="AC11" s="2">
        <v>1.6595</v>
      </c>
      <c r="AD11" s="2">
        <v>5.7141000000000002</v>
      </c>
      <c r="AE11" s="2">
        <v>9.9991000000000003</v>
      </c>
      <c r="AF11" s="2">
        <v>20.0002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55000000000000004">
      <c r="A12" s="2">
        <v>1.2999999999999999E-3</v>
      </c>
      <c r="B12" s="2">
        <v>5.3E-3</v>
      </c>
      <c r="C12" s="2">
        <v>1.11E-2</v>
      </c>
      <c r="D12" s="2">
        <v>6.9000000000000006E-2</v>
      </c>
      <c r="E12" s="2">
        <v>0.13769999999999999</v>
      </c>
      <c r="F12" s="2">
        <v>0.5484</v>
      </c>
      <c r="G12" s="2">
        <v>1.6587000000000001</v>
      </c>
      <c r="H12" s="2">
        <v>5.7142999999999997</v>
      </c>
      <c r="I12" s="2">
        <v>9.9992999999999999</v>
      </c>
      <c r="J12" s="2">
        <v>20</v>
      </c>
      <c r="L12" s="2">
        <v>1.1999999999999999E-3</v>
      </c>
      <c r="M12" s="2">
        <v>5.3E-3</v>
      </c>
      <c r="N12" s="2">
        <v>1.0999999999999999E-2</v>
      </c>
      <c r="O12" s="2">
        <v>6.9000000000000006E-2</v>
      </c>
      <c r="P12" s="2">
        <v>0.13750000000000001</v>
      </c>
      <c r="Q12" s="2">
        <v>0.54849999999999999</v>
      </c>
      <c r="R12" s="2">
        <v>1.6595</v>
      </c>
      <c r="S12" s="2">
        <v>5.7141999999999999</v>
      </c>
      <c r="T12" s="2">
        <v>9.9993999999999996</v>
      </c>
      <c r="U12" s="2">
        <v>19.9998</v>
      </c>
      <c r="W12" s="2">
        <v>1.1999999999999999E-3</v>
      </c>
      <c r="X12" s="2">
        <v>5.4000000000000003E-3</v>
      </c>
      <c r="Y12" s="2">
        <v>1.11E-2</v>
      </c>
      <c r="Z12" s="2">
        <v>6.8699999999999997E-2</v>
      </c>
      <c r="AA12" s="2">
        <v>0.1376</v>
      </c>
      <c r="AB12" s="2">
        <v>0.54849999999999999</v>
      </c>
      <c r="AC12" s="2">
        <v>1.6593</v>
      </c>
      <c r="AD12" s="2">
        <v>5.7142999999999997</v>
      </c>
      <c r="AE12" s="2">
        <v>9.9992999999999999</v>
      </c>
      <c r="AF12" s="2">
        <v>20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55000000000000004">
      <c r="A13" s="2">
        <v>1.2999999999999999E-3</v>
      </c>
      <c r="B13" s="2">
        <v>5.4000000000000003E-3</v>
      </c>
      <c r="C13" s="2">
        <v>1.0999999999999999E-2</v>
      </c>
      <c r="D13" s="2">
        <v>6.8900000000000003E-2</v>
      </c>
      <c r="E13" s="2">
        <v>0.1376</v>
      </c>
      <c r="F13" s="2">
        <v>0.54859999999999998</v>
      </c>
      <c r="G13" s="2">
        <v>1.6588000000000001</v>
      </c>
      <c r="H13" s="2">
        <v>5.7142999999999997</v>
      </c>
      <c r="I13" s="2">
        <v>9.9992000000000001</v>
      </c>
      <c r="J13" s="2">
        <v>19.9998</v>
      </c>
      <c r="L13" s="2">
        <v>1.2999999999999999E-3</v>
      </c>
      <c r="M13" s="2">
        <v>5.3E-3</v>
      </c>
      <c r="N13" s="2">
        <v>1.09E-2</v>
      </c>
      <c r="O13" s="2">
        <v>6.8900000000000003E-2</v>
      </c>
      <c r="P13" s="2">
        <v>0.13780000000000001</v>
      </c>
      <c r="Q13" s="2">
        <v>0.54849999999999999</v>
      </c>
      <c r="R13" s="2">
        <v>1.659</v>
      </c>
      <c r="S13" s="2">
        <v>5.7141999999999999</v>
      </c>
      <c r="T13" s="2">
        <v>9.9994999999999994</v>
      </c>
      <c r="U13" s="2">
        <v>20</v>
      </c>
      <c r="W13" s="2">
        <v>1.1999999999999999E-3</v>
      </c>
      <c r="X13" s="2">
        <v>5.4000000000000003E-3</v>
      </c>
      <c r="Y13" s="2">
        <v>1.11E-2</v>
      </c>
      <c r="Z13" s="2">
        <v>6.88E-2</v>
      </c>
      <c r="AA13" s="2">
        <v>0.13739999999999999</v>
      </c>
      <c r="AB13" s="2">
        <v>0.54930000000000001</v>
      </c>
      <c r="AC13" s="2">
        <v>1.6594</v>
      </c>
      <c r="AD13" s="2">
        <v>5.7142999999999997</v>
      </c>
      <c r="AE13" s="2">
        <v>9.9992999999999999</v>
      </c>
      <c r="AF13" s="2">
        <v>19.999600000000001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55000000000000004">
      <c r="A14" s="3">
        <v>1.2999999999999999E-3</v>
      </c>
      <c r="B14" s="3">
        <v>5.3E-3</v>
      </c>
      <c r="C14" s="3">
        <v>1.0999999999999999E-2</v>
      </c>
      <c r="D14" s="3">
        <v>6.8699999999999997E-2</v>
      </c>
      <c r="E14" s="3">
        <v>0.1376</v>
      </c>
      <c r="F14" s="3">
        <v>0.54859999999999998</v>
      </c>
      <c r="G14" s="3">
        <v>1.6585000000000001</v>
      </c>
      <c r="H14" s="3">
        <v>5.7141999999999999</v>
      </c>
      <c r="I14" s="3">
        <v>9.9992000000000001</v>
      </c>
      <c r="J14" s="3">
        <v>20</v>
      </c>
      <c r="L14" s="3">
        <v>1.1999999999999999E-3</v>
      </c>
      <c r="M14" s="3">
        <v>5.3E-3</v>
      </c>
      <c r="N14" s="3">
        <v>1.0999999999999999E-2</v>
      </c>
      <c r="O14" s="3">
        <v>6.88E-2</v>
      </c>
      <c r="P14" s="3">
        <v>0.13739999999999999</v>
      </c>
      <c r="Q14" s="3">
        <v>0.54890000000000005</v>
      </c>
      <c r="R14" s="3">
        <v>1.6589</v>
      </c>
      <c r="S14" s="3">
        <v>5.7141000000000002</v>
      </c>
      <c r="T14" s="3">
        <v>9.9992999999999999</v>
      </c>
      <c r="U14" s="3">
        <v>19.9998</v>
      </c>
      <c r="W14" s="3">
        <v>1.2999999999999999E-3</v>
      </c>
      <c r="X14" s="3">
        <v>5.4000000000000003E-3</v>
      </c>
      <c r="Y14" s="3">
        <v>1.0999999999999999E-2</v>
      </c>
      <c r="Z14" s="3">
        <v>6.88E-2</v>
      </c>
      <c r="AA14" s="3">
        <v>0.13769999999999999</v>
      </c>
      <c r="AB14" s="3">
        <v>0.54869999999999997</v>
      </c>
      <c r="AC14" s="3">
        <v>1.6592</v>
      </c>
      <c r="AD14" s="3">
        <v>5.7141999999999999</v>
      </c>
      <c r="AE14" s="3">
        <v>9.9993999999999996</v>
      </c>
      <c r="AF14" s="3">
        <v>20.0001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6" spans="1:76" x14ac:dyDescent="0.55000000000000004">
      <c r="A16" t="s">
        <v>6</v>
      </c>
      <c r="L16" t="s">
        <v>6</v>
      </c>
      <c r="W16" t="s">
        <v>6</v>
      </c>
      <c r="AH16" t="s">
        <v>6</v>
      </c>
      <c r="AS16" t="s">
        <v>6</v>
      </c>
      <c r="BD16" t="s">
        <v>6</v>
      </c>
      <c r="BO16" t="s">
        <v>6</v>
      </c>
    </row>
    <row r="17" spans="1:76" x14ac:dyDescent="0.55000000000000004">
      <c r="A17" s="4" t="s">
        <v>15</v>
      </c>
      <c r="B17" s="4" t="s">
        <v>16</v>
      </c>
      <c r="C17" s="4" t="s">
        <v>0</v>
      </c>
      <c r="D17" s="4" t="s">
        <v>4</v>
      </c>
      <c r="E17" s="4" t="s">
        <v>1</v>
      </c>
      <c r="F17" s="4" t="s">
        <v>17</v>
      </c>
      <c r="G17" s="4" t="s">
        <v>18</v>
      </c>
      <c r="H17" s="4" t="s">
        <v>19</v>
      </c>
      <c r="I17" s="4" t="s">
        <v>2</v>
      </c>
      <c r="J17" s="4" t="s">
        <v>3</v>
      </c>
      <c r="L17" s="4" t="s">
        <v>15</v>
      </c>
      <c r="M17" s="4" t="s">
        <v>16</v>
      </c>
      <c r="N17" s="4" t="s">
        <v>0</v>
      </c>
      <c r="O17" s="4" t="s">
        <v>4</v>
      </c>
      <c r="P17" s="4" t="s">
        <v>1</v>
      </c>
      <c r="Q17" s="4" t="s">
        <v>17</v>
      </c>
      <c r="R17" s="4" t="s">
        <v>18</v>
      </c>
      <c r="S17" s="4" t="s">
        <v>19</v>
      </c>
      <c r="T17" s="4" t="s">
        <v>2</v>
      </c>
      <c r="U17" s="4" t="s">
        <v>3</v>
      </c>
      <c r="W17" s="4" t="s">
        <v>15</v>
      </c>
      <c r="X17" s="4" t="s">
        <v>16</v>
      </c>
      <c r="Y17" s="4" t="s">
        <v>0</v>
      </c>
      <c r="Z17" s="4" t="s">
        <v>4</v>
      </c>
      <c r="AA17" s="4" t="s">
        <v>1</v>
      </c>
      <c r="AB17" s="4" t="s">
        <v>17</v>
      </c>
      <c r="AC17" s="4" t="s">
        <v>18</v>
      </c>
      <c r="AD17" s="4" t="s">
        <v>19</v>
      </c>
      <c r="AE17" s="4" t="s">
        <v>2</v>
      </c>
      <c r="AF17" s="4" t="s">
        <v>3</v>
      </c>
      <c r="AH17" s="4" t="s">
        <v>15</v>
      </c>
      <c r="AI17" s="4" t="s">
        <v>16</v>
      </c>
      <c r="AJ17" s="4" t="s">
        <v>0</v>
      </c>
      <c r="AK17" s="4" t="s">
        <v>4</v>
      </c>
      <c r="AL17" s="4" t="s">
        <v>1</v>
      </c>
      <c r="AM17" s="4" t="s">
        <v>17</v>
      </c>
      <c r="AN17" s="4" t="s">
        <v>18</v>
      </c>
      <c r="AO17" s="4" t="s">
        <v>19</v>
      </c>
      <c r="AP17" s="4" t="s">
        <v>2</v>
      </c>
      <c r="AQ17" s="4" t="s">
        <v>3</v>
      </c>
      <c r="AS17" s="4" t="s">
        <v>15</v>
      </c>
      <c r="AT17" s="4" t="s">
        <v>16</v>
      </c>
      <c r="AU17" s="4" t="s">
        <v>0</v>
      </c>
      <c r="AV17" s="4" t="s">
        <v>4</v>
      </c>
      <c r="AW17" s="4" t="s">
        <v>1</v>
      </c>
      <c r="AX17" s="4" t="s">
        <v>17</v>
      </c>
      <c r="AY17" s="4" t="s">
        <v>18</v>
      </c>
      <c r="AZ17" s="4" t="s">
        <v>19</v>
      </c>
      <c r="BA17" s="4" t="s">
        <v>2</v>
      </c>
      <c r="BB17" s="4" t="s">
        <v>3</v>
      </c>
      <c r="BD17" s="4" t="s">
        <v>15</v>
      </c>
      <c r="BE17" s="4" t="s">
        <v>16</v>
      </c>
      <c r="BF17" s="4" t="s">
        <v>0</v>
      </c>
      <c r="BG17" s="4" t="s">
        <v>4</v>
      </c>
      <c r="BH17" s="4" t="s">
        <v>1</v>
      </c>
      <c r="BI17" s="4" t="s">
        <v>17</v>
      </c>
      <c r="BJ17" s="4" t="s">
        <v>18</v>
      </c>
      <c r="BK17" s="4" t="s">
        <v>19</v>
      </c>
      <c r="BL17" s="4" t="s">
        <v>2</v>
      </c>
      <c r="BM17" s="4" t="s">
        <v>3</v>
      </c>
      <c r="BO17" s="4" t="s">
        <v>15</v>
      </c>
      <c r="BP17" s="4" t="s">
        <v>16</v>
      </c>
      <c r="BQ17" s="4" t="s">
        <v>0</v>
      </c>
      <c r="BR17" s="4" t="s">
        <v>4</v>
      </c>
      <c r="BS17" s="4" t="s">
        <v>1</v>
      </c>
      <c r="BT17" s="4" t="s">
        <v>17</v>
      </c>
      <c r="BU17" s="4" t="s">
        <v>18</v>
      </c>
      <c r="BV17" s="4" t="s">
        <v>19</v>
      </c>
      <c r="BW17" s="4" t="s">
        <v>2</v>
      </c>
      <c r="BX17" s="4" t="s">
        <v>3</v>
      </c>
    </row>
    <row r="18" spans="1:76" x14ac:dyDescent="0.55000000000000004">
      <c r="A18" s="1">
        <v>0</v>
      </c>
      <c r="B18" s="1">
        <v>7.0000000000000001E-3</v>
      </c>
      <c r="C18" s="1">
        <v>1.2E-2</v>
      </c>
      <c r="D18" s="1">
        <v>6.9000000000000006E-2</v>
      </c>
      <c r="E18" s="1">
        <v>0.13600000000000001</v>
      </c>
      <c r="F18" s="1">
        <v>0.54800000000000004</v>
      </c>
      <c r="G18" s="1">
        <v>1.661</v>
      </c>
      <c r="H18" s="1">
        <v>5.7169999999999996</v>
      </c>
      <c r="I18" s="1">
        <v>10.003</v>
      </c>
      <c r="J18" s="1">
        <v>20.010000000000002</v>
      </c>
      <c r="L18" s="1">
        <v>0</v>
      </c>
      <c r="M18" s="1">
        <v>8.0000000000000002E-3</v>
      </c>
      <c r="N18" s="1">
        <v>1.0999999999999999E-2</v>
      </c>
      <c r="O18" s="1">
        <v>6.9000000000000006E-2</v>
      </c>
      <c r="P18" s="1">
        <v>0.13700000000000001</v>
      </c>
      <c r="Q18" s="1">
        <v>0.55000000000000004</v>
      </c>
      <c r="R18" s="1">
        <v>1.659</v>
      </c>
      <c r="S18" s="1">
        <v>5.7169999999999996</v>
      </c>
      <c r="T18" s="1">
        <v>10.005000000000001</v>
      </c>
      <c r="U18" s="1">
        <v>20.004000000000001</v>
      </c>
      <c r="W18" s="1">
        <v>0</v>
      </c>
      <c r="X18" s="1">
        <v>6.0000000000000001E-3</v>
      </c>
      <c r="Y18" s="1">
        <v>1.0999999999999999E-2</v>
      </c>
      <c r="Z18" s="1">
        <v>7.0000000000000007E-2</v>
      </c>
      <c r="AA18" s="1">
        <v>0.13800000000000001</v>
      </c>
      <c r="AB18" s="1">
        <v>0.55000000000000004</v>
      </c>
      <c r="AC18" s="1">
        <v>1.661</v>
      </c>
      <c r="AD18" s="1">
        <v>5.7169999999999996</v>
      </c>
      <c r="AE18" s="1">
        <v>10.003</v>
      </c>
      <c r="AF18" s="1">
        <v>20.010000000000002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 x14ac:dyDescent="0.55000000000000004">
      <c r="A19" s="2">
        <v>0</v>
      </c>
      <c r="B19" s="2">
        <v>8.0000000000000002E-3</v>
      </c>
      <c r="C19" s="2">
        <v>0.01</v>
      </c>
      <c r="D19" s="2">
        <v>6.8000000000000005E-2</v>
      </c>
      <c r="E19" s="2">
        <v>0.14099999999999999</v>
      </c>
      <c r="F19" s="2">
        <v>0.54800000000000004</v>
      </c>
      <c r="G19" s="2">
        <v>1.6639999999999999</v>
      </c>
      <c r="H19" s="2">
        <v>5.718</v>
      </c>
      <c r="I19" s="2">
        <v>10.005000000000001</v>
      </c>
      <c r="J19" s="2">
        <v>20.013000000000002</v>
      </c>
      <c r="L19" s="2">
        <v>0</v>
      </c>
      <c r="M19" s="2">
        <v>7.0000000000000001E-3</v>
      </c>
      <c r="N19" s="2">
        <v>1.2E-2</v>
      </c>
      <c r="O19" s="2">
        <v>6.9000000000000006E-2</v>
      </c>
      <c r="P19" s="2">
        <v>0.13700000000000001</v>
      </c>
      <c r="Q19" s="2">
        <v>0.54600000000000004</v>
      </c>
      <c r="R19" s="2">
        <v>1.66</v>
      </c>
      <c r="S19" s="2">
        <v>5.7169999999999996</v>
      </c>
      <c r="T19" s="2">
        <v>10.004</v>
      </c>
      <c r="U19" s="2">
        <v>20.012</v>
      </c>
      <c r="W19" s="2">
        <v>0</v>
      </c>
      <c r="X19" s="2">
        <v>6.0000000000000001E-3</v>
      </c>
      <c r="Y19" s="2">
        <v>1.4E-2</v>
      </c>
      <c r="Z19" s="2">
        <v>6.8000000000000005E-2</v>
      </c>
      <c r="AA19" s="2">
        <v>0.14199999999999999</v>
      </c>
      <c r="AB19" s="2">
        <v>0.54900000000000004</v>
      </c>
      <c r="AC19" s="2">
        <v>1.6619999999999999</v>
      </c>
      <c r="AD19" s="2">
        <v>5.7160000000000002</v>
      </c>
      <c r="AE19" s="2">
        <v>10.005000000000001</v>
      </c>
      <c r="AF19" s="2">
        <v>20.007999999999999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55000000000000004">
      <c r="A20" s="2">
        <v>0</v>
      </c>
      <c r="B20" s="2">
        <v>7.0000000000000001E-3</v>
      </c>
      <c r="C20" s="2">
        <v>1.0999999999999999E-2</v>
      </c>
      <c r="D20" s="2">
        <v>7.0999999999999994E-2</v>
      </c>
      <c r="E20" s="2">
        <v>0.13400000000000001</v>
      </c>
      <c r="F20" s="2">
        <v>0.55000000000000004</v>
      </c>
      <c r="G20" s="2">
        <v>1.6619999999999999</v>
      </c>
      <c r="H20" s="2">
        <v>5.7169999999999996</v>
      </c>
      <c r="I20" s="2">
        <v>10.007</v>
      </c>
      <c r="J20" s="2">
        <v>20.007000000000001</v>
      </c>
      <c r="L20" s="2">
        <v>0</v>
      </c>
      <c r="M20" s="2">
        <v>8.9999999999999993E-3</v>
      </c>
      <c r="N20" s="2">
        <v>1.4E-2</v>
      </c>
      <c r="O20" s="2">
        <v>7.1999999999999995E-2</v>
      </c>
      <c r="P20" s="2">
        <v>0.13900000000000001</v>
      </c>
      <c r="Q20" s="2">
        <v>0.55100000000000005</v>
      </c>
      <c r="R20" s="2">
        <v>1.66</v>
      </c>
      <c r="S20" s="2">
        <v>5.7130000000000001</v>
      </c>
      <c r="T20" s="2">
        <v>10.004</v>
      </c>
      <c r="U20" s="2">
        <v>20.010000000000002</v>
      </c>
      <c r="W20" s="2">
        <v>0</v>
      </c>
      <c r="X20" s="2">
        <v>7.0000000000000001E-3</v>
      </c>
      <c r="Y20" s="2">
        <v>1.4E-2</v>
      </c>
      <c r="Z20" s="2">
        <v>7.0000000000000007E-2</v>
      </c>
      <c r="AA20" s="2">
        <v>0.13800000000000001</v>
      </c>
      <c r="AB20" s="2">
        <v>0.54900000000000004</v>
      </c>
      <c r="AC20" s="2">
        <v>1.659</v>
      </c>
      <c r="AD20" s="2">
        <v>5.718</v>
      </c>
      <c r="AE20" s="2">
        <v>10.003</v>
      </c>
      <c r="AF20" s="2">
        <v>20.010000000000002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55000000000000004">
      <c r="A21" s="2">
        <v>0</v>
      </c>
      <c r="B21" s="2">
        <v>0.01</v>
      </c>
      <c r="C21" s="2">
        <v>1.0999999999999999E-2</v>
      </c>
      <c r="D21" s="2">
        <v>6.6000000000000003E-2</v>
      </c>
      <c r="E21" s="2">
        <v>0.13700000000000001</v>
      </c>
      <c r="F21" s="2">
        <v>0.54800000000000004</v>
      </c>
      <c r="G21" s="2">
        <v>1.66</v>
      </c>
      <c r="H21" s="2">
        <v>5.718</v>
      </c>
      <c r="I21" s="2">
        <v>10.004</v>
      </c>
      <c r="J21" s="2">
        <v>20.007999999999999</v>
      </c>
      <c r="L21" s="2">
        <v>0</v>
      </c>
      <c r="M21" s="2">
        <v>6.0000000000000001E-3</v>
      </c>
      <c r="N21" s="2">
        <v>0.01</v>
      </c>
      <c r="O21" s="2">
        <v>7.0000000000000007E-2</v>
      </c>
      <c r="P21" s="2">
        <v>0.13900000000000001</v>
      </c>
      <c r="Q21" s="2">
        <v>0.54700000000000004</v>
      </c>
      <c r="R21" s="2">
        <v>1.659</v>
      </c>
      <c r="S21" s="2">
        <v>5.7149999999999999</v>
      </c>
      <c r="T21" s="2">
        <v>10.003</v>
      </c>
      <c r="U21" s="2">
        <v>20.007000000000001</v>
      </c>
      <c r="W21" s="2">
        <v>0</v>
      </c>
      <c r="X21" s="2">
        <v>7.0000000000000001E-3</v>
      </c>
      <c r="Y21" s="2">
        <v>1.4E-2</v>
      </c>
      <c r="Z21" s="2">
        <v>7.0000000000000007E-2</v>
      </c>
      <c r="AA21" s="2">
        <v>0.14000000000000001</v>
      </c>
      <c r="AB21" s="2">
        <v>0.54800000000000004</v>
      </c>
      <c r="AC21" s="2">
        <v>1.659</v>
      </c>
      <c r="AD21" s="2">
        <v>5.718</v>
      </c>
      <c r="AE21" s="2">
        <v>10.005000000000001</v>
      </c>
      <c r="AF21" s="2">
        <v>20.007000000000001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55000000000000004">
      <c r="A22" s="2">
        <v>0</v>
      </c>
      <c r="B22" s="2">
        <v>8.9999999999999993E-3</v>
      </c>
      <c r="C22" s="2">
        <v>0.01</v>
      </c>
      <c r="D22" s="2">
        <v>6.9000000000000006E-2</v>
      </c>
      <c r="E22" s="2">
        <v>0.13800000000000001</v>
      </c>
      <c r="F22" s="2">
        <v>0.55200000000000005</v>
      </c>
      <c r="G22" s="2">
        <v>1.661</v>
      </c>
      <c r="H22" s="2">
        <v>5.7069999999999999</v>
      </c>
      <c r="I22" s="2">
        <v>10.007</v>
      </c>
      <c r="J22" s="2">
        <v>20.010000000000002</v>
      </c>
      <c r="L22" s="2">
        <v>0</v>
      </c>
      <c r="M22" s="2">
        <v>7.0000000000000001E-3</v>
      </c>
      <c r="N22" s="2">
        <v>1.0999999999999999E-2</v>
      </c>
      <c r="O22" s="2">
        <v>7.2999999999999995E-2</v>
      </c>
      <c r="P22" s="2">
        <v>0.13900000000000001</v>
      </c>
      <c r="Q22" s="2">
        <v>0.55200000000000005</v>
      </c>
      <c r="R22" s="2">
        <v>1.665</v>
      </c>
      <c r="S22" s="2">
        <v>5.718</v>
      </c>
      <c r="T22" s="2">
        <v>10.004</v>
      </c>
      <c r="U22" s="2">
        <v>20.012</v>
      </c>
      <c r="W22" s="2">
        <v>0</v>
      </c>
      <c r="X22" s="2">
        <v>5.0000000000000001E-3</v>
      </c>
      <c r="Y22" s="2">
        <v>1.0999999999999999E-2</v>
      </c>
      <c r="Z22" s="2">
        <v>6.9000000000000006E-2</v>
      </c>
      <c r="AA22" s="2">
        <v>0.13900000000000001</v>
      </c>
      <c r="AB22" s="2">
        <v>0.54800000000000004</v>
      </c>
      <c r="AC22" s="2">
        <v>1.661</v>
      </c>
      <c r="AD22" s="2">
        <v>5.72</v>
      </c>
      <c r="AE22" s="2">
        <v>10.006</v>
      </c>
      <c r="AF22" s="2">
        <v>20.007999999999999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55000000000000004">
      <c r="A23" s="2">
        <v>0</v>
      </c>
      <c r="B23" s="2">
        <v>6.0000000000000001E-3</v>
      </c>
      <c r="C23" s="2">
        <v>1.2E-2</v>
      </c>
      <c r="D23" s="2">
        <v>6.7000000000000004E-2</v>
      </c>
      <c r="E23" s="2">
        <v>0.13600000000000001</v>
      </c>
      <c r="F23" s="2">
        <v>0.55200000000000005</v>
      </c>
      <c r="G23" s="2">
        <v>1.661</v>
      </c>
      <c r="H23" s="2">
        <v>5.718</v>
      </c>
      <c r="I23" s="2">
        <v>10.004</v>
      </c>
      <c r="J23" s="2">
        <v>20.010999999999999</v>
      </c>
      <c r="L23" s="2">
        <v>0</v>
      </c>
      <c r="M23" s="2">
        <v>6.0000000000000001E-3</v>
      </c>
      <c r="N23" s="2">
        <v>1.2999999999999999E-2</v>
      </c>
      <c r="O23" s="2">
        <v>6.9000000000000006E-2</v>
      </c>
      <c r="P23" s="2">
        <v>0.14000000000000001</v>
      </c>
      <c r="Q23" s="2">
        <v>0.55000000000000004</v>
      </c>
      <c r="R23" s="2">
        <v>1.659</v>
      </c>
      <c r="S23" s="2">
        <v>5.718</v>
      </c>
      <c r="T23" s="2">
        <v>10.002000000000001</v>
      </c>
      <c r="U23" s="2">
        <v>20.010000000000002</v>
      </c>
      <c r="W23" s="2">
        <v>0</v>
      </c>
      <c r="X23" s="2">
        <v>8.0000000000000002E-3</v>
      </c>
      <c r="Y23" s="2">
        <v>1.0999999999999999E-2</v>
      </c>
      <c r="Z23" s="2">
        <v>7.0000000000000007E-2</v>
      </c>
      <c r="AA23" s="2">
        <v>0.14000000000000001</v>
      </c>
      <c r="AB23" s="2">
        <v>0.54900000000000004</v>
      </c>
      <c r="AC23" s="2">
        <v>1.6619999999999999</v>
      </c>
      <c r="AD23" s="2">
        <v>5.7190000000000003</v>
      </c>
      <c r="AE23" s="2">
        <v>10.005000000000001</v>
      </c>
      <c r="AF23" s="2">
        <v>20.009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55000000000000004">
      <c r="A24" s="2">
        <v>0</v>
      </c>
      <c r="B24" s="2">
        <v>6.0000000000000001E-3</v>
      </c>
      <c r="C24" s="2">
        <v>1.4999999999999999E-2</v>
      </c>
      <c r="D24" s="2">
        <v>6.7000000000000004E-2</v>
      </c>
      <c r="E24" s="2">
        <v>0.13700000000000001</v>
      </c>
      <c r="F24" s="2">
        <v>0.54800000000000004</v>
      </c>
      <c r="G24" s="2">
        <v>1.661</v>
      </c>
      <c r="H24" s="2">
        <v>5.718</v>
      </c>
      <c r="I24" s="2">
        <v>10.002000000000001</v>
      </c>
      <c r="J24" s="2">
        <v>20.012</v>
      </c>
      <c r="L24" s="2">
        <v>0</v>
      </c>
      <c r="M24" s="2">
        <v>5.0000000000000001E-3</v>
      </c>
      <c r="N24" s="2">
        <v>8.0000000000000002E-3</v>
      </c>
      <c r="O24" s="2">
        <v>6.9000000000000006E-2</v>
      </c>
      <c r="P24" s="2">
        <v>0.13700000000000001</v>
      </c>
      <c r="Q24" s="2">
        <v>0.54800000000000004</v>
      </c>
      <c r="R24" s="2">
        <v>1.6619999999999999</v>
      </c>
      <c r="S24" s="2">
        <v>5.718</v>
      </c>
      <c r="T24" s="2">
        <v>10.002000000000001</v>
      </c>
      <c r="U24" s="2">
        <v>20.007999999999999</v>
      </c>
      <c r="W24" s="2">
        <v>0</v>
      </c>
      <c r="X24" s="2">
        <v>7.0000000000000001E-3</v>
      </c>
      <c r="Y24" s="2">
        <v>1.0999999999999999E-2</v>
      </c>
      <c r="Z24" s="2">
        <v>6.6000000000000003E-2</v>
      </c>
      <c r="AA24" s="2">
        <v>0.14000000000000001</v>
      </c>
      <c r="AB24" s="2">
        <v>0.54900000000000004</v>
      </c>
      <c r="AC24" s="2">
        <v>1.6579999999999999</v>
      </c>
      <c r="AD24" s="2">
        <v>5.72</v>
      </c>
      <c r="AE24" s="2">
        <v>10.007</v>
      </c>
      <c r="AF24" s="2">
        <v>20.004999999999999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55000000000000004">
      <c r="A25" s="2">
        <v>0</v>
      </c>
      <c r="B25" s="2">
        <v>8.0000000000000002E-3</v>
      </c>
      <c r="C25" s="2">
        <v>1.2999999999999999E-2</v>
      </c>
      <c r="D25" s="2">
        <v>6.8000000000000005E-2</v>
      </c>
      <c r="E25" s="2">
        <v>0.13600000000000001</v>
      </c>
      <c r="F25" s="2">
        <v>0.54800000000000004</v>
      </c>
      <c r="G25" s="2">
        <v>1.6579999999999999</v>
      </c>
      <c r="H25" s="2">
        <v>5.718</v>
      </c>
      <c r="I25" s="2">
        <v>10.005000000000001</v>
      </c>
      <c r="J25" s="2">
        <v>20.010000000000002</v>
      </c>
      <c r="L25" s="2">
        <v>0</v>
      </c>
      <c r="M25" s="2">
        <v>8.0000000000000002E-3</v>
      </c>
      <c r="N25" s="2">
        <v>1.2999999999999999E-2</v>
      </c>
      <c r="O25" s="2">
        <v>7.0000000000000007E-2</v>
      </c>
      <c r="P25" s="2">
        <v>0.13900000000000001</v>
      </c>
      <c r="Q25" s="2">
        <v>0.55000000000000004</v>
      </c>
      <c r="R25" s="2">
        <v>1.657</v>
      </c>
      <c r="S25" s="2">
        <v>5.7160000000000002</v>
      </c>
      <c r="T25" s="2">
        <v>10.006</v>
      </c>
      <c r="U25" s="2">
        <v>20.009</v>
      </c>
      <c r="W25" s="2">
        <v>0</v>
      </c>
      <c r="X25" s="2">
        <v>6.0000000000000001E-3</v>
      </c>
      <c r="Y25" s="2">
        <v>1.2E-2</v>
      </c>
      <c r="Z25" s="2">
        <v>7.0000000000000007E-2</v>
      </c>
      <c r="AA25" s="2">
        <v>0.13800000000000001</v>
      </c>
      <c r="AB25" s="2">
        <v>0.55300000000000005</v>
      </c>
      <c r="AC25" s="2">
        <v>1.663</v>
      </c>
      <c r="AD25" s="2">
        <v>5.7160000000000002</v>
      </c>
      <c r="AE25" s="2">
        <v>10.000999999999999</v>
      </c>
      <c r="AF25" s="2">
        <v>20.007000000000001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55000000000000004">
      <c r="A26" s="2">
        <v>0</v>
      </c>
      <c r="B26" s="2">
        <v>0</v>
      </c>
      <c r="C26" s="2">
        <v>1.2999999999999999E-2</v>
      </c>
      <c r="D26" s="2">
        <v>6.8000000000000005E-2</v>
      </c>
      <c r="E26" s="2">
        <v>0.13800000000000001</v>
      </c>
      <c r="F26" s="2">
        <v>0.55200000000000005</v>
      </c>
      <c r="G26" s="2">
        <v>1.659</v>
      </c>
      <c r="H26" s="2">
        <v>5.72</v>
      </c>
      <c r="I26" s="2">
        <v>10.005000000000001</v>
      </c>
      <c r="J26" s="2">
        <v>20.012</v>
      </c>
      <c r="L26" s="2">
        <v>0</v>
      </c>
      <c r="M26" s="2">
        <v>8.0000000000000002E-3</v>
      </c>
      <c r="N26" s="2">
        <v>1.4E-2</v>
      </c>
      <c r="O26" s="2">
        <v>6.9000000000000006E-2</v>
      </c>
      <c r="P26" s="2">
        <v>0.13800000000000001</v>
      </c>
      <c r="Q26" s="2">
        <v>0.54800000000000004</v>
      </c>
      <c r="R26" s="2">
        <v>1.6639999999999999</v>
      </c>
      <c r="S26" s="2">
        <v>5.7210000000000001</v>
      </c>
      <c r="T26" s="2">
        <v>10</v>
      </c>
      <c r="U26" s="2">
        <v>20.009</v>
      </c>
      <c r="W26" s="2">
        <v>0</v>
      </c>
      <c r="X26" s="2">
        <v>8.0000000000000002E-3</v>
      </c>
      <c r="Y26" s="2">
        <v>1.2E-2</v>
      </c>
      <c r="Z26" s="2">
        <v>7.0000000000000007E-2</v>
      </c>
      <c r="AA26" s="2">
        <v>0.13700000000000001</v>
      </c>
      <c r="AB26" s="2">
        <v>0.54900000000000004</v>
      </c>
      <c r="AC26" s="2">
        <v>1.66</v>
      </c>
      <c r="AD26" s="2">
        <v>5.7160000000000002</v>
      </c>
      <c r="AE26" s="2">
        <v>10.003</v>
      </c>
      <c r="AF26" s="2">
        <v>20.012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55000000000000004">
      <c r="A27" s="3">
        <v>0</v>
      </c>
      <c r="B27" s="3">
        <v>7.0000000000000001E-3</v>
      </c>
      <c r="C27" s="3">
        <v>1.2999999999999999E-2</v>
      </c>
      <c r="D27" s="3">
        <v>6.9000000000000006E-2</v>
      </c>
      <c r="E27" s="3">
        <v>0.14000000000000001</v>
      </c>
      <c r="F27" s="3">
        <v>0.54800000000000004</v>
      </c>
      <c r="G27" s="3">
        <v>1.66</v>
      </c>
      <c r="H27" s="3">
        <v>5.718</v>
      </c>
      <c r="I27" s="3">
        <v>10.002000000000001</v>
      </c>
      <c r="J27" s="3">
        <v>20.012</v>
      </c>
      <c r="L27" s="3">
        <v>0</v>
      </c>
      <c r="M27" s="3">
        <v>6.0000000000000001E-3</v>
      </c>
      <c r="N27" s="3">
        <v>1.4E-2</v>
      </c>
      <c r="O27" s="3">
        <v>6.8000000000000005E-2</v>
      </c>
      <c r="P27" s="3">
        <v>0.13900000000000001</v>
      </c>
      <c r="Q27" s="3">
        <v>0.55100000000000005</v>
      </c>
      <c r="R27" s="3">
        <v>1.6619999999999999</v>
      </c>
      <c r="S27" s="3">
        <v>5.7169999999999996</v>
      </c>
      <c r="T27" s="3">
        <v>10.000999999999999</v>
      </c>
      <c r="U27" s="3">
        <v>20.007999999999999</v>
      </c>
      <c r="W27" s="3">
        <v>0</v>
      </c>
      <c r="X27" s="3">
        <v>8.0000000000000002E-3</v>
      </c>
      <c r="Y27" s="3">
        <v>1.0999999999999999E-2</v>
      </c>
      <c r="Z27" s="3">
        <v>6.7000000000000004E-2</v>
      </c>
      <c r="AA27" s="3">
        <v>0.13900000000000001</v>
      </c>
      <c r="AB27" s="3">
        <v>0.55100000000000005</v>
      </c>
      <c r="AC27" s="3">
        <v>1.6619999999999999</v>
      </c>
      <c r="AD27" s="3">
        <v>5.72</v>
      </c>
      <c r="AE27" s="3">
        <v>10.002000000000001</v>
      </c>
      <c r="AF27" s="3">
        <v>20.013000000000002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9" spans="1:76" x14ac:dyDescent="0.55000000000000004">
      <c r="A29" t="s">
        <v>7</v>
      </c>
      <c r="L29" t="s">
        <v>7</v>
      </c>
      <c r="W29" t="s">
        <v>7</v>
      </c>
      <c r="AH29" t="s">
        <v>7</v>
      </c>
      <c r="AS29" t="s">
        <v>7</v>
      </c>
      <c r="BD29" t="s">
        <v>7</v>
      </c>
      <c r="BO29" t="s">
        <v>7</v>
      </c>
    </row>
    <row r="30" spans="1:76" x14ac:dyDescent="0.55000000000000004">
      <c r="A30" s="4" t="s">
        <v>15</v>
      </c>
      <c r="B30" s="4" t="s">
        <v>16</v>
      </c>
      <c r="C30" s="4" t="s">
        <v>0</v>
      </c>
      <c r="D30" s="4" t="s">
        <v>4</v>
      </c>
      <c r="E30" s="4" t="s">
        <v>1</v>
      </c>
      <c r="F30" s="4" t="s">
        <v>17</v>
      </c>
      <c r="G30" s="4" t="s">
        <v>18</v>
      </c>
      <c r="H30" s="4" t="s">
        <v>19</v>
      </c>
      <c r="I30" s="4" t="s">
        <v>2</v>
      </c>
      <c r="J30" s="4" t="s">
        <v>3</v>
      </c>
      <c r="L30" s="4" t="s">
        <v>15</v>
      </c>
      <c r="M30" s="4" t="s">
        <v>16</v>
      </c>
      <c r="N30" s="4" t="s">
        <v>0</v>
      </c>
      <c r="O30" s="4" t="s">
        <v>4</v>
      </c>
      <c r="P30" s="4" t="s">
        <v>1</v>
      </c>
      <c r="Q30" s="4" t="s">
        <v>17</v>
      </c>
      <c r="R30" s="4" t="s">
        <v>18</v>
      </c>
      <c r="S30" s="4" t="s">
        <v>19</v>
      </c>
      <c r="T30" s="4" t="s">
        <v>2</v>
      </c>
      <c r="U30" s="4" t="s">
        <v>3</v>
      </c>
      <c r="W30" s="4" t="s">
        <v>15</v>
      </c>
      <c r="X30" s="4" t="s">
        <v>16</v>
      </c>
      <c r="Y30" s="4" t="s">
        <v>0</v>
      </c>
      <c r="Z30" s="4" t="s">
        <v>4</v>
      </c>
      <c r="AA30" s="4" t="s">
        <v>1</v>
      </c>
      <c r="AB30" s="4" t="s">
        <v>17</v>
      </c>
      <c r="AC30" s="4" t="s">
        <v>18</v>
      </c>
      <c r="AD30" s="4" t="s">
        <v>19</v>
      </c>
      <c r="AE30" s="4" t="s">
        <v>2</v>
      </c>
      <c r="AF30" s="4" t="s">
        <v>3</v>
      </c>
      <c r="AH30" s="4" t="s">
        <v>15</v>
      </c>
      <c r="AI30" s="4" t="s">
        <v>16</v>
      </c>
      <c r="AJ30" s="4" t="s">
        <v>0</v>
      </c>
      <c r="AK30" s="4" t="s">
        <v>4</v>
      </c>
      <c r="AL30" s="4" t="s">
        <v>1</v>
      </c>
      <c r="AM30" s="4" t="s">
        <v>17</v>
      </c>
      <c r="AN30" s="4" t="s">
        <v>18</v>
      </c>
      <c r="AO30" s="4" t="s">
        <v>19</v>
      </c>
      <c r="AP30" s="4" t="s">
        <v>2</v>
      </c>
      <c r="AQ30" s="4" t="s">
        <v>3</v>
      </c>
      <c r="AS30" s="4" t="s">
        <v>15</v>
      </c>
      <c r="AT30" s="4" t="s">
        <v>16</v>
      </c>
      <c r="AU30" s="4" t="s">
        <v>0</v>
      </c>
      <c r="AV30" s="4" t="s">
        <v>4</v>
      </c>
      <c r="AW30" s="4" t="s">
        <v>1</v>
      </c>
      <c r="AX30" s="4" t="s">
        <v>17</v>
      </c>
      <c r="AY30" s="4" t="s">
        <v>18</v>
      </c>
      <c r="AZ30" s="4" t="s">
        <v>19</v>
      </c>
      <c r="BA30" s="4" t="s">
        <v>2</v>
      </c>
      <c r="BB30" s="4" t="s">
        <v>3</v>
      </c>
      <c r="BD30" s="4" t="s">
        <v>15</v>
      </c>
      <c r="BE30" s="4" t="s">
        <v>16</v>
      </c>
      <c r="BF30" s="4" t="s">
        <v>0</v>
      </c>
      <c r="BG30" s="4" t="s">
        <v>4</v>
      </c>
      <c r="BH30" s="4" t="s">
        <v>1</v>
      </c>
      <c r="BI30" s="4" t="s">
        <v>17</v>
      </c>
      <c r="BJ30" s="4" t="s">
        <v>18</v>
      </c>
      <c r="BK30" s="4" t="s">
        <v>19</v>
      </c>
      <c r="BL30" s="4" t="s">
        <v>2</v>
      </c>
      <c r="BM30" s="4" t="s">
        <v>3</v>
      </c>
      <c r="BO30" s="4" t="s">
        <v>15</v>
      </c>
      <c r="BP30" s="4" t="s">
        <v>16</v>
      </c>
      <c r="BQ30" s="4" t="s">
        <v>0</v>
      </c>
      <c r="BR30" s="4" t="s">
        <v>4</v>
      </c>
      <c r="BS30" s="4" t="s">
        <v>1</v>
      </c>
      <c r="BT30" s="4" t="s">
        <v>17</v>
      </c>
      <c r="BU30" s="4" t="s">
        <v>18</v>
      </c>
      <c r="BV30" s="4" t="s">
        <v>19</v>
      </c>
      <c r="BW30" s="4" t="s">
        <v>2</v>
      </c>
      <c r="BX30" s="4" t="s">
        <v>3</v>
      </c>
    </row>
    <row r="31" spans="1:76" x14ac:dyDescent="0.55000000000000004">
      <c r="A31" s="1">
        <v>0</v>
      </c>
      <c r="B31" s="1">
        <v>5.0000000000000001E-3</v>
      </c>
      <c r="C31" s="1">
        <v>1.0999999999999999E-2</v>
      </c>
      <c r="D31" s="1">
        <v>6.8000000000000005E-2</v>
      </c>
      <c r="E31" s="1">
        <v>0.13700000000000001</v>
      </c>
      <c r="F31" s="1">
        <v>0.54600000000000004</v>
      </c>
      <c r="G31" s="1">
        <v>1.657</v>
      </c>
      <c r="H31" s="1">
        <v>5.7169999999999996</v>
      </c>
      <c r="I31" s="1">
        <v>10.000999999999999</v>
      </c>
      <c r="J31" s="1">
        <v>20.006</v>
      </c>
      <c r="L31" s="1">
        <v>0</v>
      </c>
      <c r="M31" s="1">
        <v>8.0000000000000002E-3</v>
      </c>
      <c r="N31" s="1">
        <v>1.2999999999999999E-2</v>
      </c>
      <c r="O31" s="1">
        <v>6.7000000000000004E-2</v>
      </c>
      <c r="P31" s="1">
        <v>0.13700000000000001</v>
      </c>
      <c r="Q31" s="1">
        <v>0.54700000000000004</v>
      </c>
      <c r="R31" s="1">
        <v>1.661</v>
      </c>
      <c r="S31" s="1">
        <v>5.7160000000000002</v>
      </c>
      <c r="T31" s="1">
        <v>10.002000000000001</v>
      </c>
      <c r="U31" s="1">
        <v>20.004999999999999</v>
      </c>
      <c r="W31" s="1">
        <v>0</v>
      </c>
      <c r="X31" s="1">
        <v>5.0000000000000001E-3</v>
      </c>
      <c r="Y31" s="1">
        <v>0.01</v>
      </c>
      <c r="Z31" s="1">
        <v>6.9000000000000006E-2</v>
      </c>
      <c r="AA31" s="1">
        <v>0.13500000000000001</v>
      </c>
      <c r="AB31" s="1">
        <v>0.54800000000000004</v>
      </c>
      <c r="AC31" s="1">
        <v>1.66</v>
      </c>
      <c r="AD31" s="1">
        <v>5.7130000000000001</v>
      </c>
      <c r="AE31" s="1">
        <v>10.003</v>
      </c>
      <c r="AF31" s="1">
        <v>20.007999999999999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x14ac:dyDescent="0.55000000000000004">
      <c r="A32" s="2">
        <v>0</v>
      </c>
      <c r="B32" s="2">
        <v>5.0000000000000001E-3</v>
      </c>
      <c r="C32" s="2">
        <v>1.2E-2</v>
      </c>
      <c r="D32" s="2">
        <v>6.9000000000000006E-2</v>
      </c>
      <c r="E32" s="2">
        <v>0.13800000000000001</v>
      </c>
      <c r="F32" s="2">
        <v>0.54900000000000004</v>
      </c>
      <c r="G32" s="2">
        <v>1.6579999999999999</v>
      </c>
      <c r="H32" s="2">
        <v>5.7149999999999999</v>
      </c>
      <c r="I32" s="2">
        <v>10.004</v>
      </c>
      <c r="J32" s="2">
        <v>20.007999999999999</v>
      </c>
      <c r="L32" s="2">
        <v>0</v>
      </c>
      <c r="M32" s="2">
        <v>6.0000000000000001E-3</v>
      </c>
      <c r="N32" s="2">
        <v>1.0999999999999999E-2</v>
      </c>
      <c r="O32" s="2">
        <v>6.7000000000000004E-2</v>
      </c>
      <c r="P32" s="2">
        <v>0.13600000000000001</v>
      </c>
      <c r="Q32" s="2">
        <v>0.54800000000000004</v>
      </c>
      <c r="R32" s="2">
        <v>1.6579999999999999</v>
      </c>
      <c r="S32" s="2">
        <v>5.7149999999999999</v>
      </c>
      <c r="T32" s="2">
        <v>9.9990000000000006</v>
      </c>
      <c r="U32" s="2">
        <v>20.001000000000001</v>
      </c>
      <c r="W32" s="2">
        <v>0</v>
      </c>
      <c r="X32" s="2">
        <v>0.01</v>
      </c>
      <c r="Y32" s="2">
        <v>1.0999999999999999E-2</v>
      </c>
      <c r="Z32" s="2">
        <v>7.0000000000000007E-2</v>
      </c>
      <c r="AA32" s="2">
        <v>0.13800000000000001</v>
      </c>
      <c r="AB32" s="2">
        <v>0.54900000000000004</v>
      </c>
      <c r="AC32" s="2">
        <v>1.659</v>
      </c>
      <c r="AD32" s="2">
        <v>5.7160000000000002</v>
      </c>
      <c r="AE32" s="2">
        <v>10.005000000000001</v>
      </c>
      <c r="AF32" s="2">
        <v>20.010000000000002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55000000000000004">
      <c r="A33" s="2">
        <v>0</v>
      </c>
      <c r="B33" s="2">
        <v>5.0000000000000001E-3</v>
      </c>
      <c r="C33" s="2">
        <v>1.2E-2</v>
      </c>
      <c r="D33" s="2">
        <v>6.7000000000000004E-2</v>
      </c>
      <c r="E33" s="2">
        <v>0.14000000000000001</v>
      </c>
      <c r="F33" s="2">
        <v>0.54700000000000004</v>
      </c>
      <c r="G33" s="2">
        <v>1.661</v>
      </c>
      <c r="H33" s="2">
        <v>5.7160000000000002</v>
      </c>
      <c r="I33" s="2">
        <v>10</v>
      </c>
      <c r="J33" s="2">
        <v>20.007999999999999</v>
      </c>
      <c r="L33" s="2">
        <v>0</v>
      </c>
      <c r="M33" s="2">
        <v>4.0000000000000001E-3</v>
      </c>
      <c r="N33" s="2">
        <v>1.0999999999999999E-2</v>
      </c>
      <c r="O33" s="2">
        <v>6.8000000000000005E-2</v>
      </c>
      <c r="P33" s="2">
        <v>0.13400000000000001</v>
      </c>
      <c r="Q33" s="2">
        <v>0.54800000000000004</v>
      </c>
      <c r="R33" s="2">
        <v>1.661</v>
      </c>
      <c r="S33" s="2">
        <v>5.718</v>
      </c>
      <c r="T33" s="2">
        <v>10.002000000000001</v>
      </c>
      <c r="U33" s="2">
        <v>20.006</v>
      </c>
      <c r="W33" s="2">
        <v>0</v>
      </c>
      <c r="X33" s="2">
        <v>7.0000000000000001E-3</v>
      </c>
      <c r="Y33" s="2">
        <v>1.2E-2</v>
      </c>
      <c r="Z33" s="2">
        <v>6.9000000000000006E-2</v>
      </c>
      <c r="AA33" s="2">
        <v>0.13600000000000001</v>
      </c>
      <c r="AB33" s="2">
        <v>0.55000000000000004</v>
      </c>
      <c r="AC33" s="2">
        <v>1.66</v>
      </c>
      <c r="AD33" s="2">
        <v>5.7160000000000002</v>
      </c>
      <c r="AE33" s="2">
        <v>10</v>
      </c>
      <c r="AF33" s="2">
        <v>20.007000000000001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55000000000000004">
      <c r="A34" s="2">
        <v>0</v>
      </c>
      <c r="B34" s="2">
        <v>6.0000000000000001E-3</v>
      </c>
      <c r="C34" s="2">
        <v>1.2E-2</v>
      </c>
      <c r="D34" s="2">
        <v>6.8000000000000005E-2</v>
      </c>
      <c r="E34" s="2">
        <v>0.14099999999999999</v>
      </c>
      <c r="F34" s="2">
        <v>0.55000000000000004</v>
      </c>
      <c r="G34" s="2">
        <v>1.6579999999999999</v>
      </c>
      <c r="H34" s="2">
        <v>5.7160000000000002</v>
      </c>
      <c r="I34" s="2">
        <v>10.000999999999999</v>
      </c>
      <c r="J34" s="2">
        <v>20.007000000000001</v>
      </c>
      <c r="L34" s="2">
        <v>0</v>
      </c>
      <c r="M34" s="2">
        <v>6.0000000000000001E-3</v>
      </c>
      <c r="N34" s="2">
        <v>8.9999999999999993E-3</v>
      </c>
      <c r="O34" s="2">
        <v>6.7000000000000004E-2</v>
      </c>
      <c r="P34" s="2">
        <v>0.13600000000000001</v>
      </c>
      <c r="Q34" s="2">
        <v>0.54800000000000004</v>
      </c>
      <c r="R34" s="2">
        <v>1.661</v>
      </c>
      <c r="S34" s="2">
        <v>5.7169999999999996</v>
      </c>
      <c r="T34" s="2">
        <v>10</v>
      </c>
      <c r="U34" s="2">
        <v>20.004999999999999</v>
      </c>
      <c r="W34" s="2">
        <v>0</v>
      </c>
      <c r="X34" s="2">
        <v>5.0000000000000001E-3</v>
      </c>
      <c r="Y34" s="2">
        <v>8.9999999999999993E-3</v>
      </c>
      <c r="Z34" s="2">
        <v>7.0999999999999994E-2</v>
      </c>
      <c r="AA34" s="2">
        <v>0.13600000000000001</v>
      </c>
      <c r="AB34" s="2">
        <v>0.54900000000000004</v>
      </c>
      <c r="AC34" s="2">
        <v>1.659</v>
      </c>
      <c r="AD34" s="2">
        <v>5.7149999999999999</v>
      </c>
      <c r="AE34" s="2">
        <v>10.004</v>
      </c>
      <c r="AF34" s="2">
        <v>20.001999999999999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55000000000000004">
      <c r="A35" s="2">
        <v>0</v>
      </c>
      <c r="B35" s="2">
        <v>6.0000000000000001E-3</v>
      </c>
      <c r="C35" s="2">
        <v>1.2E-2</v>
      </c>
      <c r="D35" s="2">
        <v>6.9000000000000006E-2</v>
      </c>
      <c r="E35" s="2">
        <v>0.13700000000000001</v>
      </c>
      <c r="F35" s="2">
        <v>0.54600000000000004</v>
      </c>
      <c r="G35" s="2">
        <v>1.659</v>
      </c>
      <c r="H35" s="2">
        <v>5.718</v>
      </c>
      <c r="I35" s="2">
        <v>10</v>
      </c>
      <c r="J35" s="2">
        <v>20.006</v>
      </c>
      <c r="L35" s="2">
        <v>0</v>
      </c>
      <c r="M35" s="2">
        <v>4.0000000000000001E-3</v>
      </c>
      <c r="N35" s="2">
        <v>1.0999999999999999E-2</v>
      </c>
      <c r="O35" s="2">
        <v>6.6000000000000003E-2</v>
      </c>
      <c r="P35" s="2">
        <v>0.13600000000000001</v>
      </c>
      <c r="Q35" s="2">
        <v>0.54800000000000004</v>
      </c>
      <c r="R35" s="2">
        <v>1.6579999999999999</v>
      </c>
      <c r="S35" s="2">
        <v>5.7149999999999999</v>
      </c>
      <c r="T35" s="2">
        <v>10.000999999999999</v>
      </c>
      <c r="U35" s="2">
        <v>20.007000000000001</v>
      </c>
      <c r="W35" s="2">
        <v>0</v>
      </c>
      <c r="X35" s="2">
        <v>7.0000000000000001E-3</v>
      </c>
      <c r="Y35" s="2">
        <v>1.0999999999999999E-2</v>
      </c>
      <c r="Z35" s="2">
        <v>6.7000000000000004E-2</v>
      </c>
      <c r="AA35" s="2">
        <v>0.13700000000000001</v>
      </c>
      <c r="AB35" s="2">
        <v>0.55100000000000005</v>
      </c>
      <c r="AC35" s="2">
        <v>1.663</v>
      </c>
      <c r="AD35" s="2">
        <v>5.7190000000000003</v>
      </c>
      <c r="AE35" s="2">
        <v>10.002000000000001</v>
      </c>
      <c r="AF35" s="2">
        <v>20.004000000000001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 x14ac:dyDescent="0.55000000000000004">
      <c r="A36" s="2">
        <v>0</v>
      </c>
      <c r="B36" s="2">
        <v>1.0999999999999999E-2</v>
      </c>
      <c r="C36" s="2">
        <v>0.01</v>
      </c>
      <c r="D36" s="2">
        <v>6.9000000000000006E-2</v>
      </c>
      <c r="E36" s="2">
        <v>0.13900000000000001</v>
      </c>
      <c r="F36" s="2">
        <v>0.55000000000000004</v>
      </c>
      <c r="G36" s="2">
        <v>1.659</v>
      </c>
      <c r="H36" s="2">
        <v>5.7140000000000004</v>
      </c>
      <c r="I36" s="2">
        <v>9.9979999999999993</v>
      </c>
      <c r="J36" s="2">
        <v>20.004000000000001</v>
      </c>
      <c r="L36" s="2">
        <v>0</v>
      </c>
      <c r="M36" s="2">
        <v>4.0000000000000001E-3</v>
      </c>
      <c r="N36" s="2">
        <v>1.2999999999999999E-2</v>
      </c>
      <c r="O36" s="2">
        <v>7.0999999999999994E-2</v>
      </c>
      <c r="P36" s="2">
        <v>0.13800000000000001</v>
      </c>
      <c r="Q36" s="2">
        <v>0.54800000000000004</v>
      </c>
      <c r="R36" s="2">
        <v>1.6559999999999999</v>
      </c>
      <c r="S36" s="2">
        <v>5.7140000000000004</v>
      </c>
      <c r="T36" s="2">
        <v>10.003</v>
      </c>
      <c r="U36" s="2">
        <v>20.007999999999999</v>
      </c>
      <c r="W36" s="2">
        <v>0</v>
      </c>
      <c r="X36" s="2">
        <v>4.0000000000000001E-3</v>
      </c>
      <c r="Y36" s="2">
        <v>1.0999999999999999E-2</v>
      </c>
      <c r="Z36" s="2">
        <v>6.8000000000000005E-2</v>
      </c>
      <c r="AA36" s="2">
        <v>0.13600000000000001</v>
      </c>
      <c r="AB36" s="2">
        <v>0.54800000000000004</v>
      </c>
      <c r="AC36" s="2">
        <v>1.6619999999999999</v>
      </c>
      <c r="AD36" s="2">
        <v>5.718</v>
      </c>
      <c r="AE36" s="2">
        <v>10.002000000000001</v>
      </c>
      <c r="AF36" s="2">
        <v>20.004999999999999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1:76" x14ac:dyDescent="0.55000000000000004">
      <c r="A37" s="2">
        <v>0</v>
      </c>
      <c r="B37" s="2">
        <v>6.0000000000000001E-3</v>
      </c>
      <c r="C37" s="2">
        <v>1.0999999999999999E-2</v>
      </c>
      <c r="D37" s="2">
        <v>6.8000000000000005E-2</v>
      </c>
      <c r="E37" s="2">
        <v>0.13700000000000001</v>
      </c>
      <c r="F37" s="2">
        <v>0.55200000000000005</v>
      </c>
      <c r="G37" s="2">
        <v>1.6579999999999999</v>
      </c>
      <c r="H37" s="2">
        <v>5.7169999999999996</v>
      </c>
      <c r="I37" s="2">
        <v>10.000999999999999</v>
      </c>
      <c r="J37" s="2">
        <v>20.007000000000001</v>
      </c>
      <c r="L37" s="2">
        <v>0</v>
      </c>
      <c r="M37" s="2">
        <v>6.0000000000000001E-3</v>
      </c>
      <c r="N37" s="2">
        <v>0.01</v>
      </c>
      <c r="O37" s="2">
        <v>7.0000000000000007E-2</v>
      </c>
      <c r="P37" s="2">
        <v>0.14099999999999999</v>
      </c>
      <c r="Q37" s="2">
        <v>0.55000000000000004</v>
      </c>
      <c r="R37" s="2">
        <v>1.66</v>
      </c>
      <c r="S37" s="2">
        <v>5.7140000000000004</v>
      </c>
      <c r="T37" s="2">
        <v>10</v>
      </c>
      <c r="U37" s="2">
        <v>20.009</v>
      </c>
      <c r="W37" s="2">
        <v>0</v>
      </c>
      <c r="X37" s="2">
        <v>6.0000000000000001E-3</v>
      </c>
      <c r="Y37" s="2">
        <v>1.0999999999999999E-2</v>
      </c>
      <c r="Z37" s="2">
        <v>6.9000000000000006E-2</v>
      </c>
      <c r="AA37" s="2">
        <v>0.13800000000000001</v>
      </c>
      <c r="AB37" s="2">
        <v>0.54800000000000004</v>
      </c>
      <c r="AC37" s="2">
        <v>1.659</v>
      </c>
      <c r="AD37" s="2">
        <v>5.7169999999999996</v>
      </c>
      <c r="AE37" s="2">
        <v>10.000999999999999</v>
      </c>
      <c r="AF37" s="2">
        <v>20.007999999999999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 x14ac:dyDescent="0.55000000000000004">
      <c r="A38" s="2">
        <v>0</v>
      </c>
      <c r="B38" s="2">
        <v>5.0000000000000001E-3</v>
      </c>
      <c r="C38" s="2">
        <v>8.0000000000000002E-3</v>
      </c>
      <c r="D38" s="2">
        <v>6.8000000000000005E-2</v>
      </c>
      <c r="E38" s="2">
        <v>0.13700000000000001</v>
      </c>
      <c r="F38" s="2">
        <v>0.54700000000000004</v>
      </c>
      <c r="G38" s="2">
        <v>1.6579999999999999</v>
      </c>
      <c r="H38" s="2">
        <v>5.7149999999999999</v>
      </c>
      <c r="I38" s="2">
        <v>10</v>
      </c>
      <c r="J38" s="2">
        <v>20.009</v>
      </c>
      <c r="L38" s="2">
        <v>0</v>
      </c>
      <c r="M38" s="2">
        <v>5.0000000000000001E-3</v>
      </c>
      <c r="N38" s="2">
        <v>1.0999999999999999E-2</v>
      </c>
      <c r="O38" s="2">
        <v>6.9000000000000006E-2</v>
      </c>
      <c r="P38" s="2">
        <v>0.13900000000000001</v>
      </c>
      <c r="Q38" s="2">
        <v>0.55100000000000005</v>
      </c>
      <c r="R38" s="2">
        <v>1.66</v>
      </c>
      <c r="S38" s="2">
        <v>5.7149999999999999</v>
      </c>
      <c r="T38" s="2">
        <v>10.000999999999999</v>
      </c>
      <c r="U38" s="2">
        <v>20.010000000000002</v>
      </c>
      <c r="W38" s="2">
        <v>0</v>
      </c>
      <c r="X38" s="2">
        <v>5.0000000000000001E-3</v>
      </c>
      <c r="Y38" s="2">
        <v>1.0999999999999999E-2</v>
      </c>
      <c r="Z38" s="2">
        <v>6.9000000000000006E-2</v>
      </c>
      <c r="AA38" s="2">
        <v>0.13800000000000001</v>
      </c>
      <c r="AB38" s="2">
        <v>0.54700000000000004</v>
      </c>
      <c r="AC38" s="2">
        <v>1.659</v>
      </c>
      <c r="AD38" s="2">
        <v>5.7160000000000002</v>
      </c>
      <c r="AE38" s="2">
        <v>10.003</v>
      </c>
      <c r="AF38" s="2">
        <v>20.004999999999999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55000000000000004">
      <c r="A39" s="2">
        <v>0</v>
      </c>
      <c r="B39" s="2">
        <v>6.0000000000000001E-3</v>
      </c>
      <c r="C39" s="2">
        <v>1.2E-2</v>
      </c>
      <c r="D39" s="2">
        <v>6.9000000000000006E-2</v>
      </c>
      <c r="E39" s="2">
        <v>0.14000000000000001</v>
      </c>
      <c r="F39" s="2">
        <v>0.54800000000000004</v>
      </c>
      <c r="G39" s="2">
        <v>1.659</v>
      </c>
      <c r="H39" s="2">
        <v>5.7149999999999999</v>
      </c>
      <c r="I39" s="2">
        <v>10.003</v>
      </c>
      <c r="J39" s="2">
        <v>20.006</v>
      </c>
      <c r="L39" s="2">
        <v>0</v>
      </c>
      <c r="M39" s="2">
        <v>6.0000000000000001E-3</v>
      </c>
      <c r="N39" s="2">
        <v>0.01</v>
      </c>
      <c r="O39" s="2">
        <v>6.5000000000000002E-2</v>
      </c>
      <c r="P39" s="2">
        <v>0.13600000000000001</v>
      </c>
      <c r="Q39" s="2">
        <v>0.54700000000000004</v>
      </c>
      <c r="R39" s="2">
        <v>1.6579999999999999</v>
      </c>
      <c r="S39" s="2">
        <v>5.7169999999999996</v>
      </c>
      <c r="T39" s="2">
        <v>10.002000000000001</v>
      </c>
      <c r="U39" s="2">
        <v>20.010999999999999</v>
      </c>
      <c r="W39" s="2">
        <v>0</v>
      </c>
      <c r="X39" s="2">
        <v>4.0000000000000001E-3</v>
      </c>
      <c r="Y39" s="2">
        <v>1.0999999999999999E-2</v>
      </c>
      <c r="Z39" s="2">
        <v>6.8000000000000005E-2</v>
      </c>
      <c r="AA39" s="2">
        <v>0.13900000000000001</v>
      </c>
      <c r="AB39" s="2">
        <v>0.55000000000000004</v>
      </c>
      <c r="AC39" s="2">
        <v>1.657</v>
      </c>
      <c r="AD39" s="2">
        <v>5.7160000000000002</v>
      </c>
      <c r="AE39" s="2">
        <v>10.004</v>
      </c>
      <c r="AF39" s="2">
        <v>20.007000000000001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55000000000000004">
      <c r="A40" s="3">
        <v>0</v>
      </c>
      <c r="B40" s="3">
        <v>4.0000000000000001E-3</v>
      </c>
      <c r="C40" s="3">
        <v>0.01</v>
      </c>
      <c r="D40" s="3">
        <v>6.9000000000000006E-2</v>
      </c>
      <c r="E40" s="3">
        <v>0.13700000000000001</v>
      </c>
      <c r="F40" s="3">
        <v>0.54700000000000004</v>
      </c>
      <c r="G40" s="3">
        <v>1.6579999999999999</v>
      </c>
      <c r="H40" s="3">
        <v>5.7149999999999999</v>
      </c>
      <c r="I40" s="3">
        <v>10.005000000000001</v>
      </c>
      <c r="J40" s="3">
        <v>20.004999999999999</v>
      </c>
      <c r="L40" s="3">
        <v>0</v>
      </c>
      <c r="M40" s="3">
        <v>5.0000000000000001E-3</v>
      </c>
      <c r="N40" s="3">
        <v>1.0999999999999999E-2</v>
      </c>
      <c r="O40" s="3">
        <v>7.0000000000000007E-2</v>
      </c>
      <c r="P40" s="3">
        <v>0.13600000000000001</v>
      </c>
      <c r="Q40" s="3">
        <v>0.55000000000000004</v>
      </c>
      <c r="R40" s="3">
        <v>1.66</v>
      </c>
      <c r="S40" s="3">
        <v>5.7160000000000002</v>
      </c>
      <c r="T40" s="3">
        <v>10</v>
      </c>
      <c r="U40" s="3">
        <v>20.007000000000001</v>
      </c>
      <c r="W40" s="3">
        <v>0</v>
      </c>
      <c r="X40" s="3">
        <v>6.0000000000000001E-3</v>
      </c>
      <c r="Y40" s="3">
        <v>8.9999999999999993E-3</v>
      </c>
      <c r="Z40" s="3">
        <v>7.0999999999999994E-2</v>
      </c>
      <c r="AA40" s="3">
        <v>0.13800000000000001</v>
      </c>
      <c r="AB40" s="3">
        <v>0.55000000000000004</v>
      </c>
      <c r="AC40" s="3">
        <v>1.657</v>
      </c>
      <c r="AD40" s="3">
        <v>5.7160000000000002</v>
      </c>
      <c r="AE40" s="3">
        <v>10.003</v>
      </c>
      <c r="AF40" s="3">
        <v>20.010000000000002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3" spans="1:76" x14ac:dyDescent="0.55000000000000004">
      <c r="A43" s="6" t="s">
        <v>27</v>
      </c>
      <c r="L43" s="6" t="s">
        <v>26</v>
      </c>
      <c r="W43" s="6" t="s">
        <v>28</v>
      </c>
    </row>
    <row r="45" spans="1:76" x14ac:dyDescent="0.55000000000000004">
      <c r="A45" s="6" t="s">
        <v>21</v>
      </c>
      <c r="B45" s="6" t="s">
        <v>22</v>
      </c>
      <c r="E45" s="6" t="s">
        <v>23</v>
      </c>
      <c r="G45" s="6" t="s">
        <v>20</v>
      </c>
      <c r="L45" s="6" t="s">
        <v>21</v>
      </c>
      <c r="M45" s="6" t="s">
        <v>22</v>
      </c>
      <c r="P45" s="6" t="s">
        <v>23</v>
      </c>
      <c r="R45" s="6" t="s">
        <v>20</v>
      </c>
      <c r="W45" s="6" t="s">
        <v>21</v>
      </c>
      <c r="X45" s="6" t="s">
        <v>22</v>
      </c>
      <c r="AA45" s="6" t="s">
        <v>23</v>
      </c>
      <c r="AC45" s="6" t="s">
        <v>20</v>
      </c>
    </row>
    <row r="46" spans="1:76" x14ac:dyDescent="0.55000000000000004">
      <c r="A46">
        <f>AVERAGE(A5:A14)</f>
        <v>1.2799999999999995E-3</v>
      </c>
      <c r="B46">
        <f>AVERAGE(A18:A27)</f>
        <v>0</v>
      </c>
      <c r="E46">
        <f>_xlfn.STDEV.S(A46,A5:A14)</f>
        <v>4.0000000000000017E-5</v>
      </c>
      <c r="G46">
        <f>_xlfn.STDEV.P(B46,A31:A40)</f>
        <v>0</v>
      </c>
      <c r="L46">
        <f>AVERAGE(L5:L14)</f>
        <v>1.2099999999999999E-3</v>
      </c>
      <c r="M46">
        <f>AVERAGE(L18:L27)</f>
        <v>0</v>
      </c>
      <c r="P46">
        <f>_xlfn.STDEV.S(L46,L5:L14)</f>
        <v>5.3851648071345018E-5</v>
      </c>
      <c r="R46">
        <f>_xlfn.STDEV.S(M46,L18:L27)</f>
        <v>0</v>
      </c>
      <c r="W46">
        <f>AVERAGE(W5:W14)</f>
        <v>1.2299999999999998E-3</v>
      </c>
      <c r="X46">
        <f>AVERAGE(W18:W27)</f>
        <v>0</v>
      </c>
      <c r="AA46">
        <f>_xlfn.STDEV.S(W46,W5:W14)</f>
        <v>4.5825756949558415E-5</v>
      </c>
      <c r="AC46">
        <f>_xlfn.STDEV.S(X46,W18:W27)</f>
        <v>0</v>
      </c>
    </row>
    <row r="47" spans="1:76" x14ac:dyDescent="0.55000000000000004">
      <c r="A47">
        <f>AVERAGE(B5:B14)</f>
        <v>5.3400000000000001E-3</v>
      </c>
      <c r="B47">
        <f>AVERAGE(B18:B27)</f>
        <v>6.8000000000000005E-3</v>
      </c>
      <c r="E47">
        <f>_xlfn.STDEV.S(A47,B5:B14)</f>
        <v>4.8989794855663691E-5</v>
      </c>
      <c r="G47">
        <f>_xlfn.STDEV.S(B47,B18:B27)</f>
        <v>2.5612496949731396E-3</v>
      </c>
      <c r="L47">
        <f>AVERAGE(M5:M14)</f>
        <v>5.3600000000000002E-3</v>
      </c>
      <c r="M47">
        <f>AVERAGE(M18:M27)</f>
        <v>7.000000000000001E-3</v>
      </c>
      <c r="P47">
        <f>_xlfn.STDEV.S(L47,M5:M14)</f>
        <v>6.633249580710799E-5</v>
      </c>
      <c r="R47">
        <f>_xlfn.STDEV.S(M47,M18:M27)</f>
        <v>1.1832159566199231E-3</v>
      </c>
      <c r="W47">
        <f>AVERAGE(X5:X14)</f>
        <v>5.4300000000000017E-3</v>
      </c>
      <c r="X47">
        <f>AVERAGE(X18:X27)</f>
        <v>6.8000000000000005E-3</v>
      </c>
      <c r="AA47">
        <f>_xlfn.STDEV.S(W47,X5:X14)</f>
        <v>8.9999999999999897E-5</v>
      </c>
      <c r="AC47">
        <f>_xlfn.STDEV.S(X47,X18:X27)</f>
        <v>9.7979589711327136E-4</v>
      </c>
    </row>
    <row r="48" spans="1:76" x14ac:dyDescent="0.55000000000000004">
      <c r="A48">
        <f>AVERAGE(C5:C14)</f>
        <v>1.1019999999999999E-2</v>
      </c>
      <c r="B48">
        <f>AVERAGE(C18:C27)</f>
        <v>1.2E-2</v>
      </c>
      <c r="E48">
        <f>_xlfn.STDEV.S(A48,C5:C14)</f>
        <v>4.0000000000000451E-5</v>
      </c>
      <c r="G48">
        <f>_xlfn.STDEV.S(B48,C18:C27)</f>
        <v>1.4832396974191321E-3</v>
      </c>
      <c r="L48">
        <f>AVERAGE(N5:N14)</f>
        <v>1.1019999999999999E-2</v>
      </c>
      <c r="M48">
        <f>AVERAGE(N18:N27)</f>
        <v>1.1999999999999999E-2</v>
      </c>
      <c r="P48">
        <f>_xlfn.STDEV.S(L48,N5:N14)</f>
        <v>6.0000000000000334E-5</v>
      </c>
      <c r="R48">
        <f>_xlfn.STDEV.S(M48,N18:N27)</f>
        <v>1.8973665961010276E-3</v>
      </c>
      <c r="W48">
        <f>AVERAGE(Y5:Y14)</f>
        <v>1.1059999999999997E-2</v>
      </c>
      <c r="X48">
        <f>AVERAGE(Y18:Y27)</f>
        <v>1.2099999999999998E-2</v>
      </c>
      <c r="AA48">
        <f>_xlfn.STDEV.S(W48,Y5:Y14)</f>
        <v>6.633249580710837E-5</v>
      </c>
      <c r="AC48">
        <f>_xlfn.STDEV.S(X48,Y18:Y27)</f>
        <v>1.3000000000000004E-3</v>
      </c>
    </row>
    <row r="49" spans="1:29" x14ac:dyDescent="0.55000000000000004">
      <c r="A49">
        <f>AVERAGE(D5:D14)</f>
        <v>6.8900000000000003E-2</v>
      </c>
      <c r="B49">
        <f>AVERAGE(D18:D27)</f>
        <v>6.8199999999999997E-2</v>
      </c>
      <c r="E49">
        <f>_xlfn.STDEV.S(A49,D5:D14)</f>
        <v>8.9442719099994152E-5</v>
      </c>
      <c r="G49">
        <f>_xlfn.STDEV.S(B49,D18:D27)</f>
        <v>1.3266499161421581E-3</v>
      </c>
      <c r="L49">
        <f>AVERAGE(O5:O14)</f>
        <v>6.8959999999999994E-2</v>
      </c>
      <c r="M49">
        <f>AVERAGE(O18:O27)</f>
        <v>6.9800000000000015E-2</v>
      </c>
      <c r="P49">
        <f>_xlfn.STDEV.S(L49,O5:O14)</f>
        <v>1.1135528725659838E-4</v>
      </c>
      <c r="R49">
        <f>_xlfn.STDEV.S(M49,O18:O27)</f>
        <v>1.4696938456699032E-3</v>
      </c>
      <c r="W49">
        <f>AVERAGE(Z5:Z14)</f>
        <v>6.878999999999999E-2</v>
      </c>
      <c r="X49">
        <f>AVERAGE(Z18:Z27)</f>
        <v>6.8999999999999992E-2</v>
      </c>
      <c r="AA49">
        <f>_xlfn.STDEV.S(W49,Z5:Z14)</f>
        <v>5.3851648071346577E-5</v>
      </c>
      <c r="AC49">
        <f>_xlfn.STDEV.S(X49,Z18:Z27)</f>
        <v>1.4142135623730963E-3</v>
      </c>
    </row>
    <row r="50" spans="1:29" x14ac:dyDescent="0.55000000000000004">
      <c r="A50">
        <f>AVERAGE(E5:E14)</f>
        <v>0.13775999999999997</v>
      </c>
      <c r="B50">
        <f>AVERAGE(E18:E27)</f>
        <v>0.13730000000000003</v>
      </c>
      <c r="E50">
        <f>_xlfn.STDEV.S(A50,E5:E14)</f>
        <v>3.1999999999999976E-4</v>
      </c>
      <c r="G50">
        <f>_xlfn.STDEV.S(E18:E27)</f>
        <v>2.0575065816014581E-3</v>
      </c>
      <c r="L50">
        <f>AVERAGE(P5:P14)</f>
        <v>0.13752999999999999</v>
      </c>
      <c r="M50">
        <f>AVERAGE(P18:P27)</f>
        <v>0.13840000000000002</v>
      </c>
      <c r="P50">
        <f>_xlfn.STDEV.S(L50,P5:P14)</f>
        <v>1.1000000000000126E-4</v>
      </c>
      <c r="R50">
        <f>_xlfn.STDEV.S(M50,P18:P27)</f>
        <v>1.0198039027185578E-3</v>
      </c>
      <c r="W50">
        <f>AVERAGE(AA5:AA14)</f>
        <v>0.13751999999999998</v>
      </c>
      <c r="X50">
        <f>AVERAGE(AA18:AA27)</f>
        <v>0.13910000000000003</v>
      </c>
      <c r="AA50">
        <f>_xlfn.STDEV.S(W50,AA5:AA14)</f>
        <v>1.3999999999999606E-4</v>
      </c>
      <c r="AC50">
        <f>_xlfn.STDEV.S(X50,AA18:AA27)</f>
        <v>1.3747727084867476E-3</v>
      </c>
    </row>
    <row r="51" spans="1:29" x14ac:dyDescent="0.55000000000000004">
      <c r="A51">
        <f>AVERAGE(F5:F14)</f>
        <v>0.54860000000000009</v>
      </c>
      <c r="B51">
        <f>AVERAGE(F18:F27)</f>
        <v>0.5494</v>
      </c>
      <c r="E51">
        <f>_xlfn.STDEV.S(A51,F5:F14)</f>
        <v>3.0983866769659506E-4</v>
      </c>
      <c r="G51">
        <f>_xlfn.STDEV.S(F18:F27)</f>
        <v>1.8973665961010292E-3</v>
      </c>
      <c r="L51">
        <f>AVERAGE(Q5:Q14)</f>
        <v>0.54850999999999994</v>
      </c>
      <c r="M51">
        <f>AVERAGE(Q18:Q27)</f>
        <v>0.54930000000000001</v>
      </c>
      <c r="P51">
        <f>_xlfn.STDEV.S(L51,Q5:Q14)</f>
        <v>2.071231517720779E-4</v>
      </c>
      <c r="R51">
        <f>_xlfn.STDEV.S(M51,Q18:Q27)</f>
        <v>1.8466185312619402E-3</v>
      </c>
      <c r="W51">
        <f>AVERAGE(AB5:AB14)</f>
        <v>0.54874000000000001</v>
      </c>
      <c r="X51">
        <f>AVERAGE(AB18:AB27)</f>
        <v>0.5495000000000001</v>
      </c>
      <c r="AA51">
        <f>_xlfn.STDEV.S(W51,AB5:AB14)</f>
        <v>2.2000000000000402E-4</v>
      </c>
      <c r="AC51">
        <f>_xlfn.STDEV.S(X51,AB18:AB27)</f>
        <v>1.4317821063276367E-3</v>
      </c>
    </row>
    <row r="52" spans="1:29" x14ac:dyDescent="0.55000000000000004">
      <c r="A52">
        <f>AVERAGE(G5:G14)</f>
        <v>1.65872</v>
      </c>
      <c r="B52">
        <f>AVERAGE(G18:G27)</f>
        <v>1.6606999999999998</v>
      </c>
      <c r="E52">
        <f>_xlfn.STDEV.S(A52,G5:G14)</f>
        <v>1.2489995996795421E-4</v>
      </c>
      <c r="G52">
        <f>_xlfn.STDEV.S(G18:G27)</f>
        <v>1.6363916944844748E-3</v>
      </c>
      <c r="L52">
        <f>AVERAGE(R5:R14)</f>
        <v>1.6590600000000002</v>
      </c>
      <c r="M52">
        <f>AVERAGE(R18:R27)</f>
        <v>1.6607000000000003</v>
      </c>
      <c r="P52">
        <f>_xlfn.STDEV.S(L52,R5:R14)</f>
        <v>1.6248076809270132E-4</v>
      </c>
      <c r="R52">
        <f>_xlfn.STDEV.S(M52,R18:R27)</f>
        <v>2.3685438564653833E-3</v>
      </c>
      <c r="W52">
        <f>AVERAGE(AC5:AC14)</f>
        <v>1.6594199999999997</v>
      </c>
      <c r="X52">
        <f>AVERAGE(AC18:AC27)</f>
        <v>1.6606999999999998</v>
      </c>
      <c r="AA52">
        <f>_xlfn.STDEV.S(W52,AC5:AC14)</f>
        <v>1.0770329614267823E-4</v>
      </c>
      <c r="AC52">
        <f>_xlfn.STDEV.S(X52,AC18:AC27)</f>
        <v>1.5524174696260004E-3</v>
      </c>
    </row>
    <row r="53" spans="1:29" x14ac:dyDescent="0.55000000000000004">
      <c r="A53">
        <f>AVERAGE(H5:H14)</f>
        <v>5.7143199999999998</v>
      </c>
      <c r="B53">
        <f>AVERAGE(H18:H27)</f>
        <v>5.7169000000000008</v>
      </c>
      <c r="E53">
        <f>_xlfn.STDEV.S(A53,H5:H14)</f>
        <v>1.400000000000163E-4</v>
      </c>
      <c r="G53">
        <f>_xlfn.STDEV.S(H18:H27)</f>
        <v>3.5730472522297772E-3</v>
      </c>
      <c r="L53">
        <f>AVERAGE(S5:S14)</f>
        <v>5.7142800000000005</v>
      </c>
      <c r="M53">
        <f>AVERAGE(S18:S27)</f>
        <v>5.7170000000000005</v>
      </c>
      <c r="P53">
        <f>_xlfn.STDEV.S(L53,S5:S14)</f>
        <v>1.1661903789698457E-4</v>
      </c>
      <c r="R53">
        <f>_xlfn.STDEV.S(M53,S18:S27)</f>
        <v>2.0000000000000018E-3</v>
      </c>
      <c r="W53">
        <f>AVERAGE(AD5:AD14)</f>
        <v>5.7142800000000005</v>
      </c>
      <c r="X53">
        <f>AVERAGE(AD18:AD27)</f>
        <v>5.718</v>
      </c>
      <c r="AA53">
        <f>_xlfn.STDEV.S(AD5:AD14)</f>
        <v>9.1893658347311707E-5</v>
      </c>
      <c r="AC53">
        <f>_xlfn.STDEV.S(X53,AD18:AD27)</f>
        <v>1.6124515496595874E-3</v>
      </c>
    </row>
    <row r="54" spans="1:29" x14ac:dyDescent="0.55000000000000004">
      <c r="A54">
        <f>AVERAGE(I5:I14)</f>
        <v>9.9993000000000016</v>
      </c>
      <c r="B54">
        <f>AVERAGE(I18:I27)</f>
        <v>10.004399999999999</v>
      </c>
      <c r="E54">
        <f>_xlfn.STDEV.S(A54,I5:I14)</f>
        <v>1.1832159566171657E-4</v>
      </c>
      <c r="G54">
        <f>_xlfn.STDEV.S(I18:I27)</f>
        <v>1.7763883459296901E-3</v>
      </c>
      <c r="L54">
        <f>AVERAGE(T5:T14)</f>
        <v>9.9993799999999986</v>
      </c>
      <c r="M54">
        <f>AVERAGE(T18:T27)</f>
        <v>10.0031</v>
      </c>
      <c r="P54">
        <f>_xlfn.STDEV.S(L54,T5:T14)</f>
        <v>7.4833147735304411E-5</v>
      </c>
      <c r="R54">
        <f>_xlfn.STDEV.S(M54,T18:T27)</f>
        <v>1.757839583124731E-3</v>
      </c>
      <c r="W54">
        <f>AVERAGE(AE5:AE14)</f>
        <v>9.9994200000000006</v>
      </c>
      <c r="X54">
        <f>AVERAGE(AE18:AE27)</f>
        <v>10.004000000000001</v>
      </c>
      <c r="AA54">
        <f>_xlfn.STDEV.S(W54,AE5:AE14)</f>
        <v>2.5219040425838784E-4</v>
      </c>
      <c r="AC54">
        <f>_xlfn.STDEV.S(X54,AE18:AE27)</f>
        <v>1.7888543819999326E-3</v>
      </c>
    </row>
    <row r="55" spans="1:29" x14ac:dyDescent="0.55000000000000004">
      <c r="A55">
        <f>AVERAGE(J5:J14)</f>
        <v>19.999869999999998</v>
      </c>
      <c r="B55">
        <f>AVERAGE(J18:J27)</f>
        <v>20.0105</v>
      </c>
      <c r="E55">
        <f>_xlfn.STDEV.S(A55,J5:J14)</f>
        <v>1.615549442136586E-4</v>
      </c>
      <c r="G55">
        <f>_xlfn.STDEV.S(J18:J27)</f>
        <v>1.9002923751652672E-3</v>
      </c>
      <c r="L55">
        <f>AVERAGE(U5:U14)</f>
        <v>19.999939999999999</v>
      </c>
      <c r="M55">
        <f>AVERAGE(U18:U27)</f>
        <v>20.008900000000004</v>
      </c>
      <c r="P55">
        <f>_xlfn.STDEV.S(L55,U5:U14)</f>
        <v>1.7435595774122057E-4</v>
      </c>
      <c r="R55">
        <f>_xlfn.STDEV.S(M55,U18:U27)</f>
        <v>2.2561028345356345E-3</v>
      </c>
      <c r="W55">
        <f>AVERAGE(AF5:AF14)</f>
        <v>20.000020000000003</v>
      </c>
      <c r="X55">
        <f>AVERAGE(AF18:AF27)</f>
        <v>20.008900000000004</v>
      </c>
      <c r="AA55">
        <f>_xlfn.STDEV.S(X55,AF5:AF14)</f>
        <v>2.6836881000198961E-3</v>
      </c>
      <c r="AC55">
        <f>_xlfn.STDEV.S(X55,AF18:AF27)</f>
        <v>2.3000000000005095E-3</v>
      </c>
    </row>
    <row r="73" spans="1:29" x14ac:dyDescent="0.55000000000000004">
      <c r="A73" s="6" t="s">
        <v>21</v>
      </c>
      <c r="B73" s="6" t="s">
        <v>24</v>
      </c>
      <c r="E73" s="6" t="s">
        <v>23</v>
      </c>
      <c r="G73" s="6" t="s">
        <v>25</v>
      </c>
      <c r="L73" s="6" t="s">
        <v>21</v>
      </c>
      <c r="M73" s="6" t="s">
        <v>24</v>
      </c>
      <c r="P73" s="6" t="s">
        <v>23</v>
      </c>
      <c r="R73" s="6" t="s">
        <v>25</v>
      </c>
      <c r="W73" s="6" t="s">
        <v>21</v>
      </c>
      <c r="X73" s="6" t="s">
        <v>24</v>
      </c>
      <c r="AA73" s="6" t="s">
        <v>23</v>
      </c>
      <c r="AC73" s="6" t="s">
        <v>25</v>
      </c>
    </row>
    <row r="74" spans="1:29" x14ac:dyDescent="0.55000000000000004">
      <c r="A74">
        <f t="shared" ref="A74:A83" si="0">A46</f>
        <v>1.2799999999999995E-3</v>
      </c>
      <c r="B74">
        <f>AVERAGE(A31:A40)</f>
        <v>0</v>
      </c>
      <c r="E74">
        <f t="shared" ref="E74:E83" si="1">E46</f>
        <v>4.0000000000000017E-5</v>
      </c>
      <c r="G74">
        <f>_xlfn.STDEV.S(B74,A31:A40)</f>
        <v>0</v>
      </c>
      <c r="L74">
        <f>L46</f>
        <v>1.2099999999999999E-3</v>
      </c>
      <c r="M74">
        <f>AVERAGE(L31:L40)</f>
        <v>0</v>
      </c>
      <c r="P74">
        <f>P46</f>
        <v>5.3851648071345018E-5</v>
      </c>
      <c r="R74">
        <f>_xlfn.STDEV.S(M74,L31:L40)</f>
        <v>0</v>
      </c>
      <c r="W74">
        <f>W46</f>
        <v>1.2299999999999998E-3</v>
      </c>
      <c r="X74">
        <f>AVERAGE(W31:W40)</f>
        <v>0</v>
      </c>
      <c r="AA74">
        <f>AA46</f>
        <v>4.5825756949558415E-5</v>
      </c>
      <c r="AC74">
        <f>_xlfn.STDEV.S(X74,W31:W40)</f>
        <v>0</v>
      </c>
    </row>
    <row r="75" spans="1:29" x14ac:dyDescent="0.55000000000000004">
      <c r="A75">
        <f t="shared" si="0"/>
        <v>5.3400000000000001E-3</v>
      </c>
      <c r="B75">
        <f>AVERAGE(B31:B40)</f>
        <v>5.8999999999999981E-3</v>
      </c>
      <c r="E75">
        <f t="shared" si="1"/>
        <v>4.8989794855663691E-5</v>
      </c>
      <c r="G75">
        <f>_xlfn.STDEV.S(B31:B40)</f>
        <v>1.911950719959998E-3</v>
      </c>
      <c r="L75">
        <f t="shared" ref="L75:L83" si="2">L47</f>
        <v>5.3600000000000002E-3</v>
      </c>
      <c r="M75">
        <f>AVERAGE(M31:M40)</f>
        <v>5.3999999999999994E-3</v>
      </c>
      <c r="P75">
        <f t="shared" ref="P75:P83" si="3">P47</f>
        <v>6.633249580710799E-5</v>
      </c>
      <c r="R75">
        <f>_xlfn.STDEV.S(M75,M31:M40)</f>
        <v>1.2000000000000001E-3</v>
      </c>
      <c r="W75">
        <f t="shared" ref="W75:W83" si="4">W47</f>
        <v>5.4300000000000017E-3</v>
      </c>
      <c r="X75">
        <f>AVERAGE(X31:X40)</f>
        <v>5.9000000000000007E-3</v>
      </c>
      <c r="AA75">
        <f t="shared" ref="AA75:AA83" si="5">AA47</f>
        <v>8.9999999999999897E-5</v>
      </c>
      <c r="AC75">
        <f>_xlfn.STDEV.S(X75,X31:X40)</f>
        <v>1.7000000000000003E-3</v>
      </c>
    </row>
    <row r="76" spans="1:29" x14ac:dyDescent="0.55000000000000004">
      <c r="A76">
        <f t="shared" si="0"/>
        <v>1.1019999999999999E-2</v>
      </c>
      <c r="B76">
        <f>AVERAGE(C31:C40)</f>
        <v>1.0999999999999999E-2</v>
      </c>
      <c r="E76">
        <f t="shared" si="1"/>
        <v>4.0000000000000451E-5</v>
      </c>
      <c r="G76">
        <f>_xlfn.STDEV.S(B76,C31:C40)</f>
        <v>1.264911064067352E-3</v>
      </c>
      <c r="L76">
        <f t="shared" si="2"/>
        <v>1.1019999999999999E-2</v>
      </c>
      <c r="M76">
        <f>AVERAGE(N31:N40)</f>
        <v>1.0999999999999999E-2</v>
      </c>
      <c r="P76">
        <f t="shared" si="3"/>
        <v>6.0000000000000334E-5</v>
      </c>
      <c r="R76">
        <f>_xlfn.STDEV.S(M76,N31:N40)</f>
        <v>1.1832159566199231E-3</v>
      </c>
      <c r="W76">
        <f t="shared" si="4"/>
        <v>1.1059999999999997E-2</v>
      </c>
      <c r="X76">
        <f>AVERAGE(Y31:Y40)</f>
        <v>1.0599999999999998E-2</v>
      </c>
      <c r="AA76">
        <f t="shared" si="5"/>
        <v>6.633249580710837E-5</v>
      </c>
      <c r="AC76">
        <f>_xlfn.STDEV.S(X76,Y31:Y40)</f>
        <v>9.1651513899116809E-4</v>
      </c>
    </row>
    <row r="77" spans="1:29" x14ac:dyDescent="0.55000000000000004">
      <c r="A77">
        <f t="shared" si="0"/>
        <v>6.8900000000000003E-2</v>
      </c>
      <c r="B77">
        <f>AVERAGE(D31:D40)</f>
        <v>6.8399999999999989E-2</v>
      </c>
      <c r="E77">
        <f t="shared" si="1"/>
        <v>8.9442719099994152E-5</v>
      </c>
      <c r="G77">
        <f>_xlfn.STDEV.S(B77,D31:D40)</f>
        <v>6.6332495807108055E-4</v>
      </c>
      <c r="L77">
        <f t="shared" si="2"/>
        <v>6.8959999999999994E-2</v>
      </c>
      <c r="M77">
        <f>AVERAGE(O31:O40)</f>
        <v>6.8000000000000019E-2</v>
      </c>
      <c r="P77">
        <f t="shared" si="3"/>
        <v>1.1135528725659838E-4</v>
      </c>
      <c r="R77">
        <f>_xlfn.STDEV.S(M77,O31:O40)</f>
        <v>1.8439088914585767E-3</v>
      </c>
      <c r="W77">
        <f t="shared" si="4"/>
        <v>6.878999999999999E-2</v>
      </c>
      <c r="X77">
        <f>AVERAGE(Z31:Z40)</f>
        <v>6.9100000000000009E-2</v>
      </c>
      <c r="AA77">
        <f t="shared" si="5"/>
        <v>5.3851648071346577E-5</v>
      </c>
      <c r="AC77">
        <f>_xlfn.STDEV.S(X77,Z31:Z40)</f>
        <v>1.2206555615733672E-3</v>
      </c>
    </row>
    <row r="78" spans="1:29" x14ac:dyDescent="0.55000000000000004">
      <c r="A78">
        <f t="shared" si="0"/>
        <v>0.13775999999999997</v>
      </c>
      <c r="B78">
        <f>AVERAGE(E31:E40)</f>
        <v>0.13830000000000001</v>
      </c>
      <c r="E78">
        <f t="shared" si="1"/>
        <v>3.1999999999999976E-4</v>
      </c>
      <c r="G78">
        <f>_xlfn.STDEV.S(B78,E31:E40)</f>
        <v>1.4866068747318468E-3</v>
      </c>
      <c r="L78">
        <f t="shared" si="2"/>
        <v>0.13752999999999999</v>
      </c>
      <c r="M78">
        <f>AVERAGE(P31:P40)</f>
        <v>0.13690000000000002</v>
      </c>
      <c r="P78">
        <f t="shared" si="3"/>
        <v>1.1000000000000126E-4</v>
      </c>
      <c r="R78">
        <f>_xlfn.STDEV.S(M78,P31:P40)</f>
        <v>1.8681541692269362E-3</v>
      </c>
      <c r="W78">
        <f t="shared" si="4"/>
        <v>0.13751999999999998</v>
      </c>
      <c r="X78">
        <f>AVERAGE(AA31:AA40)</f>
        <v>0.1371</v>
      </c>
      <c r="AA78">
        <f t="shared" si="5"/>
        <v>1.3999999999999606E-4</v>
      </c>
      <c r="AC78">
        <f>_xlfn.STDEV.S(X78,AA31:AA40)</f>
        <v>1.2206555615733715E-3</v>
      </c>
    </row>
    <row r="79" spans="1:29" x14ac:dyDescent="0.55000000000000004">
      <c r="A79">
        <f t="shared" si="0"/>
        <v>0.54860000000000009</v>
      </c>
      <c r="B79">
        <f>AVERAGE(F31:F40)</f>
        <v>0.54820000000000002</v>
      </c>
      <c r="E79">
        <f t="shared" si="1"/>
        <v>3.0983866769659506E-4</v>
      </c>
      <c r="G79">
        <f>_xlfn.STDEV.S(B79,F31:F40)</f>
        <v>1.8867962264113227E-3</v>
      </c>
      <c r="L79">
        <f t="shared" si="2"/>
        <v>0.54850999999999994</v>
      </c>
      <c r="M79">
        <f>AVERAGE(Q31:Q40)</f>
        <v>0.54849999999999999</v>
      </c>
      <c r="P79">
        <f t="shared" si="3"/>
        <v>2.071231517720779E-4</v>
      </c>
      <c r="R79">
        <f>_xlfn.STDEV.S(M79,Q31:Q40)</f>
        <v>1.284523257866514E-3</v>
      </c>
      <c r="W79">
        <f t="shared" si="4"/>
        <v>0.54874000000000001</v>
      </c>
      <c r="X79">
        <f>AVERAGE(AB31:AB40)</f>
        <v>0.54900000000000004</v>
      </c>
      <c r="AA79">
        <f t="shared" si="5"/>
        <v>2.2000000000000402E-4</v>
      </c>
      <c r="AC79">
        <f>_xlfn.STDEV.S(X79,AB31:AB40)</f>
        <v>1.1832159566199242E-3</v>
      </c>
    </row>
    <row r="80" spans="1:29" x14ac:dyDescent="0.55000000000000004">
      <c r="A80">
        <f t="shared" si="0"/>
        <v>1.65872</v>
      </c>
      <c r="B80">
        <f>AVERAGE(G31:G40)</f>
        <v>1.6585000000000001</v>
      </c>
      <c r="E80">
        <f t="shared" si="1"/>
        <v>1.2489995996795421E-4</v>
      </c>
      <c r="G80">
        <f>_xlfn.STDEV.S(B80,G31:G40)</f>
        <v>1.0246950765959877E-3</v>
      </c>
      <c r="L80">
        <f t="shared" si="2"/>
        <v>1.6590600000000002</v>
      </c>
      <c r="M80">
        <f>AVERAGE(R31:R40)</f>
        <v>1.6593</v>
      </c>
      <c r="P80">
        <f t="shared" si="3"/>
        <v>1.6248076809270132E-4</v>
      </c>
      <c r="R80">
        <f>STDEV(M80,R31:R40)</f>
        <v>1.6155494421403876E-3</v>
      </c>
      <c r="W80">
        <f t="shared" si="4"/>
        <v>1.6594199999999997</v>
      </c>
      <c r="X80">
        <f>AVERAGE(AC31:AC40)</f>
        <v>1.6595000000000002</v>
      </c>
      <c r="AA80">
        <f t="shared" si="5"/>
        <v>1.0770329614267823E-4</v>
      </c>
      <c r="AC80">
        <f>_xlfn.STDEV.S(X80,AC31:AC40)</f>
        <v>1.8027756377319748E-3</v>
      </c>
    </row>
    <row r="81" spans="1:29" x14ac:dyDescent="0.55000000000000004">
      <c r="A81">
        <f t="shared" si="0"/>
        <v>5.7143199999999998</v>
      </c>
      <c r="B81">
        <f>AVERAGE(H31:H40)</f>
        <v>5.7157999999999998</v>
      </c>
      <c r="E81">
        <f t="shared" si="1"/>
        <v>1.400000000000163E-4</v>
      </c>
      <c r="G81">
        <f>_xlfn.STDEV.S(B81,H31:H40)</f>
        <v>1.166190378968962E-3</v>
      </c>
      <c r="L81">
        <f t="shared" si="2"/>
        <v>5.7142800000000005</v>
      </c>
      <c r="M81">
        <f>AVERAGE(S31:S40)</f>
        <v>5.7157</v>
      </c>
      <c r="P81">
        <f t="shared" si="3"/>
        <v>1.1661903789698457E-4</v>
      </c>
      <c r="R81">
        <f>_xlfn.STDEV.S(M81,S31:S40)</f>
        <v>1.2688577540447949E-3</v>
      </c>
      <c r="W81">
        <f t="shared" si="4"/>
        <v>5.7142800000000005</v>
      </c>
      <c r="X81">
        <f>AVERAGE(AD31:AD40)</f>
        <v>5.7161999999999997</v>
      </c>
      <c r="AA81">
        <f t="shared" si="5"/>
        <v>9.1893658347311707E-5</v>
      </c>
      <c r="AC81">
        <f>_xlfn.STDEV.S(X81,AD31:AD40)</f>
        <v>1.5362291495737374E-3</v>
      </c>
    </row>
    <row r="82" spans="1:29" x14ac:dyDescent="0.55000000000000004">
      <c r="A82">
        <f t="shared" si="0"/>
        <v>9.9993000000000016</v>
      </c>
      <c r="B82">
        <f>AVERAGE(I31:I40)</f>
        <v>10.001299999999999</v>
      </c>
      <c r="E82">
        <f t="shared" si="1"/>
        <v>1.1832159566171657E-4</v>
      </c>
      <c r="G82">
        <f>_xlfn.STDEV.S(B82,I31:I40)</f>
        <v>2.0024984394503083E-3</v>
      </c>
      <c r="L82">
        <f t="shared" si="2"/>
        <v>9.9993799999999986</v>
      </c>
      <c r="M82">
        <f>AVERAGE(T31:T40)</f>
        <v>10.001000000000001</v>
      </c>
      <c r="P82">
        <f t="shared" si="3"/>
        <v>7.4833147735304411E-5</v>
      </c>
      <c r="R82">
        <f>_xlfn.STDEV.S(M82,T31:T40)</f>
        <v>1.1832159566200181E-3</v>
      </c>
      <c r="W82">
        <f t="shared" si="4"/>
        <v>9.9994200000000006</v>
      </c>
      <c r="X82">
        <f>AVERAGE(AE31:AE40)</f>
        <v>10.002700000000001</v>
      </c>
      <c r="AA82">
        <f t="shared" si="5"/>
        <v>2.5219040425838784E-4</v>
      </c>
      <c r="AC82">
        <f>_xlfn.STDEV.S(X82,AE31:AE40)</f>
        <v>1.4177446878758364E-3</v>
      </c>
    </row>
    <row r="83" spans="1:29" x14ac:dyDescent="0.55000000000000004">
      <c r="A83">
        <f t="shared" si="0"/>
        <v>19.999869999999998</v>
      </c>
      <c r="B83">
        <f>AVERAGE(J31:J40)</f>
        <v>20.006599999999999</v>
      </c>
      <c r="E83">
        <f t="shared" si="1"/>
        <v>1.615549442136586E-4</v>
      </c>
      <c r="G83">
        <f>_xlfn.STDEV.S(B83,J31:J40)</f>
        <v>1.4282856857083756E-3</v>
      </c>
      <c r="L83">
        <f t="shared" si="2"/>
        <v>19.999939999999999</v>
      </c>
      <c r="M83">
        <f>AVERAGE(U31:U40)</f>
        <v>20.006899999999998</v>
      </c>
      <c r="P83">
        <f t="shared" si="3"/>
        <v>1.7435595774122057E-4</v>
      </c>
      <c r="R83">
        <f>_xlfn.STDEV.S(M83,U31:U40)</f>
        <v>2.7367864366807321E-3</v>
      </c>
      <c r="W83">
        <f t="shared" si="4"/>
        <v>20.000020000000003</v>
      </c>
      <c r="X83">
        <f>AVERAGE(AF31:AF40)</f>
        <v>20.006599999999999</v>
      </c>
      <c r="AA83">
        <f t="shared" si="5"/>
        <v>2.6836881000198961E-3</v>
      </c>
      <c r="AC83">
        <f>_xlfn.STDEV.S(X83,AF31:AF40)</f>
        <v>2.4576411454894764E-3</v>
      </c>
    </row>
    <row r="103" spans="1:1" x14ac:dyDescent="0.55000000000000004">
      <c r="A103" s="6" t="s">
        <v>30</v>
      </c>
    </row>
    <row r="105" spans="1:1" x14ac:dyDescent="0.55000000000000004">
      <c r="A105" s="6" t="s">
        <v>29</v>
      </c>
    </row>
    <row r="156" spans="1:1" x14ac:dyDescent="0.55000000000000004">
      <c r="A156" s="6" t="s">
        <v>31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Cordova</dc:creator>
  <cp:lastModifiedBy>Ricky Cordova</cp:lastModifiedBy>
  <dcterms:created xsi:type="dcterms:W3CDTF">2017-07-18T22:36:38Z</dcterms:created>
  <dcterms:modified xsi:type="dcterms:W3CDTF">2017-07-25T19:01:49Z</dcterms:modified>
</cp:coreProperties>
</file>