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mc:AlternateContent xmlns:mc="http://schemas.openxmlformats.org/markup-compatibility/2006">
    <mc:Choice Requires="x15">
      <x15ac:absPath xmlns:x15ac="http://schemas.microsoft.com/office/spreadsheetml/2010/11/ac" url="https://energyexe.sharepoint.com/sites/Development/Shared Documents/Data/Project mapping/"/>
    </mc:Choice>
  </mc:AlternateContent>
  <xr:revisionPtr revIDLastSave="0" documentId="8_{3949E1BA-ABBF-41F0-B4DF-50AC8D053E2B}" xr6:coauthVersionLast="47" xr6:coauthVersionMax="47" xr10:uidLastSave="{00000000-0000-0000-0000-000000000000}"/>
  <bookViews>
    <workbookView xWindow="28680" yWindow="-120" windowWidth="29040" windowHeight="15720" xr2:uid="{66D7CC3A-2BB8-4D78-8478-64C13E35AF39}"/>
  </bookViews>
  <sheets>
    <sheet name="generation_units" sheetId="1" r:id="rId1"/>
    <sheet name="turbine_units" sheetId="2" r:id="rId2"/>
  </sheets>
  <definedNames>
    <definedName name="_xlnm._FilterDatabase" localSheetId="0" hidden="1">generation_units!$A$1:$AL$2213</definedName>
    <definedName name="_xlnm._FilterDatabase" localSheetId="1" hidden="1">turbine_units!$A$1:$G$2663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94" i="2" l="1"/>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796" i="2"/>
  <c r="C1797" i="2"/>
  <c r="C1798" i="2"/>
  <c r="C1799" i="2"/>
  <c r="C1800" i="2"/>
  <c r="C1801" i="2"/>
  <c r="C1802" i="2"/>
  <c r="C1803" i="2"/>
  <c r="C1804" i="2"/>
  <c r="C1805" i="2"/>
  <c r="C1806" i="2"/>
  <c r="C1807" i="2"/>
  <c r="C1808" i="2"/>
  <c r="C1809" i="2"/>
  <c r="C1810" i="2"/>
  <c r="C1811"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403" i="2"/>
  <c r="K237" i="1" l="1"/>
  <c r="K239" i="1"/>
  <c r="K238" i="1"/>
  <c r="K296" i="1"/>
  <c r="K295" i="1"/>
  <c r="K269" i="1"/>
  <c r="K268" i="1"/>
  <c r="K149" i="1" l="1"/>
  <c r="K147" i="1"/>
  <c r="Z41" i="1"/>
  <c r="X41" i="1"/>
  <c r="Z32" i="1"/>
  <c r="X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Aje Singh Rihel</author>
  </authors>
  <commentList>
    <comment ref="B75" authorId="0" shapeId="0" xr:uid="{FA5FF363-AE87-42E8-AA5D-C3347294FF8A}">
      <text>
        <r>
          <rPr>
            <b/>
            <sz val="9"/>
            <color indexed="81"/>
            <rFont val="Tahoma"/>
            <family val="2"/>
          </rPr>
          <t>Aje Singh Rihel:</t>
        </r>
        <r>
          <rPr>
            <sz val="9"/>
            <color indexed="81"/>
            <rFont val="Tahoma"/>
            <family val="2"/>
          </rPr>
          <t xml:space="preserve">
Estimate
Update when numbers post-COD have been published in API feed</t>
        </r>
      </text>
    </comment>
    <comment ref="K75" authorId="0" shapeId="0" xr:uid="{769D1A37-0E8A-4383-B636-76E88BBEE299}">
      <text>
        <r>
          <rPr>
            <b/>
            <sz val="9"/>
            <color indexed="81"/>
            <rFont val="Tahoma"/>
            <family val="2"/>
          </rPr>
          <t>Aje Singh Rihel:</t>
        </r>
        <r>
          <rPr>
            <sz val="9"/>
            <color indexed="81"/>
            <rFont val="Tahoma"/>
            <family val="2"/>
          </rPr>
          <t xml:space="preserve">
Estimate
Update when numbers post-COD have been published in API feed</t>
        </r>
      </text>
    </comment>
    <comment ref="B76" authorId="0" shapeId="0" xr:uid="{C1AB24E3-015D-48DC-9109-901DB7E2355B}">
      <text>
        <r>
          <rPr>
            <b/>
            <sz val="9"/>
            <color indexed="81"/>
            <rFont val="Tahoma"/>
            <family val="2"/>
          </rPr>
          <t>Aje Singh Rihel:</t>
        </r>
        <r>
          <rPr>
            <sz val="9"/>
            <color indexed="81"/>
            <rFont val="Tahoma"/>
            <family val="2"/>
          </rPr>
          <t xml:space="preserve">
Estimate
Update when numbers post-COD have been published in API feed</t>
        </r>
      </text>
    </comment>
    <comment ref="K76" authorId="0" shapeId="0" xr:uid="{EC0736D1-5662-4A94-96DD-E6A521FE5A76}">
      <text>
        <r>
          <rPr>
            <b/>
            <sz val="9"/>
            <color indexed="81"/>
            <rFont val="Tahoma"/>
            <family val="2"/>
          </rPr>
          <t>Aje Singh Rihel:</t>
        </r>
        <r>
          <rPr>
            <sz val="9"/>
            <color indexed="81"/>
            <rFont val="Tahoma"/>
            <family val="2"/>
          </rPr>
          <t xml:space="preserve">
Estimate
Update when numbers post-COD have been published in API feed</t>
        </r>
      </text>
    </comment>
  </commentList>
</comments>
</file>

<file path=xl/sharedStrings.xml><?xml version="1.0" encoding="utf-8"?>
<sst xmlns="http://schemas.openxmlformats.org/spreadsheetml/2006/main" count="33855" uniqueCount="4351">
  <si>
    <t>generation_unit_name</t>
  </si>
  <si>
    <t>total_turbine_count</t>
  </si>
  <si>
    <t>data_source</t>
  </si>
  <si>
    <t>data_source_code</t>
  </si>
  <si>
    <t>country</t>
  </si>
  <si>
    <t>state</t>
  </si>
  <si>
    <t>region</t>
  </si>
  <si>
    <t>geography_bidzone</t>
  </si>
  <si>
    <t>geography_market_balance_area</t>
  </si>
  <si>
    <t>geography_control_area</t>
  </si>
  <si>
    <t>nameplate_capacity_mw</t>
  </si>
  <si>
    <t>windfarm_name</t>
  </si>
  <si>
    <t>commercial_operational_date</t>
  </si>
  <si>
    <t>first_power_date</t>
  </si>
  <si>
    <t>decommissioning_date</t>
  </si>
  <si>
    <t>centroid_latitude</t>
  </si>
  <si>
    <t>centroid_longitude</t>
  </si>
  <si>
    <t>foundation_type</t>
  </si>
  <si>
    <t>location_type</t>
  </si>
  <si>
    <t>status</t>
  </si>
  <si>
    <t>notes</t>
  </si>
  <si>
    <t>alternate_name</t>
  </si>
  <si>
    <t>owner_1</t>
  </si>
  <si>
    <t>percentage1</t>
  </si>
  <si>
    <t>owner_2</t>
  </si>
  <si>
    <t>percentage2</t>
  </si>
  <si>
    <t>owner_3</t>
  </si>
  <si>
    <t>percentage3</t>
  </si>
  <si>
    <t>owner_4</t>
  </si>
  <si>
    <t>percentage4</t>
  </si>
  <si>
    <t>owner_5</t>
  </si>
  <si>
    <t>percentage5</t>
  </si>
  <si>
    <t>owner 6</t>
  </si>
  <si>
    <t>percentage6</t>
  </si>
  <si>
    <t>Owner 7</t>
  </si>
  <si>
    <t>Owner 8</t>
  </si>
  <si>
    <t>8&amp;%</t>
  </si>
  <si>
    <t>Ånstadblåheia</t>
  </si>
  <si>
    <t>NVE</t>
  </si>
  <si>
    <t>Norway</t>
  </si>
  <si>
    <t>10YNO-4--------9</t>
  </si>
  <si>
    <t>10YNO-0--------C</t>
  </si>
  <si>
    <t>Onshore</t>
  </si>
  <si>
    <t>Operational</t>
  </si>
  <si>
    <t>Operated by Arise AB from 1 October 2025</t>
  </si>
  <si>
    <t>EIP</t>
  </si>
  <si>
    <t>Fortum</t>
  </si>
  <si>
    <t>Bessakerfjellet</t>
  </si>
  <si>
    <t>10YNO-3--------J</t>
  </si>
  <si>
    <t>SWM</t>
  </si>
  <si>
    <t>Aneo</t>
  </si>
  <si>
    <t>Bjerkreim</t>
  </si>
  <si>
    <t>10YNO-2--------T</t>
  </si>
  <si>
    <t>Hyfe</t>
  </si>
  <si>
    <t>Skinansfjellet og Gravdal</t>
  </si>
  <si>
    <t>Buheii</t>
  </si>
  <si>
    <t>Ownership through Nordic Renewable Power</t>
  </si>
  <si>
    <t>Macquarie</t>
  </si>
  <si>
    <t>Dønnesfjord</t>
  </si>
  <si>
    <t>HW Asset</t>
  </si>
  <si>
    <t>Enercon</t>
  </si>
  <si>
    <t>Egersund</t>
  </si>
  <si>
    <t>Fakken</t>
  </si>
  <si>
    <t>Troms Kraft Vind</t>
  </si>
  <si>
    <t>Frøya</t>
  </si>
  <si>
    <t>Geitfjellet</t>
  </si>
  <si>
    <t>Statkraft</t>
  </si>
  <si>
    <t>BKW</t>
  </si>
  <si>
    <t>Gismarvik</t>
  </si>
  <si>
    <t>Solvind Åsen</t>
  </si>
  <si>
    <t>Guleslettene</t>
  </si>
  <si>
    <t>Eviny</t>
  </si>
  <si>
    <t>Hamnefjell</t>
  </si>
  <si>
    <t>Finnmark Kraft</t>
  </si>
  <si>
    <t>Axa Clean Energy Fund</t>
  </si>
  <si>
    <t>Haram</t>
  </si>
  <si>
    <t>Taaleri Solarwind II</t>
  </si>
  <si>
    <t>Harbaksfjellet</t>
  </si>
  <si>
    <t>Havøygavlen</t>
  </si>
  <si>
    <t>Infranord</t>
  </si>
  <si>
    <t>Alta Kraftlag</t>
  </si>
  <si>
    <t>Varanger Kraft</t>
  </si>
  <si>
    <t>Ymber</t>
  </si>
  <si>
    <t>Hennøy</t>
  </si>
  <si>
    <t>Nadara</t>
  </si>
  <si>
    <t>Sogn og Fjordane Energi</t>
  </si>
  <si>
    <t>Hitra</t>
  </si>
  <si>
    <t>Hitra 2</t>
  </si>
  <si>
    <t>Høg-Jæren</t>
  </si>
  <si>
    <t>Eurus Energy</t>
  </si>
  <si>
    <t>EWZ</t>
  </si>
  <si>
    <t>Jæren Energi</t>
  </si>
  <si>
    <t>Norsk Vindpro</t>
  </si>
  <si>
    <t>Hundhammerfjellet</t>
  </si>
  <si>
    <t>Kjølberget</t>
  </si>
  <si>
    <t>10YNO-1--------2</t>
  </si>
  <si>
    <t>Gudbrandsdal Energi</t>
  </si>
  <si>
    <t>Hafslund</t>
  </si>
  <si>
    <t>Kjøllefjord</t>
  </si>
  <si>
    <t>Kvenndalsfjellet</t>
  </si>
  <si>
    <t>Kvitfjell</t>
  </si>
  <si>
    <t>Operated by Zephyr. Acquired by NTE from Nordlicht Holding from 1 January 2025</t>
  </si>
  <si>
    <t>NTE</t>
  </si>
  <si>
    <t>Lista</t>
  </si>
  <si>
    <t>Fred. Olsen Renewables</t>
  </si>
  <si>
    <t>Hvitsten II Holdco</t>
  </si>
  <si>
    <t>Lutelandet</t>
  </si>
  <si>
    <t>Måkaknuten</t>
  </si>
  <si>
    <t>Ewz</t>
  </si>
  <si>
    <t>Marker</t>
  </si>
  <si>
    <t>Mehuken</t>
  </si>
  <si>
    <t>Operated by Zephyr</t>
  </si>
  <si>
    <t>Østfold Energi</t>
  </si>
  <si>
    <t>Vardar Boreas</t>
  </si>
  <si>
    <t>Midtfjellet</t>
  </si>
  <si>
    <t>Sunnhordaland Kraftlag</t>
  </si>
  <si>
    <t>Fitjar Kraftlag</t>
  </si>
  <si>
    <t>Nygårdsfjellet</t>
  </si>
  <si>
    <t>Odal</t>
  </si>
  <si>
    <t>Akershus Energi</t>
  </si>
  <si>
    <t>Cloudberry</t>
  </si>
  <si>
    <t>KLP Gjensidige</t>
  </si>
  <si>
    <t>Okla</t>
  </si>
  <si>
    <t>Øyfjellet</t>
  </si>
  <si>
    <t>Aquila Capital</t>
  </si>
  <si>
    <t>Raggovidda</t>
  </si>
  <si>
    <t>Raggovidda 2</t>
  </si>
  <si>
    <t>Raskiftet</t>
  </si>
  <si>
    <t>Raudfjell</t>
  </si>
  <si>
    <t>Roan</t>
  </si>
  <si>
    <t>Skomakerfjellet</t>
  </si>
  <si>
    <t>Skurvenuten</t>
  </si>
  <si>
    <t>Norgesgruppen</t>
  </si>
  <si>
    <t>Smøla</t>
  </si>
  <si>
    <t>Sørfjord</t>
  </si>
  <si>
    <t>Sørmarkfjellet</t>
  </si>
  <si>
    <t>Stigafjellet</t>
  </si>
  <si>
    <t>Stokkfjellet</t>
  </si>
  <si>
    <t>Storheia</t>
  </si>
  <si>
    <t>Svåheia</t>
  </si>
  <si>
    <t>Svåheia Vind</t>
  </si>
  <si>
    <t>Dalane Kraft</t>
  </si>
  <si>
    <t>Tellenes</t>
  </si>
  <si>
    <t>Operated by Arise</t>
  </si>
  <si>
    <t>Tindafjellet</t>
  </si>
  <si>
    <t>Tonstad</t>
  </si>
  <si>
    <t>Tysvær</t>
  </si>
  <si>
    <t>Valsneset</t>
  </si>
  <si>
    <t>Vardafjellet</t>
  </si>
  <si>
    <t>Mirova</t>
  </si>
  <si>
    <t>Ytre Vikna</t>
  </si>
  <si>
    <t>Åsen II</t>
  </si>
  <si>
    <t>Lindesnes</t>
  </si>
  <si>
    <t>Nye Sandøy</t>
  </si>
  <si>
    <t>Sandøy Energi</t>
  </si>
  <si>
    <t>Røyrmyra</t>
  </si>
  <si>
    <t>Storøy</t>
  </si>
  <si>
    <t>Utsira</t>
  </si>
  <si>
    <t>Valsneset vindkraftverk</t>
  </si>
  <si>
    <t>Jørgen Skovgaard Holding</t>
  </si>
  <si>
    <t>Changfang &amp; Xidao 1 (FangYi)</t>
  </si>
  <si>
    <t>Taipower</t>
  </si>
  <si>
    <t>芳一風</t>
  </si>
  <si>
    <t>Taiwan</t>
  </si>
  <si>
    <t>Taiwan Strait</t>
  </si>
  <si>
    <t>Changfang &amp; Xidao 1</t>
  </si>
  <si>
    <t>Offshore Jacket</t>
  </si>
  <si>
    <t>Offshore</t>
  </si>
  <si>
    <t>Changfang-Xidao FangYi, 芳一風</t>
  </si>
  <si>
    <t>Copenhagen Infrastructure Partners (CIP)</t>
  </si>
  <si>
    <t>Global Power Synergy (GPSC)</t>
  </si>
  <si>
    <t>Taiwan Life Insurance</t>
  </si>
  <si>
    <t>Transglobe Life Insurance</t>
  </si>
  <si>
    <t>Changfang &amp; Xidao 2 (FangEr)</t>
  </si>
  <si>
    <t>芳二風</t>
  </si>
  <si>
    <t>Changfang &amp; Xidao 2</t>
  </si>
  <si>
    <t>Awaiting an announced 48 MW phase</t>
  </si>
  <si>
    <t>Changfang-Xidao FangEr, 芳二風</t>
  </si>
  <si>
    <t>Formosa 1 (HaiYang)</t>
  </si>
  <si>
    <t>海洋竹南</t>
  </si>
  <si>
    <t>Formosa 1</t>
  </si>
  <si>
    <t>Offshore Monopile</t>
  </si>
  <si>
    <t>Ørsted</t>
  </si>
  <si>
    <t>Synera Renewable Energy</t>
  </si>
  <si>
    <t>Hokuriku Electric Power</t>
  </si>
  <si>
    <t>Toho Gas</t>
  </si>
  <si>
    <t>Mitsui O.S.K. Lines</t>
  </si>
  <si>
    <t>JERA Nex bp</t>
  </si>
  <si>
    <t>Formosa 2 (HaiNeng)</t>
  </si>
  <si>
    <t>海能風</t>
  </si>
  <si>
    <t>Formosa 2</t>
  </si>
  <si>
    <t>Greater Changhua 2A (WoEr) Phase 1</t>
  </si>
  <si>
    <t>沃二風</t>
  </si>
  <si>
    <t>Greater Changhua 1 &amp; 2A</t>
  </si>
  <si>
    <t>Expanded</t>
  </si>
  <si>
    <t>Greater Changhua SE WoEr, 沃二風</t>
  </si>
  <si>
    <t>CDPQ</t>
  </si>
  <si>
    <t>Cathay PE</t>
  </si>
  <si>
    <t>Greater Changhua 2A (WoEr) Phase 2</t>
  </si>
  <si>
    <t>Greater Changhua 1 (WoYi) Phase 1</t>
  </si>
  <si>
    <t>沃一風</t>
  </si>
  <si>
    <t>Greater Changhua SE WoYi, 沃一風</t>
  </si>
  <si>
    <t>Greater Changhua 1 (WoYi) Phase 2</t>
  </si>
  <si>
    <t>Hai Long 2A &amp; 2B &amp; 3</t>
  </si>
  <si>
    <t>龍A風(註10)</t>
  </si>
  <si>
    <t>Northland Power</t>
  </si>
  <si>
    <t>Gentari</t>
  </si>
  <si>
    <t>Mitsui &amp; Co</t>
  </si>
  <si>
    <t>Taipower Changhua Phase 1 (Demo)</t>
  </si>
  <si>
    <t>離岸一期</t>
  </si>
  <si>
    <t>Yunlin (YunHu)</t>
  </si>
  <si>
    <t>允湖(註10)</t>
  </si>
  <si>
    <t>Yunlin</t>
  </si>
  <si>
    <t>Skyborn Renewables</t>
  </si>
  <si>
    <t>Thai Electricity Generation Public Company (EGCO Group)</t>
  </si>
  <si>
    <t>TotalEnergies</t>
  </si>
  <si>
    <t>Starwind Offshore consortium</t>
  </si>
  <si>
    <t>Yunlin (YunSi)</t>
  </si>
  <si>
    <t>允西(註10)</t>
  </si>
  <si>
    <t>ZhongNeng 1</t>
  </si>
  <si>
    <t>中能風(註10)</t>
  </si>
  <si>
    <t>China Steel Corporation</t>
  </si>
  <si>
    <t>A'Chruach 1</t>
  </si>
  <si>
    <t>ELEXON</t>
  </si>
  <si>
    <t>T_ACHRW-1</t>
  </si>
  <si>
    <t>United Kingdom</t>
  </si>
  <si>
    <t>10YGB----------A</t>
  </si>
  <si>
    <t>Afton</t>
  </si>
  <si>
    <t>T_AFTOW-1</t>
  </si>
  <si>
    <t>Acquired by Red Rock Renewables in Autumn 2018 when construction was completed</t>
  </si>
  <si>
    <t>Red Rock Renewables</t>
  </si>
  <si>
    <t>Aikengall II</t>
  </si>
  <si>
    <t>T_AKGLW-2</t>
  </si>
  <si>
    <t>Community Windpower</t>
  </si>
  <si>
    <t>Aikengall IIa</t>
  </si>
  <si>
    <t>T_AKGLW-3</t>
  </si>
  <si>
    <t>Airies</t>
  </si>
  <si>
    <t>E_AIRSW-1</t>
  </si>
  <si>
    <t>NTR</t>
  </si>
  <si>
    <t>An Suidhe</t>
  </si>
  <si>
    <t>T_ANSUW-1</t>
  </si>
  <si>
    <t>RWE</t>
  </si>
  <si>
    <t>Andershaw</t>
  </si>
  <si>
    <t>E_ASHWW-1</t>
  </si>
  <si>
    <t xml:space="preserve">Statkraft operates </t>
  </si>
  <si>
    <t>Schroders Greencoat</t>
  </si>
  <si>
    <t>Arecleoch</t>
  </si>
  <si>
    <t>T_ARCHW-1</t>
  </si>
  <si>
    <t>ScottishPower Renewables (Iberdrola)</t>
  </si>
  <si>
    <t>Assel Valley</t>
  </si>
  <si>
    <t>E_ASLVW-1</t>
  </si>
  <si>
    <t>Auchrobert</t>
  </si>
  <si>
    <t>E_ABRTW-1</t>
  </si>
  <si>
    <t>Bad A Cheo</t>
  </si>
  <si>
    <t>T_BDCHW-1</t>
  </si>
  <si>
    <t>Baillie</t>
  </si>
  <si>
    <t>E_BABAW-1</t>
  </si>
  <si>
    <t>Independent investors</t>
  </si>
  <si>
    <t>Gingko Tree Investment</t>
  </si>
  <si>
    <t>Beinn An Tuirc 2</t>
  </si>
  <si>
    <t>E_BTUIW-2</t>
  </si>
  <si>
    <t>Beinn An Tuirc 2+3</t>
  </si>
  <si>
    <t>Beinn An Tuirc 3</t>
  </si>
  <si>
    <t>E_BTUIW-3</t>
  </si>
  <si>
    <t>Beinn Tharsuinn</t>
  </si>
  <si>
    <t>E_BETHW-1</t>
  </si>
  <si>
    <t>Beinneun</t>
  </si>
  <si>
    <t>T_BEINW-1</t>
  </si>
  <si>
    <t>Octopus Group</t>
  </si>
  <si>
    <t>Berry Burn</t>
  </si>
  <si>
    <t>E_BRYBW-1</t>
  </si>
  <si>
    <t>Bhlaraidh</t>
  </si>
  <si>
    <t>T_BHLAW-1</t>
  </si>
  <si>
    <t>SSE</t>
  </si>
  <si>
    <t xml:space="preserve">Black Law </t>
  </si>
  <si>
    <t>T_BLLA-1</t>
  </si>
  <si>
    <t>Black Law</t>
  </si>
  <si>
    <t>Black Law Extension</t>
  </si>
  <si>
    <t>T_BLLA-2</t>
  </si>
  <si>
    <t>Blackcraig</t>
  </si>
  <si>
    <t>T_BLKWW-1</t>
  </si>
  <si>
    <t>Gravis Capital</t>
  </si>
  <si>
    <t>Temporis Capital</t>
  </si>
  <si>
    <t>Blary Hill</t>
  </si>
  <si>
    <t>E_BLARW-1</t>
  </si>
  <si>
    <t>TRIG</t>
  </si>
  <si>
    <t>Braes of Doune</t>
  </si>
  <si>
    <t>E_BRDUW-1</t>
  </si>
  <si>
    <t>Brockloch Rig</t>
  </si>
  <si>
    <t>T_WISTW-2</t>
  </si>
  <si>
    <t>UK Renewables Energy Group</t>
  </si>
  <si>
    <t>Broken Cross</t>
  </si>
  <si>
    <t>T_BROCW-1</t>
  </si>
  <si>
    <t>Originally designed as 10 turbines (48 MW), geotechnical constraints reduced to 9 units. Seeking permission to go back to 10 units</t>
  </si>
  <si>
    <t>ERG</t>
  </si>
  <si>
    <t>Brownieleys</t>
  </si>
  <si>
    <t>E_BRNLW-1</t>
  </si>
  <si>
    <t>ACP Scot Wind</t>
  </si>
  <si>
    <t>Burn of Whilk</t>
  </si>
  <si>
    <t>E_BNWKW-1</t>
  </si>
  <si>
    <t>Eneco</t>
  </si>
  <si>
    <t>Camster</t>
  </si>
  <si>
    <t>2__PEDGE003</t>
  </si>
  <si>
    <t>Carraig Gheal</t>
  </si>
  <si>
    <t>T_CRGHW-1</t>
  </si>
  <si>
    <t>GreenPower</t>
  </si>
  <si>
    <t>RPMI Railpen</t>
  </si>
  <si>
    <t>Causeymire</t>
  </si>
  <si>
    <t>2__PSMAE001</t>
  </si>
  <si>
    <t>Clachan Flats</t>
  </si>
  <si>
    <t>E_CLFLW-1</t>
  </si>
  <si>
    <t>Clashindarroch (Vattenfall)</t>
  </si>
  <si>
    <t>E_CLDRW-1</t>
  </si>
  <si>
    <t>Vattenfall</t>
  </si>
  <si>
    <t>Clyde North</t>
  </si>
  <si>
    <t>T_CLDCW-1</t>
  </si>
  <si>
    <t>Clyde</t>
  </si>
  <si>
    <t>SSE is operator. Clyde North consists of 47 turbines (108.1MW), Clyde Central consists of 49 turbines (112.1MW), Clyde South consists of 56 turbines (128.8MW), Clyde Extension consists of 54 turbines (173MW)</t>
  </si>
  <si>
    <t>Clyde North, Clyde Borders</t>
  </si>
  <si>
    <t>GLIL Infrastructure</t>
  </si>
  <si>
    <t>Clyde Central</t>
  </si>
  <si>
    <t>T_CLDNW-1</t>
  </si>
  <si>
    <t>Clyde Central, Clyde Dumfries and Galloway</t>
  </si>
  <si>
    <t>Clyde South</t>
  </si>
  <si>
    <t>T_CLDSW-1</t>
  </si>
  <si>
    <t>Clyde South. Clyde South Lanarkshire</t>
  </si>
  <si>
    <t>Coire Na Cloiche</t>
  </si>
  <si>
    <t>E_CNCLW-1</t>
  </si>
  <si>
    <t>Rock by Sea entered administration in September 2024</t>
  </si>
  <si>
    <t>Rockbysea</t>
  </si>
  <si>
    <t>Corriegarth</t>
  </si>
  <si>
    <t>T_CGTHW-1</t>
  </si>
  <si>
    <t>Corriemoillie</t>
  </si>
  <si>
    <t>T_CRMLW-1</t>
  </si>
  <si>
    <t>Dalmore Capital bought by Royal London AM in May 2025</t>
  </si>
  <si>
    <t>Dalmore Capital</t>
  </si>
  <si>
    <t>EDF</t>
  </si>
  <si>
    <t>Interim 1000</t>
  </si>
  <si>
    <t>Cour</t>
  </si>
  <si>
    <t>T_COUWW-1</t>
  </si>
  <si>
    <t>Craig</t>
  </si>
  <si>
    <t>E_CRGTW-1</t>
  </si>
  <si>
    <t>Wind farm was extended. Originally 10MW and 4 units</t>
  </si>
  <si>
    <t>Creag Riabhach</t>
  </si>
  <si>
    <t>T_CREAW-1</t>
  </si>
  <si>
    <t>Crossdykes 1</t>
  </si>
  <si>
    <t>T_CRDEW-1</t>
  </si>
  <si>
    <t>Crossdykes</t>
  </si>
  <si>
    <t>Octopus Renewables Infrastructure SCSp</t>
  </si>
  <si>
    <t>Octopus Renewables Infrastructure Trust</t>
  </si>
  <si>
    <t>Crossdykes 2</t>
  </si>
  <si>
    <t>T_CRDEW-2</t>
  </si>
  <si>
    <t>Crystal Rig II</t>
  </si>
  <si>
    <t>T_CRYRW-2</t>
  </si>
  <si>
    <t>Crystal Rig 2 + 3</t>
  </si>
  <si>
    <t>Crystal Rig III</t>
  </si>
  <si>
    <t>T_CRYRW-3</t>
  </si>
  <si>
    <t>Cumberhead</t>
  </si>
  <si>
    <t>T_CUMHW-1</t>
  </si>
  <si>
    <t>Turbines operated in an optimised mode of 4.165MW</t>
  </si>
  <si>
    <t>Dalry</t>
  </si>
  <si>
    <t>T_DALRD-1</t>
  </si>
  <si>
    <t>Dalquhandy</t>
  </si>
  <si>
    <t>T_DALQW-1</t>
  </si>
  <si>
    <t xml:space="preserve">55.5784	</t>
  </si>
  <si>
    <t>BayWa r.e. operating the wind farm</t>
  </si>
  <si>
    <t>Dalswinton</t>
  </si>
  <si>
    <t>E_DALSW-1</t>
  </si>
  <si>
    <t>Dersalloch</t>
  </si>
  <si>
    <t>T_DRSLW-1</t>
  </si>
  <si>
    <t>Dorenell 1</t>
  </si>
  <si>
    <t>T_DOREW-1</t>
  </si>
  <si>
    <t>Dorenell</t>
  </si>
  <si>
    <t>Dorenell 2</t>
  </si>
  <si>
    <t>T_DOREW-2</t>
  </si>
  <si>
    <t>Douglas West</t>
  </si>
  <si>
    <t>T_DOUGW-1</t>
  </si>
  <si>
    <t xml:space="preserve">55.571	</t>
  </si>
  <si>
    <t>Dun Law 2</t>
  </si>
  <si>
    <t>T_DNLWW-1</t>
  </si>
  <si>
    <t>Dunmaglass</t>
  </si>
  <si>
    <t>T_DUNGW-1</t>
  </si>
  <si>
    <t>Edinbane</t>
  </si>
  <si>
    <t>T_EDINW-1</t>
  </si>
  <si>
    <t>Ewe Hill 2</t>
  </si>
  <si>
    <t>T_EWHLW-1</t>
  </si>
  <si>
    <t>Fallago Rig</t>
  </si>
  <si>
    <t>T_FALGW-1</t>
  </si>
  <si>
    <t>EDF Renewables</t>
  </si>
  <si>
    <t>Hermes Infrastructure</t>
  </si>
  <si>
    <t>Farr 1</t>
  </si>
  <si>
    <t>T_FARR-1</t>
  </si>
  <si>
    <t>Farr</t>
  </si>
  <si>
    <t>Farr 2</t>
  </si>
  <si>
    <t>T_FARR-2</t>
  </si>
  <si>
    <t>Freasdail</t>
  </si>
  <si>
    <t>T_FSDLW-1</t>
  </si>
  <si>
    <t>Galawhistle</t>
  </si>
  <si>
    <t>T_GLWSW-1</t>
  </si>
  <si>
    <t>Glen App</t>
  </si>
  <si>
    <t>T_GNAPW-1</t>
  </si>
  <si>
    <t>Glen Kyllachy</t>
  </si>
  <si>
    <t>T_GLNKW-1</t>
  </si>
  <si>
    <t>Goole Fields 1</t>
  </si>
  <si>
    <t>E_GFLDW-1</t>
  </si>
  <si>
    <t>Goole Fields</t>
  </si>
  <si>
    <t>Gordonbush</t>
  </si>
  <si>
    <t>T_GORDW-1</t>
  </si>
  <si>
    <t>Gordonbush Extension</t>
  </si>
  <si>
    <t>T_GORDW-2</t>
  </si>
  <si>
    <t>Gordonstown Hill</t>
  </si>
  <si>
    <t>E_GDSTW-1</t>
  </si>
  <si>
    <t>Greengairs East</t>
  </si>
  <si>
    <t>E_GRGRW-1</t>
  </si>
  <si>
    <t>Muirhall Energy</t>
  </si>
  <si>
    <t>Griffin 1</t>
  </si>
  <si>
    <t>T_GRIFW-1</t>
  </si>
  <si>
    <t>Griffin</t>
  </si>
  <si>
    <t>Includes 3 phases of Griffin + 14 units at Calliacher wind farm</t>
  </si>
  <si>
    <t>Calliacher 1</t>
  </si>
  <si>
    <t>Griffin 2</t>
  </si>
  <si>
    <t>T_GRIFW-2</t>
  </si>
  <si>
    <t>Calliacher 2</t>
  </si>
  <si>
    <t>Hadyard Hill</t>
  </si>
  <si>
    <t>T_HADHW-1</t>
  </si>
  <si>
    <t>Halsary</t>
  </si>
  <si>
    <t>T_HALSW-1</t>
  </si>
  <si>
    <t>Harburnhead</t>
  </si>
  <si>
    <t>E_HBHDW-1</t>
  </si>
  <si>
    <t>Gresham House Wind Energy</t>
  </si>
  <si>
    <t>Enel Viento</t>
  </si>
  <si>
    <t>Hare Hill Extension</t>
  </si>
  <si>
    <t>E_HRHLW-1</t>
  </si>
  <si>
    <t>Harestanes</t>
  </si>
  <si>
    <t>T_HRSTW-1</t>
  </si>
  <si>
    <t>Hill Of Glaschyle</t>
  </si>
  <si>
    <t>E_HLGLW-1</t>
  </si>
  <si>
    <t>Muirden Energy</t>
  </si>
  <si>
    <t>Logie Estate</t>
  </si>
  <si>
    <t>Hill Of Towie</t>
  </si>
  <si>
    <t>E_HLTWW-1</t>
  </si>
  <si>
    <t>Keith Hill</t>
  </si>
  <si>
    <t>T_KTHLW-1</t>
  </si>
  <si>
    <t>Diamond Wind</t>
  </si>
  <si>
    <t>Kennoxhead 1</t>
  </si>
  <si>
    <t>T_KENNW-1</t>
  </si>
  <si>
    <t xml:space="preserve">55.4967	</t>
  </si>
  <si>
    <t>Kilbraur 1</t>
  </si>
  <si>
    <t>T_KILBW-1</t>
  </si>
  <si>
    <t>Kilbraur</t>
  </si>
  <si>
    <t>Pension Danmark holds stake through Copehagen Infrastructure I fund which was founded and managed by Copenhagen Infrastructure Partners</t>
  </si>
  <si>
    <t>Pension Danmark</t>
  </si>
  <si>
    <t>Kilbraur 2</t>
  </si>
  <si>
    <t>Kilgallioch</t>
  </si>
  <si>
    <t>T_KLGLW-1</t>
  </si>
  <si>
    <t>Kirk Hill</t>
  </si>
  <si>
    <t>E_KHLLW-1</t>
  </si>
  <si>
    <t>Ripple Energy assets bought by 1st Energy Technologies in Aprl 2025 after Ripple went into administration</t>
  </si>
  <si>
    <t>Bruntwood Group</t>
  </si>
  <si>
    <t>1st Energy Technologies</t>
  </si>
  <si>
    <t>Kype Muir Extension</t>
  </si>
  <si>
    <t>T_KYPEW-1</t>
  </si>
  <si>
    <t>Harting Rig</t>
  </si>
  <si>
    <t>Kype Muir</t>
  </si>
  <si>
    <t>T_KPMRW-1</t>
  </si>
  <si>
    <t>OnPath Energy</t>
  </si>
  <si>
    <t>Limekiln</t>
  </si>
  <si>
    <t>T_LIMKW-1</t>
  </si>
  <si>
    <t xml:space="preserve">58.5231	</t>
  </si>
  <si>
    <t>Tthe original 19-turbine Limekiln Wind Farm + the 5-turbine Limekiln Wind Farm Extension operate together as one wind farm.</t>
  </si>
  <si>
    <t>Boralex</t>
  </si>
  <si>
    <t>Lochluichart 1+2</t>
  </si>
  <si>
    <t>T_LCLTW-1</t>
  </si>
  <si>
    <t>Mark Hill</t>
  </si>
  <si>
    <t>T_MKHLW-1</t>
  </si>
  <si>
    <t>Mid Hill 1</t>
  </si>
  <si>
    <t>2__PSTAT002</t>
  </si>
  <si>
    <t>Mid Hill</t>
  </si>
  <si>
    <t>Mid Hill 2</t>
  </si>
  <si>
    <t>Middle Muir</t>
  </si>
  <si>
    <t>T_MIDMW-1</t>
  </si>
  <si>
    <t>Millennium 1+2</t>
  </si>
  <si>
    <t>T_MILWW-1</t>
  </si>
  <si>
    <t>Millennium</t>
  </si>
  <si>
    <t>Millennium 3</t>
  </si>
  <si>
    <t>Minnygap</t>
  </si>
  <si>
    <t>T_MYGPW-1</t>
  </si>
  <si>
    <t>Minsca</t>
  </si>
  <si>
    <t>E_MINSW-1</t>
  </si>
  <si>
    <t>Moy</t>
  </si>
  <si>
    <t>E_MOYEW-1</t>
  </si>
  <si>
    <t>Paul's Hill</t>
  </si>
  <si>
    <t>2__PENEC002</t>
  </si>
  <si>
    <t>Pen Y Cymoedd</t>
  </si>
  <si>
    <t>T_PNYCW-1</t>
  </si>
  <si>
    <t>Pines Burn</t>
  </si>
  <si>
    <t>E_PIBUW-1</t>
  </si>
  <si>
    <t>Capital Dynamics</t>
  </si>
  <si>
    <t>Pogbie</t>
  </si>
  <si>
    <t>T_PGBIW-1</t>
  </si>
  <si>
    <t>Hermia Community Energy CIC</t>
  </si>
  <si>
    <t>Rosehall Hill Forest</t>
  </si>
  <si>
    <t>2__PEDGE004</t>
  </si>
  <si>
    <t>Rothes I</t>
  </si>
  <si>
    <t>2__PENEC001</t>
  </si>
  <si>
    <t>Rothes</t>
  </si>
  <si>
    <t>Rothes II</t>
  </si>
  <si>
    <t>2__PSTAT001</t>
  </si>
  <si>
    <t>Sandy Knowe</t>
  </si>
  <si>
    <t>T_SAKNW-1</t>
  </si>
  <si>
    <t>Commissioning the first 50 MW in October 2022, additional 36 MW in December 2022</t>
  </si>
  <si>
    <t>Sanquhar Community</t>
  </si>
  <si>
    <t>T_SANQW-1</t>
  </si>
  <si>
    <t>Solwaybank</t>
  </si>
  <si>
    <t>E_SWBKW-1</t>
  </si>
  <si>
    <t>South Kyle</t>
  </si>
  <si>
    <t>T_SOKYW-1</t>
  </si>
  <si>
    <t>Operated by Vattenfall</t>
  </si>
  <si>
    <t>Strathy North</t>
  </si>
  <si>
    <t>T_STRNW-1</t>
  </si>
  <si>
    <t>Stronelairg 1</t>
  </si>
  <si>
    <t>T_STLGW-1</t>
  </si>
  <si>
    <t>Stronelairg</t>
  </si>
  <si>
    <t>Stronelairg 2</t>
  </si>
  <si>
    <t>T_STLGW-2</t>
  </si>
  <si>
    <t>Stronelairg 3</t>
  </si>
  <si>
    <t>T_STLGW-3</t>
  </si>
  <si>
    <t>Toddleburn</t>
  </si>
  <si>
    <t>T_TDBNW-1</t>
  </si>
  <si>
    <t>Tom Nan Clach</t>
  </si>
  <si>
    <t>C__PSTAT011</t>
  </si>
  <si>
    <t>Unknown</t>
  </si>
  <si>
    <t>Tralorg</t>
  </si>
  <si>
    <t>T_TRLGW-1</t>
  </si>
  <si>
    <t>Tullo</t>
  </si>
  <si>
    <t>E_TULWW-1</t>
  </si>
  <si>
    <t>Tullo &amp; Twinshiels</t>
  </si>
  <si>
    <t>Twinshiels</t>
  </si>
  <si>
    <t>E_TULWW-2</t>
  </si>
  <si>
    <t>Tullymurdoch</t>
  </si>
  <si>
    <t>E_TLYMW-1</t>
  </si>
  <si>
    <t>Twenty Shilling Hill</t>
  </si>
  <si>
    <t>T_TWSHW-1</t>
  </si>
  <si>
    <t xml:space="preserve">Operated by Statkraft </t>
  </si>
  <si>
    <t>Viking 1</t>
  </si>
  <si>
    <t>T_VKNGW-1</t>
  </si>
  <si>
    <t>Viking</t>
  </si>
  <si>
    <t>Viking 2</t>
  </si>
  <si>
    <t>T_VKNGW-2</t>
  </si>
  <si>
    <t>Viking 3</t>
  </si>
  <si>
    <t>T_VKNGW-3</t>
  </si>
  <si>
    <t>Viking 4</t>
  </si>
  <si>
    <t>T_VKNGW-4</t>
  </si>
  <si>
    <t>Whitelee</t>
  </si>
  <si>
    <t>T_WHILW-1</t>
  </si>
  <si>
    <t>Whitelee Extension</t>
  </si>
  <si>
    <t>T_WHILW-2</t>
  </si>
  <si>
    <t>Whiteside Hill</t>
  </si>
  <si>
    <t>T_WHIHW-1</t>
  </si>
  <si>
    <t>Vantage RE is a wholly owned subsidiary of Tenaga TNB</t>
  </si>
  <si>
    <t>Vantage RE</t>
  </si>
  <si>
    <t>Windy Rig</t>
  </si>
  <si>
    <t>T_WDRGW-1</t>
  </si>
  <si>
    <t>Glenchamber</t>
  </si>
  <si>
    <t>E_GLCHW-1</t>
  </si>
  <si>
    <t>Fern Trading (owned by Octopus)</t>
  </si>
  <si>
    <t>Glens Of Foudland</t>
  </si>
  <si>
    <t>E_GLOFW-1</t>
  </si>
  <si>
    <t>Blackrock</t>
  </si>
  <si>
    <t>Aberdeen</t>
  </si>
  <si>
    <t>T_ABRBO-1</t>
  </si>
  <si>
    <t>Scottish North Sea</t>
  </si>
  <si>
    <t>European Offshore Wind Deployment Centre (EOWDC)</t>
  </si>
  <si>
    <t>Windpark Albatros</t>
  </si>
  <si>
    <t>EEX</t>
  </si>
  <si>
    <t>E000205-001</t>
  </si>
  <si>
    <t>Germany</t>
  </si>
  <si>
    <t>German Bight</t>
  </si>
  <si>
    <t>10Y1001A1001A82H</t>
  </si>
  <si>
    <t>10YDE-EON------1</t>
  </si>
  <si>
    <t>Albatros / Hohe See</t>
  </si>
  <si>
    <t>EnBW</t>
  </si>
  <si>
    <t>Enbridge</t>
  </si>
  <si>
    <t>Windpark Hohe See</t>
  </si>
  <si>
    <t>E110514-001</t>
  </si>
  <si>
    <t>Amrumbank West 1</t>
  </si>
  <si>
    <t>E000125-001</t>
  </si>
  <si>
    <t>Amrumbank West</t>
  </si>
  <si>
    <t>Amrumbank West 2</t>
  </si>
  <si>
    <t>E000144-001</t>
  </si>
  <si>
    <t>Amrumbank West (ECR)</t>
  </si>
  <si>
    <t>E000900-001</t>
  </si>
  <si>
    <t>Anholt</t>
  </si>
  <si>
    <t>ENTSOE</t>
  </si>
  <si>
    <t>45W000000000046I</t>
  </si>
  <si>
    <t>Denmark</t>
  </si>
  <si>
    <t>Kattegatt</t>
  </si>
  <si>
    <t>10YDK-1--------W</t>
  </si>
  <si>
    <t>10Y1001A1001A796</t>
  </si>
  <si>
    <t>PKA</t>
  </si>
  <si>
    <t>Wind farm Arcadis Ost 1</t>
  </si>
  <si>
    <t>E000162-001</t>
  </si>
  <si>
    <t>Baltic Sea</t>
  </si>
  <si>
    <t>10YDE-VE-------2</t>
  </si>
  <si>
    <t>Arcadis Ost 1</t>
  </si>
  <si>
    <t>Arkona 1</t>
  </si>
  <si>
    <t>E000148-001</t>
  </si>
  <si>
    <t>Arkona</t>
  </si>
  <si>
    <t>Equinor</t>
  </si>
  <si>
    <t>Energy Infrastructure Partners (EIP)</t>
  </si>
  <si>
    <t>Arkona 2</t>
  </si>
  <si>
    <t>E000901-001</t>
  </si>
  <si>
    <t>Baltic Eagle</t>
  </si>
  <si>
    <t>E110717-001</t>
  </si>
  <si>
    <t>Iberdrola</t>
  </si>
  <si>
    <t>Masdar</t>
  </si>
  <si>
    <t>BARD Offshore 1 a</t>
  </si>
  <si>
    <t>E000160-001</t>
  </si>
  <si>
    <t>BARD Offshore 1</t>
  </si>
  <si>
    <t>Offshore Tripod</t>
  </si>
  <si>
    <t>BARD Offshore 1 b</t>
  </si>
  <si>
    <t>E000219-001</t>
  </si>
  <si>
    <t>WP Bard Offshore 1</t>
  </si>
  <si>
    <t>E110490-001</t>
  </si>
  <si>
    <t>Barrow</t>
  </si>
  <si>
    <t>T_BOWLW-1</t>
  </si>
  <si>
    <t>Irish Sea</t>
  </si>
  <si>
    <t>Beatrice 1</t>
  </si>
  <si>
    <t>T_BEATO-1</t>
  </si>
  <si>
    <t>Beatrice</t>
  </si>
  <si>
    <t>SDIC Red Rock Power</t>
  </si>
  <si>
    <t>Equitix</t>
  </si>
  <si>
    <t>Beatrice 2</t>
  </si>
  <si>
    <t>T_BEATO-2</t>
  </si>
  <si>
    <t>Beatrice 3</t>
  </si>
  <si>
    <t>T_BEATO-3</t>
  </si>
  <si>
    <t>Beatrice 4</t>
  </si>
  <si>
    <t>T_BEATO-4</t>
  </si>
  <si>
    <t>Belwind 1</t>
  </si>
  <si>
    <t>22WBELWIN1500271</t>
  </si>
  <si>
    <t>Belgium</t>
  </si>
  <si>
    <t>Southern North Sea</t>
  </si>
  <si>
    <t>10YBE----------2</t>
  </si>
  <si>
    <t>Bligh Bank</t>
  </si>
  <si>
    <t>Meewind</t>
  </si>
  <si>
    <t>Sumitomo</t>
  </si>
  <si>
    <t>Block Island</t>
  </si>
  <si>
    <t>EIA</t>
  </si>
  <si>
    <t>USA</t>
  </si>
  <si>
    <t>Rhode Island</t>
  </si>
  <si>
    <t>US Atlantic</t>
  </si>
  <si>
    <t>ISNE</t>
  </si>
  <si>
    <t>Borkum Riffgrund 1</t>
  </si>
  <si>
    <t>E110374-001</t>
  </si>
  <si>
    <t>Borkum Riffgrund 2</t>
  </si>
  <si>
    <t>E110437-001</t>
  </si>
  <si>
    <t>Gulf Energy Development Public Co</t>
  </si>
  <si>
    <t>Keppel Corp and Keppel Infrastructure Fund</t>
  </si>
  <si>
    <t>Borssele 1</t>
  </si>
  <si>
    <t>E110476-001</t>
  </si>
  <si>
    <t>Netherlands</t>
  </si>
  <si>
    <t>10YNL----------L</t>
  </si>
  <si>
    <t>Borssele 1 &amp; 2</t>
  </si>
  <si>
    <t>Norges Bank Investment Management</t>
  </si>
  <si>
    <t>Borssele 2</t>
  </si>
  <si>
    <t>E110477-001</t>
  </si>
  <si>
    <t>Burbo Bank</t>
  </si>
  <si>
    <t>E_BURBO</t>
  </si>
  <si>
    <t>Burbo Bank Extension</t>
  </si>
  <si>
    <t>T_BRBEO-1</t>
  </si>
  <si>
    <t>Brookfield</t>
  </si>
  <si>
    <t>Kirkbi</t>
  </si>
  <si>
    <t>Coastal Virginia (CVOW) pilot</t>
  </si>
  <si>
    <t>Virginia</t>
  </si>
  <si>
    <t>PJM</t>
  </si>
  <si>
    <t>Dominion Energy</t>
  </si>
  <si>
    <t>DanTysk</t>
  </si>
  <si>
    <t>E110377-001</t>
  </si>
  <si>
    <t>Stadtwerke München</t>
  </si>
  <si>
    <t>DanTysk Offshore Windpark 1</t>
  </si>
  <si>
    <t>E000108-001</t>
  </si>
  <si>
    <t>DanTysk Offshore Windpark 2</t>
  </si>
  <si>
    <t>E000108-002</t>
  </si>
  <si>
    <t>Dogger Bank B 1</t>
  </si>
  <si>
    <t>T_DBBWO-1</t>
  </si>
  <si>
    <t>Central North Sea</t>
  </si>
  <si>
    <t>Dogger Bank A&amp;B</t>
  </si>
  <si>
    <t>Installing</t>
  </si>
  <si>
    <t>Vårgrønn</t>
  </si>
  <si>
    <t>Dogger Bank B 2</t>
  </si>
  <si>
    <t>T_DBBWO-2</t>
  </si>
  <si>
    <t>Dogger Bank B 3</t>
  </si>
  <si>
    <t>T_DBBWO-3</t>
  </si>
  <si>
    <t>Dogger Bank B 4</t>
  </si>
  <si>
    <t>T_DBBWO-4</t>
  </si>
  <si>
    <t>Dogger Bank B 5</t>
  </si>
  <si>
    <t>T_DBBWO-5</t>
  </si>
  <si>
    <t>Dogger Bank A 1</t>
  </si>
  <si>
    <t>T_DBAWO-1</t>
  </si>
  <si>
    <t>Dogger Bank A 2</t>
  </si>
  <si>
    <t>T_DBAWO-2</t>
  </si>
  <si>
    <t>Dogger Bank A 3</t>
  </si>
  <si>
    <t>T_DBAWO-3</t>
  </si>
  <si>
    <t>Dogger Bank A 4</t>
  </si>
  <si>
    <t>T_DBAWO-4</t>
  </si>
  <si>
    <t>Dogger Bank A 5</t>
  </si>
  <si>
    <t>T_DBAWO-5</t>
  </si>
  <si>
    <t>Dudgeon 1</t>
  </si>
  <si>
    <t>T_DDGNO-1</t>
  </si>
  <si>
    <t>Dudgeon</t>
  </si>
  <si>
    <t>China Resources</t>
  </si>
  <si>
    <t>Dudgeon 2</t>
  </si>
  <si>
    <t>T_DDGNO-2</t>
  </si>
  <si>
    <t>Dudgeon 3</t>
  </si>
  <si>
    <t>T_DDGNO-3</t>
  </si>
  <si>
    <t>Dudgeon 4</t>
  </si>
  <si>
    <t>T_DDGNO-4</t>
  </si>
  <si>
    <t>East Anglia One 1</t>
  </si>
  <si>
    <t>T_EAAO-1</t>
  </si>
  <si>
    <t>East Anglia One</t>
  </si>
  <si>
    <t>DBJ co-invest with L&amp;G NTR Clean Power Fund. Nameplate capacity is 714MW, but there is an export limit of 680MW (340MW per export cable) as agreed with transmission company</t>
  </si>
  <si>
    <t>DBJ</t>
  </si>
  <si>
    <t>L&amp;G NTR Clean Power Fund</t>
  </si>
  <si>
    <t xml:space="preserve">InfraRed Capital Partners </t>
  </si>
  <si>
    <t>East Anglia One 2</t>
  </si>
  <si>
    <t>T_EAAO-2</t>
  </si>
  <si>
    <t>Eoliennes Offshore des Hautes Falaises 1</t>
  </si>
  <si>
    <t>17W000001445569U</t>
  </si>
  <si>
    <t>France</t>
  </si>
  <si>
    <t>English Channel</t>
  </si>
  <si>
    <t>10YFR-RTE------C</t>
  </si>
  <si>
    <t>Fécamp</t>
  </si>
  <si>
    <t>Offshore Gravity Based</t>
  </si>
  <si>
    <t>Maple Power</t>
  </si>
  <si>
    <t>Eoliennes Offshore des Hautes Falaises 2</t>
  </si>
  <si>
    <t>17W0000014455708</t>
  </si>
  <si>
    <t>Galloper 1</t>
  </si>
  <si>
    <t>T_GANW-11</t>
  </si>
  <si>
    <t>Galloper</t>
  </si>
  <si>
    <t>Siemens Financial Services</t>
  </si>
  <si>
    <t>ESB</t>
  </si>
  <si>
    <t>Galloper 2</t>
  </si>
  <si>
    <t>T_GANW-22</t>
  </si>
  <si>
    <t>Galloper 3</t>
  </si>
  <si>
    <t>T_GANW-13</t>
  </si>
  <si>
    <t>Galloper 4</t>
  </si>
  <si>
    <t>T_GANW-24</t>
  </si>
  <si>
    <t>Gode Wind I</t>
  </si>
  <si>
    <t>E110436-001</t>
  </si>
  <si>
    <t>Gode Wind 1&amp;2</t>
  </si>
  <si>
    <t>Ørsted ownership share: 50%. Partners in Gode Wind 1 (330mw): Nuveen Infrastructure 25%, TRIG 9.8%, Equitix 15.2% and in Gode Wind 2 (252mw): AIP 24.75%, Industriens Pension 10.5%, Lærerenes Pension 8.75%, Lægernes Pensionskasse 6%</t>
  </si>
  <si>
    <t>Industriens Pension (IP)</t>
  </si>
  <si>
    <t>Lægernes Pensionskasse</t>
  </si>
  <si>
    <t>AIP</t>
  </si>
  <si>
    <t>Nuveen Infrastructure</t>
  </si>
  <si>
    <t>Lærerenes Pension</t>
  </si>
  <si>
    <t>Gode Wind II</t>
  </si>
  <si>
    <t>E110435-001</t>
  </si>
  <si>
    <t>Gode Wind 3</t>
  </si>
  <si>
    <t>E110478-001</t>
  </si>
  <si>
    <t>Greater Gabbard 1</t>
  </si>
  <si>
    <t>T_GRGBW-1</t>
  </si>
  <si>
    <t>Greater Gabbard</t>
  </si>
  <si>
    <t>Greater Gabbard 2</t>
  </si>
  <si>
    <t>T_GRGBW-2</t>
  </si>
  <si>
    <t>Greater Gabbard 3</t>
  </si>
  <si>
    <t>T_GRGBW-3</t>
  </si>
  <si>
    <t>Gunfleet Sands 1</t>
  </si>
  <si>
    <t>T_GNFSW-1</t>
  </si>
  <si>
    <t>Gunfleet Sands 1 &amp; 2</t>
  </si>
  <si>
    <t>Gunfleet Sands 2</t>
  </si>
  <si>
    <t>T_GNFSW-2</t>
  </si>
  <si>
    <t>Gwynt y Mor 15</t>
  </si>
  <si>
    <t>T_GYMR-15</t>
  </si>
  <si>
    <t>Gwynt Y Mor</t>
  </si>
  <si>
    <t>Gwynt y Mor 17</t>
  </si>
  <si>
    <t>T_GYMR-17</t>
  </si>
  <si>
    <t>Gwynt y Mor 26</t>
  </si>
  <si>
    <t>T_GYMR-26</t>
  </si>
  <si>
    <t>Gwynt y Mor 28</t>
  </si>
  <si>
    <t>T_GYMR-28</t>
  </si>
  <si>
    <t>OWF Hollandse Kust Noord</t>
  </si>
  <si>
    <t>E110289-001</t>
  </si>
  <si>
    <t>Hollandse Kust Noord (CrossWind)</t>
  </si>
  <si>
    <t>HKN</t>
  </si>
  <si>
    <t>Shell</t>
  </si>
  <si>
    <t>Hollandse Kust Zuid</t>
  </si>
  <si>
    <t>E000135-001</t>
  </si>
  <si>
    <t>HKZ</t>
  </si>
  <si>
    <t>BASF</t>
  </si>
  <si>
    <t>Allianz Capital Partners</t>
  </si>
  <si>
    <t>Horns Rev A</t>
  </si>
  <si>
    <t>45W000000000047G</t>
  </si>
  <si>
    <t>Danish North Sea</t>
  </si>
  <si>
    <t>Horns Rev 1</t>
  </si>
  <si>
    <t>Horns Rev B</t>
  </si>
  <si>
    <t>45W000000000048E</t>
  </si>
  <si>
    <t>Horns Rev 2</t>
  </si>
  <si>
    <t>Horns Rev C generation unit</t>
  </si>
  <si>
    <t>45W000000000116N</t>
  </si>
  <si>
    <t>Horns Rev 3</t>
  </si>
  <si>
    <t>Hornsea A1</t>
  </si>
  <si>
    <t>T_HOWAO-1</t>
  </si>
  <si>
    <t>Hornsea 1</t>
  </si>
  <si>
    <t>Daiwa Energy &amp; Infrastructure</t>
  </si>
  <si>
    <t>Hornsea A2</t>
  </si>
  <si>
    <t>T_HOWAO-2</t>
  </si>
  <si>
    <t>Hornsea A3</t>
  </si>
  <si>
    <t>T_HOWAO-3</t>
  </si>
  <si>
    <t>Hornsea B1</t>
  </si>
  <si>
    <t>T_HOWBO-1</t>
  </si>
  <si>
    <t>Hornsea 2</t>
  </si>
  <si>
    <t>Crédit Agricole Assurances</t>
  </si>
  <si>
    <t>AXA IM Alts</t>
  </si>
  <si>
    <t>Hornsea B2</t>
  </si>
  <si>
    <t>T_HOWBO-2</t>
  </si>
  <si>
    <t>Hornsea B3</t>
  </si>
  <si>
    <t>T_HOWBO-3</t>
  </si>
  <si>
    <t xml:space="preserve">Humber Gateway 1 </t>
  </si>
  <si>
    <t>T_HMGTO-1</t>
  </si>
  <si>
    <t>Humber Gateway</t>
  </si>
  <si>
    <t>Humber Gateway 2</t>
  </si>
  <si>
    <t>T_HMGTO-2</t>
  </si>
  <si>
    <t>Hywind Scotland</t>
  </si>
  <si>
    <t>E_HYWDW-1</t>
  </si>
  <si>
    <t>Offshore Floating</t>
  </si>
  <si>
    <t>ADP 01 DE LA FERME EOLIENNE DE VENT-DES-ILES</t>
  </si>
  <si>
    <t>17W000002144986W</t>
  </si>
  <si>
    <t>Bay of Biscay</t>
  </si>
  <si>
    <t>Iles d’Yeu et de Noirmoutier</t>
  </si>
  <si>
    <t>Ocean Winds</t>
  </si>
  <si>
    <t>Banque des Territoires</t>
  </si>
  <si>
    <t>Vendée Energie</t>
  </si>
  <si>
    <t>ADP 02 DE LA FERME EOLIENNE DE VENT-DES-ILES</t>
  </si>
  <si>
    <t>17W000002144987U</t>
  </si>
  <si>
    <t>Kaskasi 1a</t>
  </si>
  <si>
    <t>E000651-001</t>
  </si>
  <si>
    <t>Kaskasi</t>
  </si>
  <si>
    <t>Kaskasi 1b</t>
  </si>
  <si>
    <t>E000902-001</t>
  </si>
  <si>
    <t>Kaskasi 2a</t>
  </si>
  <si>
    <t>E000652-001</t>
  </si>
  <si>
    <t>Kaskasi 2b</t>
  </si>
  <si>
    <t>E000903-001</t>
  </si>
  <si>
    <t>Danish Kriegers Flak Generation Unit</t>
  </si>
  <si>
    <t>45W000000000126K</t>
  </si>
  <si>
    <t>10YDK-2--------M</t>
  </si>
  <si>
    <t>Kriegers Flak</t>
  </si>
  <si>
    <t>Lincs 1</t>
  </si>
  <si>
    <t>T_LNCSW-1</t>
  </si>
  <si>
    <t>Lincs</t>
  </si>
  <si>
    <t>Octopus Sky Fund (ORI SCSp)</t>
  </si>
  <si>
    <t>Lincs 2</t>
  </si>
  <si>
    <t>T_LNCSW-2</t>
  </si>
  <si>
    <t>London Array 1</t>
  </si>
  <si>
    <t>T_LARYW-1</t>
  </si>
  <si>
    <t>London Array</t>
  </si>
  <si>
    <t>London Array 2</t>
  </si>
  <si>
    <t>T_LARYW-2</t>
  </si>
  <si>
    <t>London Array 3</t>
  </si>
  <si>
    <t>T_LARYW-3</t>
  </si>
  <si>
    <t>London Array 4</t>
  </si>
  <si>
    <t>T_LARYW-4</t>
  </si>
  <si>
    <t>Merkur</t>
  </si>
  <si>
    <t>OWP Merkur</t>
  </si>
  <si>
    <t>MEG Offshore I</t>
  </si>
  <si>
    <t>APG Asset Management</t>
  </si>
  <si>
    <t>Moray Firth Eastern 1</t>
  </si>
  <si>
    <t>T_MOWEO-1</t>
  </si>
  <si>
    <t>Moray East</t>
  </si>
  <si>
    <t>Diamond Green shareholders are INPEX (50%), Kansai (30%), Mitsubishi HC Capital (20%)</t>
  </si>
  <si>
    <t>Inpex</t>
  </si>
  <si>
    <t>Kansai Electric Power</t>
  </si>
  <si>
    <t>Mitsubishi HC Capital</t>
  </si>
  <si>
    <t>Moray Firth Eastern 2</t>
  </si>
  <si>
    <t>T_MOWEO-2</t>
  </si>
  <si>
    <t>Moray Firth Eastern 3</t>
  </si>
  <si>
    <t>T_MOWEO-3</t>
  </si>
  <si>
    <t>Moray Offshore Wind West 1</t>
  </si>
  <si>
    <t>T_MOWWO-1</t>
  </si>
  <si>
    <t>Moray West</t>
  </si>
  <si>
    <t>Ignitis Renewables</t>
  </si>
  <si>
    <t>Moray Offshore Wind West 2</t>
  </si>
  <si>
    <t>T_MOWWO-2</t>
  </si>
  <si>
    <t>Moray Offshore Wind West 3</t>
  </si>
  <si>
    <t>T_MOWWO-3</t>
  </si>
  <si>
    <t>Moray Offshore Wind West 4</t>
  </si>
  <si>
    <t>T_MOWWO-4</t>
  </si>
  <si>
    <t>Neart Na Gaoithe Offshore Wind 1</t>
  </si>
  <si>
    <t>T_NNGAO-1</t>
  </si>
  <si>
    <t>Neart na Gaoithe (NnG)</t>
  </si>
  <si>
    <t>Neart Na Gaoithe Offshore Wind 2</t>
  </si>
  <si>
    <t>T_NNGAO-2</t>
  </si>
  <si>
    <t>NOBELWIND Park</t>
  </si>
  <si>
    <t>22W20161115----Z</t>
  </si>
  <si>
    <t>Nobelwind</t>
  </si>
  <si>
    <t>Nordsee 1</t>
  </si>
  <si>
    <t>E000181-001</t>
  </si>
  <si>
    <t>Nordsee Ost 1</t>
  </si>
  <si>
    <t>E110382-001</t>
  </si>
  <si>
    <t>Nordsee Ost</t>
  </si>
  <si>
    <t>Nordsee Ost 2</t>
  </si>
  <si>
    <t>E110382-002</t>
  </si>
  <si>
    <t>Norther Offshore WP GU</t>
  </si>
  <si>
    <t>22W201902132---O</t>
  </si>
  <si>
    <t>Norther</t>
  </si>
  <si>
    <t>Otary</t>
  </si>
  <si>
    <t>Northwester 2 Zeebrugge PU</t>
  </si>
  <si>
    <t>22W201909151---M</t>
  </si>
  <si>
    <t>Northwester 2</t>
  </si>
  <si>
    <t>Northwind</t>
  </si>
  <si>
    <t>22WNORTHW150187B</t>
  </si>
  <si>
    <t>Aspiravi</t>
  </si>
  <si>
    <t>Rødsand 1_GU</t>
  </si>
  <si>
    <t>45W000000000044M</t>
  </si>
  <si>
    <t>Nysted</t>
  </si>
  <si>
    <t>Rødsand 1</t>
  </si>
  <si>
    <t>Stadtwerke Lübeck</t>
  </si>
  <si>
    <t>Ormonde Energy</t>
  </si>
  <si>
    <t>T_OMNDW-1</t>
  </si>
  <si>
    <t>Ormonde</t>
  </si>
  <si>
    <t>AMF</t>
  </si>
  <si>
    <t>Race Bank 1</t>
  </si>
  <si>
    <t>T_RCBKO-1</t>
  </si>
  <si>
    <t>Race Bank</t>
  </si>
  <si>
    <t>Arjun Infrastructure Partners</t>
  </si>
  <si>
    <t>Race Bank 2</t>
  </si>
  <si>
    <t>T_RCBKO-2</t>
  </si>
  <si>
    <t>Rampion 1</t>
  </si>
  <si>
    <t>T_RMPNO-1</t>
  </si>
  <si>
    <t>Rampion</t>
  </si>
  <si>
    <t>Rampion 2</t>
  </si>
  <si>
    <t>T_RMPNO-2</t>
  </si>
  <si>
    <t>Rentel Offshore WP PU</t>
  </si>
  <si>
    <t>22W20180615----H</t>
  </si>
  <si>
    <t>Rentel</t>
  </si>
  <si>
    <t>Otay shareholders all have 12.5%. SOCOFE, Wallonie Entreprendre, Power at Sea, Z Kracht, Aspiravi, Green Offshore, Elicio, DEME</t>
  </si>
  <si>
    <t>Robin Rigg East</t>
  </si>
  <si>
    <t>T_RREW-1</t>
  </si>
  <si>
    <t>Robin Rigg</t>
  </si>
  <si>
    <t>Decommissioned turbine (B1) at 54°46.150'N 03°42.560'W</t>
  </si>
  <si>
    <t>Robin Rigg West</t>
  </si>
  <si>
    <t>T_RRWW-1</t>
  </si>
  <si>
    <t>Rødsand 2_GU</t>
  </si>
  <si>
    <t>45W000000000045K</t>
  </si>
  <si>
    <t>Rødsand II</t>
  </si>
  <si>
    <t>Nysted II</t>
  </si>
  <si>
    <t>Andel</t>
  </si>
  <si>
    <t>ADP A1 DE LA FERME EOLIENNE DE BAIE-DE-ST-BRIEUC</t>
  </si>
  <si>
    <t>17W100P100P0842Y</t>
  </si>
  <si>
    <t>Saint Brieuc</t>
  </si>
  <si>
    <t>ADP A2 DE LA FERME EOLIENNE DE BAIE-DE-ST-BRIEUC</t>
  </si>
  <si>
    <t>17W100P100P3382R</t>
  </si>
  <si>
    <t>Parc du Banc de Guérande 1</t>
  </si>
  <si>
    <t>17W0000014455651</t>
  </si>
  <si>
    <t>Saint-Nazaire</t>
  </si>
  <si>
    <t>Parc du Banc de Guérande 2</t>
  </si>
  <si>
    <t>17W000001445567Y</t>
  </si>
  <si>
    <t>Seagreen 1</t>
  </si>
  <si>
    <t>T_SGRWO-1</t>
  </si>
  <si>
    <t>Seagreen</t>
  </si>
  <si>
    <t>PTTEP</t>
  </si>
  <si>
    <t>Seagreen 2</t>
  </si>
  <si>
    <t>T_SGRWO-2</t>
  </si>
  <si>
    <t>Seagreen 3</t>
  </si>
  <si>
    <t>T_SGRWO-3</t>
  </si>
  <si>
    <t>Seagreen 4</t>
  </si>
  <si>
    <t>T_SGRWO-4</t>
  </si>
  <si>
    <t>Seagreen 5</t>
  </si>
  <si>
    <t>T_SGRWO-5</t>
  </si>
  <si>
    <t>Seagreen 6</t>
  </si>
  <si>
    <t>T_SGRWO-6</t>
  </si>
  <si>
    <t>Mermaid</t>
  </si>
  <si>
    <t>22W20200608B---3</t>
  </si>
  <si>
    <t>SeaMade</t>
  </si>
  <si>
    <t>Seastar, Mermaid</t>
  </si>
  <si>
    <t>Seastar</t>
  </si>
  <si>
    <t>22W20200608D---U</t>
  </si>
  <si>
    <t>Sheringham Shoal 1</t>
  </si>
  <si>
    <t>T_SHRSW-1</t>
  </si>
  <si>
    <t>Sheringham Shoal</t>
  </si>
  <si>
    <t>Sheringham Shoal 2</t>
  </si>
  <si>
    <t>T_SHRSW-2</t>
  </si>
  <si>
    <t>South Fork</t>
  </si>
  <si>
    <t>New York</t>
  </si>
  <si>
    <t>NYIS</t>
  </si>
  <si>
    <t>Thanet 1</t>
  </si>
  <si>
    <t>T_THNTO-1</t>
  </si>
  <si>
    <t>Thanet</t>
  </si>
  <si>
    <t>Thanet 2</t>
  </si>
  <si>
    <t>T_THNTO-2</t>
  </si>
  <si>
    <t>Thorntonbank - C-Power - Area NE</t>
  </si>
  <si>
    <t>22WTHORNT150237E</t>
  </si>
  <si>
    <t>Thornton Bank 2 &amp; 3</t>
  </si>
  <si>
    <t>C-Power owners are DEME, Z-Kracht, Nuhma, Socofe, RWE (26.72) , EDF, Walloon Investment Company S.R.I.W, De Vlaamse Energieholding (VEH)</t>
  </si>
  <si>
    <t>C-Power 2 &amp; 3</t>
  </si>
  <si>
    <t>C-Power</t>
  </si>
  <si>
    <t>Thorntonbank - C-Power - Area SW</t>
  </si>
  <si>
    <t>22WTHORNT150238C</t>
  </si>
  <si>
    <t>Trianel Windpark Borkum 2</t>
  </si>
  <si>
    <t>E000704-001</t>
  </si>
  <si>
    <t>Trianel + utilities</t>
  </si>
  <si>
    <t>EWE</t>
  </si>
  <si>
    <t>ewz</t>
  </si>
  <si>
    <t>Triton Knoll East</t>
  </si>
  <si>
    <t>T_TKNEW-1</t>
  </si>
  <si>
    <t>Triton Knoll</t>
  </si>
  <si>
    <t>J-Power</t>
  </si>
  <si>
    <t>Triton Knoll West</t>
  </si>
  <si>
    <t>T_TKNWW-1</t>
  </si>
  <si>
    <t>Vesterhav Nord</t>
  </si>
  <si>
    <t>45W000000000208I</t>
  </si>
  <si>
    <t>Vesterhav Syd &amp; Nord</t>
  </si>
  <si>
    <t>Vesterhav Syd</t>
  </si>
  <si>
    <t>45W000000000207K</t>
  </si>
  <si>
    <t>Walney 1</t>
  </si>
  <si>
    <t>T_WLNYW-1</t>
  </si>
  <si>
    <t>Walney 1&amp;2</t>
  </si>
  <si>
    <t>PGGM</t>
  </si>
  <si>
    <t>Walney 2</t>
  </si>
  <si>
    <t>T_WLNYO-2</t>
  </si>
  <si>
    <t>Walney 3</t>
  </si>
  <si>
    <t>T_WLNYO-3</t>
  </si>
  <si>
    <t>Walney Extension</t>
  </si>
  <si>
    <t>Walney 3 &amp; 4</t>
  </si>
  <si>
    <t>PFA Holding</t>
  </si>
  <si>
    <t>PKA Holding</t>
  </si>
  <si>
    <t>Walney 4</t>
  </si>
  <si>
    <t>T_WLNYO-4</t>
  </si>
  <si>
    <t>West of Duddon Sands 1</t>
  </si>
  <si>
    <t>T_WDNSO-1</t>
  </si>
  <si>
    <t>West of Duddon Sands</t>
  </si>
  <si>
    <t>West of Duddon Sands 2</t>
  </si>
  <si>
    <t>T_WDNSO-2</t>
  </si>
  <si>
    <t>Westermost Rough</t>
  </si>
  <si>
    <t>T_WTMSO-1</t>
  </si>
  <si>
    <t>Universities Superannuation Scheme</t>
  </si>
  <si>
    <t>Guanyuan</t>
  </si>
  <si>
    <t>觀園</t>
  </si>
  <si>
    <t>Taichung Port</t>
  </si>
  <si>
    <t>台中港</t>
  </si>
  <si>
    <t>台中港, Taichung Harbor</t>
  </si>
  <si>
    <t>Wanggong</t>
  </si>
  <si>
    <t>王功</t>
  </si>
  <si>
    <t>Chang Kong Phase 1</t>
  </si>
  <si>
    <t>彰工</t>
  </si>
  <si>
    <t>Chang Kong</t>
  </si>
  <si>
    <t>彰工, Zhanggong</t>
  </si>
  <si>
    <t>Chang Kong Phase 2</t>
  </si>
  <si>
    <t>Chang Kong Phase 3</t>
  </si>
  <si>
    <t>Chang Kong Phase 4</t>
  </si>
  <si>
    <t>Mailiao</t>
  </si>
  <si>
    <t>雲麥</t>
  </si>
  <si>
    <t>Repowered</t>
  </si>
  <si>
    <t>Hardly ever referred to as Yunmai. Two phases (2009: 15 units and 2010: 8 units)</t>
  </si>
  <si>
    <t>雲麥, Yunmai</t>
  </si>
  <si>
    <t>Mailiao RePowering</t>
  </si>
  <si>
    <t>Sihu</t>
  </si>
  <si>
    <t>四湖</t>
  </si>
  <si>
    <t>四湖, Sihhu</t>
  </si>
  <si>
    <t>Miaoli-Dapong</t>
  </si>
  <si>
    <t>苗栗大鵬</t>
  </si>
  <si>
    <t>WPD</t>
  </si>
  <si>
    <t>Luwei Changbin Phase 1</t>
  </si>
  <si>
    <t>鹿威彰濱</t>
  </si>
  <si>
    <t>Luwei Changbin</t>
  </si>
  <si>
    <t>Luwei Changbin Phase 2</t>
  </si>
  <si>
    <t>Guanwei-Guanyin&amp;Taowei-Xinwu Phase 1</t>
  </si>
  <si>
    <t>觀威觀音&amp;桃威新屋</t>
  </si>
  <si>
    <t>Guanwei-Guanyin&amp;Taowei-Xinwu</t>
  </si>
  <si>
    <t>Guanwei-Guanyin&amp;Taowei-Xinwu Phase 2</t>
  </si>
  <si>
    <t>Guanwei-Guanyin&amp;Taowei-Xinwu Phase 3</t>
  </si>
  <si>
    <t>Zhongwei Da-an Phase 1</t>
  </si>
  <si>
    <t>中威大安</t>
  </si>
  <si>
    <t>Chungwei</t>
  </si>
  <si>
    <t>Zhongwei Da-an Phase 2</t>
  </si>
  <si>
    <t>ChuangWei Wind</t>
  </si>
  <si>
    <t>創維風</t>
  </si>
  <si>
    <t>Four phases. Nine 3.6 MW and four 4.2 MW turbines.</t>
  </si>
  <si>
    <t>創維風, Skyworth</t>
  </si>
  <si>
    <t>SinYuan-Lunbei</t>
  </si>
  <si>
    <t>新源崙背</t>
  </si>
  <si>
    <t>Hsinyuan</t>
  </si>
  <si>
    <t>COD in Q2 2024</t>
  </si>
  <si>
    <t>25 Mile Creek</t>
  </si>
  <si>
    <t>Oklahoma</t>
  </si>
  <si>
    <t>SWPP</t>
  </si>
  <si>
    <t>Enel Green Power</t>
  </si>
  <si>
    <t>Adair</t>
  </si>
  <si>
    <t>Iowa</t>
  </si>
  <si>
    <t>MISO</t>
  </si>
  <si>
    <t>MidAmerican Energy</t>
  </si>
  <si>
    <t>Adams (IA)</t>
  </si>
  <si>
    <t>Adams (MN)</t>
  </si>
  <si>
    <t>Minnesota</t>
  </si>
  <si>
    <t>Adams Rose</t>
  </si>
  <si>
    <t>Adams Wind Generations (MN)</t>
  </si>
  <si>
    <t>BluEarth Renewables</t>
  </si>
  <si>
    <t>Agassiz Beach</t>
  </si>
  <si>
    <t>ENEL Green Power</t>
  </si>
  <si>
    <t>Agriwind</t>
  </si>
  <si>
    <t>Illinois</t>
  </si>
  <si>
    <t>Noble Altona</t>
  </si>
  <si>
    <t>Patriot Renewables</t>
  </si>
  <si>
    <t>Ainsworth</t>
  </si>
  <si>
    <t>Nebraska</t>
  </si>
  <si>
    <t>Nebraska Public Power District</t>
  </si>
  <si>
    <t>City of Grand Island</t>
  </si>
  <si>
    <t>Omaha Public Power District</t>
  </si>
  <si>
    <t>Municipal Energy of Nebraska</t>
  </si>
  <si>
    <t>Alexander</t>
  </si>
  <si>
    <t>Kansas</t>
  </si>
  <si>
    <t>Skyline Renewables</t>
  </si>
  <si>
    <t>Allegheny Ridge</t>
  </si>
  <si>
    <t>Pennsylvania</t>
  </si>
  <si>
    <t>Leeward Renewable Energy</t>
  </si>
  <si>
    <t>Alta Farms II</t>
  </si>
  <si>
    <t>Alta I</t>
  </si>
  <si>
    <t>California</t>
  </si>
  <si>
    <t>CISO</t>
  </si>
  <si>
    <t>Alta Wind</t>
  </si>
  <si>
    <t>Clearway Energy Group</t>
  </si>
  <si>
    <t>Alta II</t>
  </si>
  <si>
    <t>Alta III</t>
  </si>
  <si>
    <t>Alta IV</t>
  </si>
  <si>
    <t>Alta Mesa</t>
  </si>
  <si>
    <t>Decommissioned</t>
  </si>
  <si>
    <t>Installed across 3 phases between 1987 and 1997</t>
  </si>
  <si>
    <t>Alta Mesa RP</t>
  </si>
  <si>
    <t>Alta V</t>
  </si>
  <si>
    <t>Alta VIII</t>
  </si>
  <si>
    <t>NextEra Energy</t>
  </si>
  <si>
    <t>Alta X</t>
  </si>
  <si>
    <t>Alta XI</t>
  </si>
  <si>
    <t>Altona</t>
  </si>
  <si>
    <t>March 6 2009, a 1.5-megawatt wind turbine collapsed, leading to a fire and damage to a second turbine</t>
  </si>
  <si>
    <t>AES</t>
  </si>
  <si>
    <t>Amadeus</t>
  </si>
  <si>
    <t>Texas</t>
  </si>
  <si>
    <t>ERCO</t>
  </si>
  <si>
    <t>Fengate Asset Management</t>
  </si>
  <si>
    <t>BayWa r.e.</t>
  </si>
  <si>
    <t>Amazon Wind Fowler Ridge</t>
  </si>
  <si>
    <t>Indiana</t>
  </si>
  <si>
    <t>Fowler Ridge IV, Fowler Ridge 4</t>
  </si>
  <si>
    <t>Pattern Energy</t>
  </si>
  <si>
    <t>Amazon Wind Ohio-Timber Road</t>
  </si>
  <si>
    <t>Ohio</t>
  </si>
  <si>
    <t>Paulding Wind III</t>
  </si>
  <si>
    <t>EDPR</t>
  </si>
  <si>
    <t>Anacacho</t>
  </si>
  <si>
    <t>Anderson I</t>
  </si>
  <si>
    <t>New Mexico</t>
  </si>
  <si>
    <t>Anderson</t>
  </si>
  <si>
    <t>Pacolet Milliken</t>
  </si>
  <si>
    <t>Anderson II</t>
  </si>
  <si>
    <t>Anheuser-Busch 1</t>
  </si>
  <si>
    <t>Anheuser-Busch</t>
  </si>
  <si>
    <t>Foundation Windpower</t>
  </si>
  <si>
    <t>Anheuser-Busch 2</t>
  </si>
  <si>
    <t>Anticline</t>
  </si>
  <si>
    <t>Wyoming</t>
  </si>
  <si>
    <t>WACM</t>
  </si>
  <si>
    <t>Antrim</t>
  </si>
  <si>
    <t>New Hampshire</t>
  </si>
  <si>
    <t>TransAlta</t>
  </si>
  <si>
    <t>Appaloosa Run</t>
  </si>
  <si>
    <t>Apple Blossom</t>
  </si>
  <si>
    <t>Michigan</t>
  </si>
  <si>
    <t xml:space="preserve"> Invenergy</t>
  </si>
  <si>
    <t>Aragonne</t>
  </si>
  <si>
    <t>PNM</t>
  </si>
  <si>
    <t>Aragonne Mesa</t>
  </si>
  <si>
    <t>Extension of Aragonne wind farm</t>
  </si>
  <si>
    <t>Aragonne Wind</t>
  </si>
  <si>
    <t>Aragonne RP</t>
  </si>
  <si>
    <t>Arbor Hill 1</t>
  </si>
  <si>
    <t>Arbor Hill</t>
  </si>
  <si>
    <t>1 turbine destroyed by tornadoes May 2024</t>
  </si>
  <si>
    <t>Arbor Hill 2</t>
  </si>
  <si>
    <t>Arbuckle Mountain</t>
  </si>
  <si>
    <t>Arkwright Summit</t>
  </si>
  <si>
    <t>Armadillo Flats</t>
  </si>
  <si>
    <t>Armenia Mountain</t>
  </si>
  <si>
    <t>ALLETE Clean Energy</t>
  </si>
  <si>
    <t>Ashtabula I (NextEra)</t>
  </si>
  <si>
    <t>North Dakota</t>
  </si>
  <si>
    <t>Ashtabula Wind Center</t>
  </si>
  <si>
    <t>Ashtabula I (NextEra) RP</t>
  </si>
  <si>
    <t>Ashtabula I (Otter Tail)</t>
  </si>
  <si>
    <t>Ashtabula (Otter Tail)</t>
  </si>
  <si>
    <t>Otter Tail Power</t>
  </si>
  <si>
    <t>Ashtabula II</t>
  </si>
  <si>
    <t>Ashtabula III</t>
  </si>
  <si>
    <t>Astra</t>
  </si>
  <si>
    <t>Falvez Astra</t>
  </si>
  <si>
    <t>Falvez Energy</t>
  </si>
  <si>
    <t>Atchison County</t>
  </si>
  <si>
    <t>Missouri</t>
  </si>
  <si>
    <t>Outlaw</t>
  </si>
  <si>
    <t>Invenergy</t>
  </si>
  <si>
    <t>August</t>
  </si>
  <si>
    <t>Greenfield Power</t>
  </si>
  <si>
    <t>Aurora</t>
  </si>
  <si>
    <t>Aurora County</t>
  </si>
  <si>
    <t>South Dakota</t>
  </si>
  <si>
    <t>Autumn Hills</t>
  </si>
  <si>
    <t>North Shaokatan Wind</t>
  </si>
  <si>
    <t>Auwahi</t>
  </si>
  <si>
    <t>Hawaii</t>
  </si>
  <si>
    <t/>
  </si>
  <si>
    <t>Clearlight Energy</t>
  </si>
  <si>
    <t>Aviator</t>
  </si>
  <si>
    <t>NorthStar Clean Energy</t>
  </si>
  <si>
    <t>Ares Management</t>
  </si>
  <si>
    <t>Azure Sky Hybrid</t>
  </si>
  <si>
    <t>350 MW wind + 136 MWh battery storage facilit</t>
  </si>
  <si>
    <t>Babbitt Ranch</t>
  </si>
  <si>
    <t>Arizona</t>
  </si>
  <si>
    <t>SRP</t>
  </si>
  <si>
    <t>Baffin</t>
  </si>
  <si>
    <t>Peñascal+Baffin</t>
  </si>
  <si>
    <t>Avangrid Renewables</t>
  </si>
  <si>
    <t>Baldwin</t>
  </si>
  <si>
    <t>Baldwin RP</t>
  </si>
  <si>
    <t>Balko</t>
  </si>
  <si>
    <t>DE Shaw Renewable Investments (DESRI)</t>
  </si>
  <si>
    <t>Ball Hill</t>
  </si>
  <si>
    <t>Banner Peak Expansion</t>
  </si>
  <si>
    <t>Alaska</t>
  </si>
  <si>
    <t>Banner Peak</t>
  </si>
  <si>
    <t>Nome, Nome Newton Peak, Banner Wind</t>
  </si>
  <si>
    <t xml:space="preserve">Bering Straits Native Corporation </t>
  </si>
  <si>
    <t>Sitnasuak Native Corporation</t>
  </si>
  <si>
    <t>Banner Peak I</t>
  </si>
  <si>
    <t>Baron Winds</t>
  </si>
  <si>
    <t>Barton 1+2</t>
  </si>
  <si>
    <t>Barton Chapel</t>
  </si>
  <si>
    <t>Bear Creek</t>
  </si>
  <si>
    <t>Bearkat 1</t>
  </si>
  <si>
    <t>Terna Energy</t>
  </si>
  <si>
    <t>Beaver Creek 1+2</t>
  </si>
  <si>
    <t>Beaver Creek</t>
  </si>
  <si>
    <t>Beaver Ridge</t>
  </si>
  <si>
    <t>Maine</t>
  </si>
  <si>
    <t>Mountain Wind</t>
  </si>
  <si>
    <t>Patriot</t>
  </si>
  <si>
    <t>Competitive Power Ventures (CPV)</t>
  </si>
  <si>
    <t>Beebe Community 1A</t>
  </si>
  <si>
    <t>Beebe Community</t>
  </si>
  <si>
    <t>Constellation Energy</t>
  </si>
  <si>
    <t>Axium Infrastructure</t>
  </si>
  <si>
    <t>Beebe Community 1B</t>
  </si>
  <si>
    <t>Beech Ridge I</t>
  </si>
  <si>
    <t>West Virginia</t>
  </si>
  <si>
    <t>Beech Ridge II</t>
  </si>
  <si>
    <t>Southern Power</t>
  </si>
  <si>
    <t>Beethoven</t>
  </si>
  <si>
    <t>NorthWestern Energy Group</t>
  </si>
  <si>
    <t>Bennett Creek</t>
  </si>
  <si>
    <t>Idaho</t>
  </si>
  <si>
    <t>IPCO</t>
  </si>
  <si>
    <t>Mountain Home</t>
  </si>
  <si>
    <t>Bennett Creek Windfarm</t>
  </si>
  <si>
    <t>Bennington</t>
  </si>
  <si>
    <t>Akuo Energy</t>
  </si>
  <si>
    <t>Harrison Street</t>
  </si>
  <si>
    <t>Benson Creek</t>
  </si>
  <si>
    <t>Oregon</t>
  </si>
  <si>
    <t>Huntington</t>
  </si>
  <si>
    <t>Burnt River</t>
  </si>
  <si>
    <t>Bent Tree 1</t>
  </si>
  <si>
    <t>Alliant Energy</t>
  </si>
  <si>
    <t>Benton County</t>
  </si>
  <si>
    <t>Goodland I</t>
  </si>
  <si>
    <t>Orion Energy</t>
  </si>
  <si>
    <t>Berkshire Power Project 1</t>
  </si>
  <si>
    <t>Massachusetts</t>
  </si>
  <si>
    <t>Berkshire Power Project</t>
  </si>
  <si>
    <t>Berkshire Wind Power Cooperative, a non-profit entity that consists of 16 Massachusetts municipal utilities and their joint action agency, MMWEC</t>
  </si>
  <si>
    <t>Berkshire Wind Power Cooperative</t>
  </si>
  <si>
    <t>Berkshire Power Project 2</t>
  </si>
  <si>
    <t>Bethel</t>
  </si>
  <si>
    <t>Big Blue</t>
  </si>
  <si>
    <t>Big Blue Wind Farm</t>
  </si>
  <si>
    <t>Big Horn I</t>
  </si>
  <si>
    <t>Washington</t>
  </si>
  <si>
    <t>AVRN</t>
  </si>
  <si>
    <t>Big Horn</t>
  </si>
  <si>
    <t>Big Horn II</t>
  </si>
  <si>
    <t>Big Level</t>
  </si>
  <si>
    <t>Big Sky</t>
  </si>
  <si>
    <t>Big Sky RP</t>
  </si>
  <si>
    <t>Replaced the original 114 Suzlon S88-2.1 MW turbines with 104 Vestas V120-2.2 MW turbines and five Vestas V110-2.2 MW turbines</t>
  </si>
  <si>
    <t>Potentia Renewables</t>
  </si>
  <si>
    <t>Big Spring</t>
  </si>
  <si>
    <t>Terra-Gen</t>
  </si>
  <si>
    <t>Big Timber</t>
  </si>
  <si>
    <t>Montana</t>
  </si>
  <si>
    <t>NWMT</t>
  </si>
  <si>
    <t>Big Top</t>
  </si>
  <si>
    <t>PACW</t>
  </si>
  <si>
    <t>Echo 3</t>
  </si>
  <si>
    <t>Odessa Energy Services</t>
  </si>
  <si>
    <t>Big Turtle 1</t>
  </si>
  <si>
    <t>Big Turtle</t>
  </si>
  <si>
    <t>Heritage Sustainable Energy</t>
  </si>
  <si>
    <t>Big Turtle 2</t>
  </si>
  <si>
    <t>DTE Energy</t>
  </si>
  <si>
    <t>Biglow Canyon 1</t>
  </si>
  <si>
    <t>PGE</t>
  </si>
  <si>
    <t>Biglow Canyon</t>
  </si>
  <si>
    <t>Portland General Electric</t>
  </si>
  <si>
    <t>Biglow Canyon 2</t>
  </si>
  <si>
    <t>Biglow Canyon 3</t>
  </si>
  <si>
    <t>Bingham</t>
  </si>
  <si>
    <t>Onward Energy</t>
  </si>
  <si>
    <t>Birch</t>
  </si>
  <si>
    <t>Bishop Hill 1</t>
  </si>
  <si>
    <t>Bishop Hill 2</t>
  </si>
  <si>
    <t>BHE Renewables</t>
  </si>
  <si>
    <t>Bishop Hill 3</t>
  </si>
  <si>
    <t>WEC Energy Group</t>
  </si>
  <si>
    <t>Bison 1A</t>
  </si>
  <si>
    <t>Bison</t>
  </si>
  <si>
    <t>Bison 1B</t>
  </si>
  <si>
    <t>Bison 2</t>
  </si>
  <si>
    <t>Bison 3</t>
  </si>
  <si>
    <t>Bison 4</t>
  </si>
  <si>
    <t>Bitter Ridge</t>
  </si>
  <si>
    <t>Scout Clean Energy</t>
  </si>
  <si>
    <t>Black Oak Getty</t>
  </si>
  <si>
    <t>Black Rock</t>
  </si>
  <si>
    <t>Hannon Armstrong</t>
  </si>
  <si>
    <t>Blackjack Creek</t>
  </si>
  <si>
    <t>Blazing Star 1</t>
  </si>
  <si>
    <t>Blazing Star</t>
  </si>
  <si>
    <t>Xcel Energy</t>
  </si>
  <si>
    <t>Blazing Star 2</t>
  </si>
  <si>
    <t>Bliss</t>
  </si>
  <si>
    <t>Noble Bliss</t>
  </si>
  <si>
    <t>Bloom</t>
  </si>
  <si>
    <t>Capital Power</t>
  </si>
  <si>
    <t>Blooming Grove</t>
  </si>
  <si>
    <t>Blue Breezes 1</t>
  </si>
  <si>
    <t>Blue Breezes</t>
  </si>
  <si>
    <t>Midwest Power Partners</t>
  </si>
  <si>
    <t>Blue Breezes 2</t>
  </si>
  <si>
    <t>Blue Canyon 1</t>
  </si>
  <si>
    <t>Blue Canyon</t>
  </si>
  <si>
    <t>Acciona</t>
  </si>
  <si>
    <t xml:space="preserve"> Leeward Energy </t>
  </si>
  <si>
    <t xml:space="preserve"> EDPR</t>
  </si>
  <si>
    <t>Blue Canyon 2</t>
  </si>
  <si>
    <t>Blue Canyon 2 RP</t>
  </si>
  <si>
    <t>Original units were 84x V80-1800 (151.2MW). 73 of 84 turbines were repowered to V110-2.0. 432 MW in total</t>
  </si>
  <si>
    <t>Blue Canyon 5</t>
  </si>
  <si>
    <t>Blue Canyon 6</t>
  </si>
  <si>
    <t>Blue Cloud</t>
  </si>
  <si>
    <t>TC Energy</t>
  </si>
  <si>
    <t>Blue Creek</t>
  </si>
  <si>
    <t>Blue Sky Green Field</t>
  </si>
  <si>
    <t>Wisconsin</t>
  </si>
  <si>
    <t>Wisconsin Electric Power (We Energies)</t>
  </si>
  <si>
    <t>Blue Summit 1</t>
  </si>
  <si>
    <t>Blue Summit</t>
  </si>
  <si>
    <t>Blue Summit 1 RP</t>
  </si>
  <si>
    <t>Blue Summit 2</t>
  </si>
  <si>
    <t>Blue Summit 3</t>
  </si>
  <si>
    <t>Bluegrass Ridge</t>
  </si>
  <si>
    <t>AECI</t>
  </si>
  <si>
    <t>Bluestem</t>
  </si>
  <si>
    <t>Bluestone</t>
  </si>
  <si>
    <t>Bluff Point</t>
  </si>
  <si>
    <t>Bobcat Bluff</t>
  </si>
  <si>
    <t>Bobcat Bluff RP</t>
  </si>
  <si>
    <t>Boeve</t>
  </si>
  <si>
    <t>Boeve Windfarm</t>
  </si>
  <si>
    <t>Boiling Springs</t>
  </si>
  <si>
    <t>Border</t>
  </si>
  <si>
    <t>Borderlands</t>
  </si>
  <si>
    <t>TEPC</t>
  </si>
  <si>
    <t>Boswell Springs</t>
  </si>
  <si>
    <t>PACE</t>
  </si>
  <si>
    <t>Boswell Wind</t>
  </si>
  <si>
    <t>Innergex Renewable Energy</t>
  </si>
  <si>
    <t>Bowling Green</t>
  </si>
  <si>
    <t>Two were operational in 2003, 2 more in 2004. Capacity was cut to 5.4MW  in 2021 when one of the turbines was decomissioned. The remainder were decomissioned in 2025</t>
  </si>
  <si>
    <t>Bowling Green Municipal, AMP-Ohio/Green Mountain Energy Wind Farm</t>
  </si>
  <si>
    <t>American Municipal Power Ohio</t>
  </si>
  <si>
    <t>Brady 1</t>
  </si>
  <si>
    <t>Brady</t>
  </si>
  <si>
    <t>Brady 2</t>
  </si>
  <si>
    <t>Brahms I</t>
  </si>
  <si>
    <t>Brahms</t>
  </si>
  <si>
    <t>Broadview Wind</t>
  </si>
  <si>
    <t>CVC DIF</t>
  </si>
  <si>
    <t>Brahms II</t>
  </si>
  <si>
    <t>Brazos</t>
  </si>
  <si>
    <t>Brazos RP</t>
  </si>
  <si>
    <t>Infrared Capital Partners</t>
  </si>
  <si>
    <t>Breckinridge</t>
  </si>
  <si>
    <t>Brewster</t>
  </si>
  <si>
    <t>S&amp;P Windfarm</t>
  </si>
  <si>
    <t>Bright Stalk</t>
  </si>
  <si>
    <t>Briscoe</t>
  </si>
  <si>
    <t>Brisket</t>
  </si>
  <si>
    <t>Stockyard Wind</t>
  </si>
  <si>
    <t>Joint venture between ACEN, PivotGen and UPC Solar &amp; Wind Investments</t>
  </si>
  <si>
    <t>UPC Power Solutions</t>
  </si>
  <si>
    <t>Broadview Energy 1</t>
  </si>
  <si>
    <t>New Mexico + Texas</t>
  </si>
  <si>
    <t>GRIS</t>
  </si>
  <si>
    <t>Broadview &amp; Grady</t>
  </si>
  <si>
    <t>Broadview Energy 1+2 cuts across Texas (36 units) and New Mexico (105 units) state border</t>
  </si>
  <si>
    <t>Broadview Energy (KW), Broadview Energy (JN)</t>
  </si>
  <si>
    <t>Broadview Energy 2</t>
  </si>
  <si>
    <t>Broken Bow 1</t>
  </si>
  <si>
    <t>Broken Bow 2</t>
  </si>
  <si>
    <t>Not originally  included in 2023 sale to RWE from Con Edison, but transaction completed Jan uary 2025</t>
  </si>
  <si>
    <t>Bronco Plains 1</t>
  </si>
  <si>
    <t>Colorado</t>
  </si>
  <si>
    <t>PSCO</t>
  </si>
  <si>
    <t>Bronco Plains</t>
  </si>
  <si>
    <t>Bronco Plains 2</t>
  </si>
  <si>
    <t>Brookfield Park</t>
  </si>
  <si>
    <t>Pheasant Run II</t>
  </si>
  <si>
    <t>DTE Electric</t>
  </si>
  <si>
    <t>Bruenning's Breeze</t>
  </si>
  <si>
    <t>Brule County</t>
  </si>
  <si>
    <t>Buckeye (Invenergy)</t>
  </si>
  <si>
    <t>Buckthorn</t>
  </si>
  <si>
    <t>Buena Vista</t>
  </si>
  <si>
    <t>Buena Vista RP</t>
  </si>
  <si>
    <t>Buffalo Bear</t>
  </si>
  <si>
    <t>Buffalo Center</t>
  </si>
  <si>
    <t>Little Cedar</t>
  </si>
  <si>
    <t>Buffalo Center Wind</t>
  </si>
  <si>
    <t>Buffalo Dunes</t>
  </si>
  <si>
    <t>Buffalo Gap 1</t>
  </si>
  <si>
    <t>Buffalo Gap</t>
  </si>
  <si>
    <t>Buffalo Gap 2</t>
  </si>
  <si>
    <t>Buffalo Gap 3</t>
  </si>
  <si>
    <t>Buffalo Ridge (MN)</t>
  </si>
  <si>
    <t>Buffalo Ridge Windplant WPP 1993 RP1</t>
  </si>
  <si>
    <t>Buffalo Ridge 1 (SD)</t>
  </si>
  <si>
    <t>Buffalo Ridge (SD)</t>
  </si>
  <si>
    <t>Buffalo Ridge 2 (SD)</t>
  </si>
  <si>
    <t>Bull Creek</t>
  </si>
  <si>
    <t>Bull Hill</t>
  </si>
  <si>
    <t>TerraForm Power</t>
  </si>
  <si>
    <t>Bulldog</t>
  </si>
  <si>
    <t>Community owned</t>
  </si>
  <si>
    <t>Burley Butte</t>
  </si>
  <si>
    <t>Busch Ranch 1</t>
  </si>
  <si>
    <t>Busch Ranch</t>
  </si>
  <si>
    <t>Black Hills</t>
  </si>
  <si>
    <t>Busch Ranch 2</t>
  </si>
  <si>
    <t>Butler Ridge</t>
  </si>
  <si>
    <t>Butter Creek Power</t>
  </si>
  <si>
    <t>Cabazon 1</t>
  </si>
  <si>
    <t>Cabazon 2</t>
  </si>
  <si>
    <t>Cactus Flats</t>
  </si>
  <si>
    <t>Caddo</t>
  </si>
  <si>
    <t>California Ridge</t>
  </si>
  <si>
    <t>Terraform</t>
  </si>
  <si>
    <t>California State Prison Los Angeles County</t>
  </si>
  <si>
    <t>CDCR LAC</t>
  </si>
  <si>
    <t>California Training Facility</t>
  </si>
  <si>
    <t>CDCR CTF</t>
  </si>
  <si>
    <t>Callahan Divide</t>
  </si>
  <si>
    <t>Callahan Divide RP</t>
  </si>
  <si>
    <t>CalPortland Mojave</t>
  </si>
  <si>
    <t>CalPortland</t>
  </si>
  <si>
    <t>Cambria</t>
  </si>
  <si>
    <t>Highland Wind</t>
  </si>
  <si>
    <t>Exus Renewables</t>
  </si>
  <si>
    <t>Camelot</t>
  </si>
  <si>
    <t>Camelot Wind</t>
  </si>
  <si>
    <t>Cameron</t>
  </si>
  <si>
    <t>IKEA</t>
  </si>
  <si>
    <t>Cameron Ridge</t>
  </si>
  <si>
    <t>Camp Grove</t>
  </si>
  <si>
    <t>Vision Energy</t>
  </si>
  <si>
    <t>Camp Reed</t>
  </si>
  <si>
    <t>Camp Springs</t>
  </si>
  <si>
    <t>Scurry County Wind</t>
  </si>
  <si>
    <t>Camp Springs II</t>
  </si>
  <si>
    <t>Scurry County Wind II</t>
  </si>
  <si>
    <t>Campbell County</t>
  </si>
  <si>
    <t>Campbell Hill</t>
  </si>
  <si>
    <t>Deriva Energy is the former Duke Energy assets</t>
  </si>
  <si>
    <t>Deriva Energy</t>
  </si>
  <si>
    <t>Canadian Breaks</t>
  </si>
  <si>
    <t>Northleaf Capital Partners</t>
  </si>
  <si>
    <t>Canadian Hills</t>
  </si>
  <si>
    <t>Caney River</t>
  </si>
  <si>
    <t>Gulf Pacific Power</t>
  </si>
  <si>
    <t>Canton Mountain</t>
  </si>
  <si>
    <t>Canyon Project</t>
  </si>
  <si>
    <t>Cape Cod Air Force Station - 6th Space Warning Squadron</t>
  </si>
  <si>
    <t>6th Space Warning Squadron</t>
  </si>
  <si>
    <t>Cape Cod Space Force Station</t>
  </si>
  <si>
    <t>Capricorn Ridge Wind Energy Center 1</t>
  </si>
  <si>
    <t>Capricorn Ridge Wind Energy Center</t>
  </si>
  <si>
    <t>Capricorn Ridge Wind Energy Center 1 RP</t>
  </si>
  <si>
    <t>Capricorn Ridge Wind Energy Center 2</t>
  </si>
  <si>
    <t>Capricorn Ridge Expansion</t>
  </si>
  <si>
    <t>Capricorn Ridge Wind Energy Center 2 RP</t>
  </si>
  <si>
    <t>Caprock</t>
  </si>
  <si>
    <t>Caprock RP</t>
  </si>
  <si>
    <t>Cardinal Point</t>
  </si>
  <si>
    <t>Carleton College</t>
  </si>
  <si>
    <t>Carousel</t>
  </si>
  <si>
    <t>Carroll</t>
  </si>
  <si>
    <t>Carroll Area</t>
  </si>
  <si>
    <t>Carroll RP1</t>
  </si>
  <si>
    <t>Carroll RP2</t>
  </si>
  <si>
    <t>Carstensen</t>
  </si>
  <si>
    <t>Longroad Energy</t>
  </si>
  <si>
    <t>Casa Mesa</t>
  </si>
  <si>
    <t xml:space="preserve">Case Western Reserve University (CWRU) Energy Research Center </t>
  </si>
  <si>
    <t>Euclid Farm, Stamco N-54</t>
  </si>
  <si>
    <t>Case Western Reserve University</t>
  </si>
  <si>
    <t>Cashton Greens</t>
  </si>
  <si>
    <t>Organic Valley</t>
  </si>
  <si>
    <t>Casper</t>
  </si>
  <si>
    <t>Chevron</t>
  </si>
  <si>
    <t>Cassadaga</t>
  </si>
  <si>
    <t>Casselman</t>
  </si>
  <si>
    <t>Cassia 1</t>
  </si>
  <si>
    <t>Cassia</t>
  </si>
  <si>
    <t>Cassia 2</t>
  </si>
  <si>
    <t>Castle Gap</t>
  </si>
  <si>
    <t>Swift Current Energy</t>
  </si>
  <si>
    <t>Cattaraugus Turbine</t>
  </si>
  <si>
    <t>Seneca Nation</t>
  </si>
  <si>
    <t>Cayuga Ridge</t>
  </si>
  <si>
    <t>Streator Cayuga Ridge South</t>
  </si>
  <si>
    <t>Cedar Bluff</t>
  </si>
  <si>
    <t>Cedar Creek (CO) 1</t>
  </si>
  <si>
    <t>Cedar Creek (CO) 2</t>
  </si>
  <si>
    <t>AEP</t>
  </si>
  <si>
    <t>Cedar Creek (ID)</t>
  </si>
  <si>
    <t>Cedar Hills</t>
  </si>
  <si>
    <t>Montana-Dakota Utilities Company</t>
  </si>
  <si>
    <t>Cedar Point</t>
  </si>
  <si>
    <t>Cordelio Power</t>
  </si>
  <si>
    <t>Cedar Ridge</t>
  </si>
  <si>
    <t>Cedar Springs I</t>
  </si>
  <si>
    <t>Cedar Springs I, III, IV</t>
  </si>
  <si>
    <t>Cedar Springs II</t>
  </si>
  <si>
    <t>PacifiCorp</t>
  </si>
  <si>
    <t>Cedar Springs III</t>
  </si>
  <si>
    <t>Cedar Springs IV</t>
  </si>
  <si>
    <t>Cedro Hill</t>
  </si>
  <si>
    <t>Cedro Hill RP</t>
  </si>
  <si>
    <t>Cemex Black Mountain Quarry</t>
  </si>
  <si>
    <t>Cemex Madison</t>
  </si>
  <si>
    <t>Cemex River Plant</t>
  </si>
  <si>
    <t>Victorville</t>
  </si>
  <si>
    <t>Centennial</t>
  </si>
  <si>
    <t>Oklahoma Gas &amp; Electric</t>
  </si>
  <si>
    <t>Centerville</t>
  </si>
  <si>
    <t>Central Plains</t>
  </si>
  <si>
    <t>Evergy</t>
  </si>
  <si>
    <t>Century 1+2</t>
  </si>
  <si>
    <t>Century</t>
  </si>
  <si>
    <t>Century 3</t>
  </si>
  <si>
    <t>Century 1+2 RP</t>
  </si>
  <si>
    <t>Century Oak</t>
  </si>
  <si>
    <t>ENGIE</t>
  </si>
  <si>
    <t>Cerro Gordo</t>
  </si>
  <si>
    <t>Cerro Gordo RP</t>
  </si>
  <si>
    <t>CG Windfarm</t>
  </si>
  <si>
    <t>Chapman Ranch</t>
  </si>
  <si>
    <t>Charles City</t>
  </si>
  <si>
    <t>Charlestown Turbine</t>
  </si>
  <si>
    <t>Massachusetts Water Resource Authority</t>
  </si>
  <si>
    <t>Chateaugay</t>
  </si>
  <si>
    <t>Is being repowered in 2015</t>
  </si>
  <si>
    <t>Noble Chateaugay</t>
  </si>
  <si>
    <t>Chestnut Flats</t>
  </si>
  <si>
    <t>joint venture between ACEN, PivotGen and UPC Solar &amp; Wind Investments</t>
  </si>
  <si>
    <t>Chevelon Butte 1</t>
  </si>
  <si>
    <t>AZPS</t>
  </si>
  <si>
    <t>Chevelon Butte</t>
  </si>
  <si>
    <t>Chevelon Butte 2</t>
  </si>
  <si>
    <t>Cheyenne Ridge 1+2</t>
  </si>
  <si>
    <t>Chickasaw</t>
  </si>
  <si>
    <t>Chickasaw (MidAmerican) Wind Farm CKWF</t>
  </si>
  <si>
    <t>Chisholm View 1</t>
  </si>
  <si>
    <t>Chisholm View</t>
  </si>
  <si>
    <t>GE</t>
  </si>
  <si>
    <t>Chisholm View 2</t>
  </si>
  <si>
    <t>Chopin</t>
  </si>
  <si>
    <t>Cimarron Bend 1</t>
  </si>
  <si>
    <t>Cimarron Bend</t>
  </si>
  <si>
    <t>Cimarron Bend 2</t>
  </si>
  <si>
    <t>Cimarron Bend 3</t>
  </si>
  <si>
    <t>Cimarron I</t>
  </si>
  <si>
    <t>Cimarron II</t>
  </si>
  <si>
    <t xml:space="preserve">Sumitomo </t>
  </si>
  <si>
    <t>Cirrus</t>
  </si>
  <si>
    <t>Cirrus Wind</t>
  </si>
  <si>
    <t>Cisco</t>
  </si>
  <si>
    <t>City of Soledad Water Reclamation</t>
  </si>
  <si>
    <t>City of Soledad Water Reclamation Facility</t>
  </si>
  <si>
    <t>Clear Creek</t>
  </si>
  <si>
    <t>Tenaska</t>
  </si>
  <si>
    <t>PNW Power</t>
  </si>
  <si>
    <t>Clearwater 1</t>
  </si>
  <si>
    <t>PSEI</t>
  </si>
  <si>
    <t>Clearwater Wind Energy Center</t>
  </si>
  <si>
    <t>Clearwater 2</t>
  </si>
  <si>
    <t>Clearwater 3</t>
  </si>
  <si>
    <t>AVA</t>
  </si>
  <si>
    <t>Clearwater East</t>
  </si>
  <si>
    <t>Clines Corners</t>
  </si>
  <si>
    <t>Western Spirit</t>
  </si>
  <si>
    <t>Clinton</t>
  </si>
  <si>
    <t>Is being repowered</t>
  </si>
  <si>
    <t>Noble Clinton</t>
  </si>
  <si>
    <t>Coachella Hills RP</t>
  </si>
  <si>
    <t>Coachella Hills</t>
  </si>
  <si>
    <t>2021 Coachella Hills installed 17 turbines, replacing 363 units</t>
  </si>
  <si>
    <t>Coachella Flats</t>
  </si>
  <si>
    <t>Coastal Energy Project</t>
  </si>
  <si>
    <t>BPAT</t>
  </si>
  <si>
    <t>Cohocton</t>
  </si>
  <si>
    <t>Cohocton / Dutch Hill</t>
  </si>
  <si>
    <t>Dutch Hill/Cohocton</t>
  </si>
  <si>
    <t>Terraform Power</t>
  </si>
  <si>
    <t>Colbeck's Corner</t>
  </si>
  <si>
    <t>Grandview</t>
  </si>
  <si>
    <t>Grandview II, Colbeck's Corner</t>
  </si>
  <si>
    <t>Cold Springs</t>
  </si>
  <si>
    <t>Colorado Green</t>
  </si>
  <si>
    <t>Colorado Green RP</t>
  </si>
  <si>
    <t>Colorado Highlands</t>
  </si>
  <si>
    <t>GE Energy Financial Services</t>
  </si>
  <si>
    <t>Alliance Power</t>
  </si>
  <si>
    <t>Com Adam 1WF-1</t>
  </si>
  <si>
    <t>Sustainable Technologies Museum (Turbine Adam)</t>
  </si>
  <si>
    <t>FPC Services</t>
  </si>
  <si>
    <t>Combine Hills</t>
  </si>
  <si>
    <t>Combine Hills 2</t>
  </si>
  <si>
    <t>Combine Hills II</t>
  </si>
  <si>
    <t>Community North</t>
  </si>
  <si>
    <t>Community North RP</t>
  </si>
  <si>
    <t>Community South</t>
  </si>
  <si>
    <t>Greenbacker Renewable Energy</t>
  </si>
  <si>
    <t>Conception</t>
  </si>
  <si>
    <t>Condon</t>
  </si>
  <si>
    <t>Contrail</t>
  </si>
  <si>
    <t>Cooper Farms VW Project</t>
  </si>
  <si>
    <t>Cooper Farms + Cooper Farms Amendment</t>
  </si>
  <si>
    <t>V.H. Cooper</t>
  </si>
  <si>
    <t>Copenhagen</t>
  </si>
  <si>
    <t>Coram</t>
  </si>
  <si>
    <t>Alta VIII, Brookfield Tehachapi Wind</t>
  </si>
  <si>
    <t>Coram Energy</t>
  </si>
  <si>
    <t>Coram Energy (4.5MW)</t>
  </si>
  <si>
    <t>data available until sep 2021</t>
  </si>
  <si>
    <t>Coram Energy (ECT)</t>
  </si>
  <si>
    <t>Coram Tehachapi</t>
  </si>
  <si>
    <t>Corriedale</t>
  </si>
  <si>
    <t>Cotton Plains</t>
  </si>
  <si>
    <t>Apex Clean Energy</t>
  </si>
  <si>
    <t>Tyr Energy</t>
  </si>
  <si>
    <t>Cottonwood</t>
  </si>
  <si>
    <t>Courtenay</t>
  </si>
  <si>
    <t>Coventry 1</t>
  </si>
  <si>
    <t>Coventry</t>
  </si>
  <si>
    <t>Green Development</t>
  </si>
  <si>
    <t>Coventry 2</t>
  </si>
  <si>
    <t>Coventry 3</t>
  </si>
  <si>
    <t>Coventry 4</t>
  </si>
  <si>
    <t>Coventry 5</t>
  </si>
  <si>
    <t>Coventry 6</t>
  </si>
  <si>
    <t>Cow Branch</t>
  </si>
  <si>
    <t>Cowboy</t>
  </si>
  <si>
    <t>Blackwell Wind</t>
  </si>
  <si>
    <t>Coyote</t>
  </si>
  <si>
    <t xml:space="preserve"> EDF Renewables</t>
  </si>
  <si>
    <t>Coyote Ridge</t>
  </si>
  <si>
    <t>Crane Creek</t>
  </si>
  <si>
    <t>Wisconsin Public Service (WPS)</t>
  </si>
  <si>
    <t>Cranell</t>
  </si>
  <si>
    <t>Crescent</t>
  </si>
  <si>
    <t>Consumers Energy</t>
  </si>
  <si>
    <t>Crescent Ridge</t>
  </si>
  <si>
    <t>Crescent Ridge RP</t>
  </si>
  <si>
    <t>Decommissioning nine units, repowering 24 legacy units and four new units</t>
  </si>
  <si>
    <t>Creston Ridge I</t>
  </si>
  <si>
    <t>Creston Ridge</t>
  </si>
  <si>
    <t>Bluestem Energy Solutions</t>
  </si>
  <si>
    <t>Creston Ridge II</t>
  </si>
  <si>
    <t>Creston Ridge Expansion</t>
  </si>
  <si>
    <t>Criterion</t>
  </si>
  <si>
    <t>Maryland</t>
  </si>
  <si>
    <t>Crocker</t>
  </si>
  <si>
    <t>Geronimo Power</t>
  </si>
  <si>
    <t>Crofton Bluffs</t>
  </si>
  <si>
    <t>Crossing Trails</t>
  </si>
  <si>
    <t>Crossroads (OK)</t>
  </si>
  <si>
    <t>Cross Winds Energy Park 1</t>
  </si>
  <si>
    <t>Cross Winds Energy Park</t>
  </si>
  <si>
    <t>Cross Winds Energy Park 2</t>
  </si>
  <si>
    <t>Cross Winds Energy Park 3</t>
  </si>
  <si>
    <t>Crosswinds (IA)</t>
  </si>
  <si>
    <t>Crow Lake</t>
  </si>
  <si>
    <t>107 units owned and operated by Basin Electric, and one turbine sold to the Mitchell Technical Institute (MTI), Mitchell, South Dakota</t>
  </si>
  <si>
    <t>Basin Electric Power Cooperative</t>
  </si>
  <si>
    <t>Crowned Ridge 1</t>
  </si>
  <si>
    <t>Crowned Ridge 2</t>
  </si>
  <si>
    <t>Crystal Lake I</t>
  </si>
  <si>
    <t>Crystal Lake</t>
  </si>
  <si>
    <t>Crystal Lake I RP</t>
  </si>
  <si>
    <t>Capacity did not change after repowering</t>
  </si>
  <si>
    <t>Crystal Lake II</t>
  </si>
  <si>
    <t>Crystal Lake II RP</t>
  </si>
  <si>
    <t>Crystal Lake III</t>
  </si>
  <si>
    <t>Crystal Lake III RP</t>
  </si>
  <si>
    <t>Cumberland Rose</t>
  </si>
  <si>
    <t>Expansion of Bulldog Wind</t>
  </si>
  <si>
    <t>Cuming County</t>
  </si>
  <si>
    <t>Dakota Range 1&amp;2</t>
  </si>
  <si>
    <t>Dakota Range 3</t>
  </si>
  <si>
    <t>Danielson</t>
  </si>
  <si>
    <t xml:space="preserve">Danielson Wind Holdings </t>
  </si>
  <si>
    <t xml:space="preserve"> BluEarth Renewables</t>
  </si>
  <si>
    <t>Day County</t>
  </si>
  <si>
    <t>Day County RP</t>
  </si>
  <si>
    <t>Deer Island Treatment Plant</t>
  </si>
  <si>
    <t>turbine out of service since April 2022</t>
  </si>
  <si>
    <t>MWRA Deer Island</t>
  </si>
  <si>
    <t>Deerfield (MI)</t>
  </si>
  <si>
    <t>Deerfield (VT)</t>
  </si>
  <si>
    <t>Vermont</t>
  </si>
  <si>
    <t>Deerfield 2 (MI)</t>
  </si>
  <si>
    <t>LS Power Development</t>
  </si>
  <si>
    <t>Delta (AK)</t>
  </si>
  <si>
    <t>NA</t>
  </si>
  <si>
    <t>Delta Junction</t>
  </si>
  <si>
    <t>Alaska Energy Authority</t>
  </si>
  <si>
    <t>Delta (MS)</t>
  </si>
  <si>
    <t>Dempsey Ridge</t>
  </si>
  <si>
    <t>Big Smile</t>
  </si>
  <si>
    <t>Dermott</t>
  </si>
  <si>
    <t>Amazon Wind Farm Texas</t>
  </si>
  <si>
    <t>Desert</t>
  </si>
  <si>
    <t>North Carolina</t>
  </si>
  <si>
    <t>Amazon Wind Farm US East</t>
  </si>
  <si>
    <t>Desert Meadow</t>
  </si>
  <si>
    <t>Desert Sky</t>
  </si>
  <si>
    <t>Desert Sky RP</t>
  </si>
  <si>
    <t>AEP Renewables</t>
  </si>
  <si>
    <t>Deuel Harvest</t>
  </si>
  <si>
    <t>Deuel</t>
  </si>
  <si>
    <t>Diablo</t>
  </si>
  <si>
    <t>Sequitur Renewables</t>
  </si>
  <si>
    <t>Diamond Spring</t>
  </si>
  <si>
    <t>Diamond Trail</t>
  </si>
  <si>
    <t>Diamond Vista</t>
  </si>
  <si>
    <t>Diamond Willow 1</t>
  </si>
  <si>
    <t>Diamond Willow</t>
  </si>
  <si>
    <t>Diamond Willow 2</t>
  </si>
  <si>
    <t>DifWind 6</t>
  </si>
  <si>
    <t>Dillon</t>
  </si>
  <si>
    <t>Diversion</t>
  </si>
  <si>
    <t>DL Windy Acres</t>
  </si>
  <si>
    <t>Dole Fresh Vegetables</t>
  </si>
  <si>
    <t>Downeast</t>
  </si>
  <si>
    <t>Electricity Generating Public Company (EGCO Group)</t>
  </si>
  <si>
    <t>Drift Sand</t>
  </si>
  <si>
    <t>Dry Lake 1</t>
  </si>
  <si>
    <t>Dry Lake</t>
  </si>
  <si>
    <t>Poseidon Wind I</t>
  </si>
  <si>
    <t>Dry Lake 2</t>
  </si>
  <si>
    <t>Poseidon Wind II</t>
  </si>
  <si>
    <t>Dunlap</t>
  </si>
  <si>
    <t>Dunlap Ranch</t>
  </si>
  <si>
    <t>Dunlap RP</t>
  </si>
  <si>
    <t>Duran Mesa</t>
  </si>
  <si>
    <t>Durbin Creek</t>
  </si>
  <si>
    <t>Dutch Hill</t>
  </si>
  <si>
    <t>Dutch Hill RP</t>
  </si>
  <si>
    <t>East Fork</t>
  </si>
  <si>
    <t>East Ridge</t>
  </si>
  <si>
    <t>Edison Mission Group</t>
  </si>
  <si>
    <t>Easts Project</t>
  </si>
  <si>
    <t>Altech III</t>
  </si>
  <si>
    <t>Echo 1 + 2 (DTE)</t>
  </si>
  <si>
    <t>Echo Wind 1-3 (DTE)</t>
  </si>
  <si>
    <t>Echo Oliver Wind, Meade Wind</t>
  </si>
  <si>
    <t>Echo 3 (DTE)</t>
  </si>
  <si>
    <t>Pinnebog Wind</t>
  </si>
  <si>
    <t>Eclipse</t>
  </si>
  <si>
    <t>EcoGrove</t>
  </si>
  <si>
    <t>EDF Renewable Windfarm V</t>
  </si>
  <si>
    <t>Las Brisas</t>
  </si>
  <si>
    <t>Edom Hills</t>
  </si>
  <si>
    <t>Edom Hills RP</t>
  </si>
  <si>
    <t>Eight Point</t>
  </si>
  <si>
    <t>Ekola Flats</t>
  </si>
  <si>
    <t>El Algodon Alto</t>
  </si>
  <si>
    <t>El Cabo</t>
  </si>
  <si>
    <t>El Campo</t>
  </si>
  <si>
    <t>PKA Denmark</t>
  </si>
  <si>
    <t>PenSam</t>
  </si>
  <si>
    <t>El Sauz Ranch</t>
  </si>
  <si>
    <t>JERA</t>
  </si>
  <si>
    <t>Elbow Creek</t>
  </si>
  <si>
    <t>Electra</t>
  </si>
  <si>
    <t>Skyline is a partnership between Ardian and Transatlantic Power Holdings. MEAG is the asset manager of Munich Re and ERGO</t>
  </si>
  <si>
    <t xml:space="preserve"> MEAG</t>
  </si>
  <si>
    <t>Elk</t>
  </si>
  <si>
    <t>Elk City 1</t>
  </si>
  <si>
    <t>Elk City</t>
  </si>
  <si>
    <t>Elk City 2</t>
  </si>
  <si>
    <t>Elk City 2 RP</t>
  </si>
  <si>
    <t>Elk River</t>
  </si>
  <si>
    <t>Elk RP</t>
  </si>
  <si>
    <t>Elkhorn Ridge</t>
  </si>
  <si>
    <t>Elkhorn Valley</t>
  </si>
  <si>
    <t>Elkhorn Valley (La Grande, 59 units 2007) and Elkhorn Valley (08, 2 units 2008)</t>
  </si>
  <si>
    <t>Ellenburg</t>
  </si>
  <si>
    <t>Noble Ellenburg</t>
  </si>
  <si>
    <t>Elm Creek 1</t>
  </si>
  <si>
    <t>Elm Creek 2</t>
  </si>
  <si>
    <t>Emmons Logan</t>
  </si>
  <si>
    <t>Endeavor I</t>
  </si>
  <si>
    <t>Endeavor</t>
  </si>
  <si>
    <t>Osceola Wind</t>
  </si>
  <si>
    <t>Endeavor I RP</t>
  </si>
  <si>
    <t>Endeavor II</t>
  </si>
  <si>
    <t>Osceola Wind II</t>
  </si>
  <si>
    <t>Endeavor II RP</t>
  </si>
  <si>
    <t>English Farms</t>
  </si>
  <si>
    <t>Ensign</t>
  </si>
  <si>
    <t>Eolos Energy Research Field Station</t>
  </si>
  <si>
    <t>Eolos</t>
  </si>
  <si>
    <t>University of Minnesota</t>
  </si>
  <si>
    <t>Equity Industrial Turbines</t>
  </si>
  <si>
    <t>Equity Industrial Partners</t>
  </si>
  <si>
    <t>Eva Creek</t>
  </si>
  <si>
    <t>Golden Valley Electric Association</t>
  </si>
  <si>
    <t>Ewington</t>
  </si>
  <si>
    <t>Aspenall Energies</t>
  </si>
  <si>
    <t>Ewington RP</t>
  </si>
  <si>
    <t>Fair</t>
  </si>
  <si>
    <t>Fairbanks</t>
  </si>
  <si>
    <t>Fairfield</t>
  </si>
  <si>
    <t>Fairhaven</t>
  </si>
  <si>
    <t>Arsene Street Waste Water Treatment Plant</t>
  </si>
  <si>
    <t>Solaya Energy</t>
  </si>
  <si>
    <t>Palmer Capital</t>
  </si>
  <si>
    <t>CCI Energy</t>
  </si>
  <si>
    <t>Fairmont</t>
  </si>
  <si>
    <t>Fairmont Wind (SMMPA), Lakota Wind</t>
  </si>
  <si>
    <t>Southern Minnesota Municipal Power Agency</t>
  </si>
  <si>
    <t>Farmer's</t>
  </si>
  <si>
    <t>B&amp;K Energy Systems</t>
  </si>
  <si>
    <t>Farmers City</t>
  </si>
  <si>
    <t>Fenner</t>
  </si>
  <si>
    <t>Fenton</t>
  </si>
  <si>
    <t>Fenton Power Partners</t>
  </si>
  <si>
    <t>Fey</t>
  </si>
  <si>
    <t>Fey Windfarm</t>
  </si>
  <si>
    <t>Filet</t>
  </si>
  <si>
    <t>Findlay</t>
  </si>
  <si>
    <t>Whirlpool</t>
  </si>
  <si>
    <t>Fire Island</t>
  </si>
  <si>
    <t>Cook Inlet Region (CIRI)</t>
  </si>
  <si>
    <t>Firewheel</t>
  </si>
  <si>
    <t>Great Prairie Wind</t>
  </si>
  <si>
    <t>Flat Iron</t>
  </si>
  <si>
    <t>Flat Ridge 1</t>
  </si>
  <si>
    <t>Flat Ridge 1 RP</t>
  </si>
  <si>
    <t>Flat Ridge 2</t>
  </si>
  <si>
    <t xml:space="preserve"> AEP Renewables</t>
  </si>
  <si>
    <t>Flat Ridge 3</t>
  </si>
  <si>
    <t>Flat Top</t>
  </si>
  <si>
    <t>Flat Water</t>
  </si>
  <si>
    <t>Flatwater Wind</t>
  </si>
  <si>
    <t>Elawan Energy</t>
  </si>
  <si>
    <t>Florence Hills</t>
  </si>
  <si>
    <t>Fluvanna</t>
  </si>
  <si>
    <t>Flying Cloud</t>
  </si>
  <si>
    <t>Foard City</t>
  </si>
  <si>
    <t>Redding Ridge Asset Management</t>
  </si>
  <si>
    <t>Fontanelle</t>
  </si>
  <si>
    <t>Forward Fontanelle</t>
  </si>
  <si>
    <t>Foote Creek I</t>
  </si>
  <si>
    <t>Foote Creek</t>
  </si>
  <si>
    <t>Foote Creek Rim</t>
  </si>
  <si>
    <t>Foote Creek II-IV</t>
  </si>
  <si>
    <t>Foote Creek I RP</t>
  </si>
  <si>
    <t>Foote Creek II-IV RP</t>
  </si>
  <si>
    <t>Ford Ridge</t>
  </si>
  <si>
    <t xml:space="preserve">Ford Ridge </t>
  </si>
  <si>
    <t xml:space="preserve"> Stonepeak Partners</t>
  </si>
  <si>
    <t>Forest Creek</t>
  </si>
  <si>
    <t>Fort Hays State University</t>
  </si>
  <si>
    <t xml:space="preserve">Fort Hays State University </t>
  </si>
  <si>
    <t>Forward (PA)</t>
  </si>
  <si>
    <t>Forward</t>
  </si>
  <si>
    <t>Forward 1+2 (WI)</t>
  </si>
  <si>
    <t>Forward Wind Project</t>
  </si>
  <si>
    <t>Madison Gas and Electric (MGE)</t>
  </si>
  <si>
    <t>Fossil Gulch</t>
  </si>
  <si>
    <t>Four Corners</t>
  </si>
  <si>
    <t>Echo 2</t>
  </si>
  <si>
    <t>Four Mile Canyon</t>
  </si>
  <si>
    <t>Fourmile Ridge</t>
  </si>
  <si>
    <t>Fowler Ridge 1</t>
  </si>
  <si>
    <t xml:space="preserve">Fowler Ridge </t>
  </si>
  <si>
    <t>Fowler Ridge 2</t>
  </si>
  <si>
    <t>Fowler Ridge 3</t>
  </si>
  <si>
    <t>Fowler Ridge 1 RP</t>
  </si>
  <si>
    <t>Fox Island</t>
  </si>
  <si>
    <t>Fox Island Wind</t>
  </si>
  <si>
    <t>Foxtail</t>
  </si>
  <si>
    <t>Franklin County</t>
  </si>
  <si>
    <t>Freeborn</t>
  </si>
  <si>
    <t>Frey Farm Landfill</t>
  </si>
  <si>
    <t>Turkey Hill Frey Farm, Turkey Hill Dairy</t>
  </si>
  <si>
    <t>Lancaster County Solid Waste Management Authority</t>
  </si>
  <si>
    <t>Frontier 1</t>
  </si>
  <si>
    <t>SPA</t>
  </si>
  <si>
    <t>Frontier</t>
  </si>
  <si>
    <t>Frontier 2</t>
  </si>
  <si>
    <t>Future Generation</t>
  </si>
  <si>
    <t>G Flow</t>
  </si>
  <si>
    <t>Galactic</t>
  </si>
  <si>
    <t>Epic Sytems</t>
  </si>
  <si>
    <t>Garnet Wind Energy Center</t>
  </si>
  <si>
    <t>GE Lubbock</t>
  </si>
  <si>
    <t>GE Vernova</t>
  </si>
  <si>
    <t>Geneseo</t>
  </si>
  <si>
    <t>Geneseo Municipal Electric Utility</t>
  </si>
  <si>
    <t>Georgia Mountain Community</t>
  </si>
  <si>
    <t>GL</t>
  </si>
  <si>
    <t>Gundersen Lutheran Hospital</t>
  </si>
  <si>
    <t>Glacier 1 (MT)</t>
  </si>
  <si>
    <t>GWA</t>
  </si>
  <si>
    <t>Glacier (MT)</t>
  </si>
  <si>
    <t>Glacier I</t>
  </si>
  <si>
    <t>NaturEner</t>
  </si>
  <si>
    <t>Glacier 2 (MT)</t>
  </si>
  <si>
    <t>Glacier II</t>
  </si>
  <si>
    <t>Glacier Hills</t>
  </si>
  <si>
    <t>Wisconsin Electric Power (We Energies) is a subsidiary of WEC Energy Group</t>
  </si>
  <si>
    <t>Glacier Sands</t>
  </si>
  <si>
    <t>Glaciers Edge</t>
  </si>
  <si>
    <t>Glass Sands</t>
  </si>
  <si>
    <t>Glen Ullin</t>
  </si>
  <si>
    <t>Glen Ullin Energy Center Wind Farm</t>
  </si>
  <si>
    <t>Glenrock 1-3</t>
  </si>
  <si>
    <t>Glenrock Rolling Hills</t>
  </si>
  <si>
    <t>Glenrock 1-3 RP</t>
  </si>
  <si>
    <t>Glenville</t>
  </si>
  <si>
    <t>REG Juhl Glenville Wind</t>
  </si>
  <si>
    <t>Goat 1</t>
  </si>
  <si>
    <t>Goat</t>
  </si>
  <si>
    <t>Goat Mountain I</t>
  </si>
  <si>
    <t>Goat 2</t>
  </si>
  <si>
    <t>Goat Mountain II</t>
  </si>
  <si>
    <t>Golden Acorn Casino</t>
  </si>
  <si>
    <t>Golden Hills (CA) 1</t>
  </si>
  <si>
    <t>Golden Hills (CA)</t>
  </si>
  <si>
    <t>Replaced 775 old  turbines with 48 new turbines</t>
  </si>
  <si>
    <t>Golden Hills (CA) North</t>
  </si>
  <si>
    <t>Replaced 324 old turbines with 20 new turbines</t>
  </si>
  <si>
    <t>Golden Hills (CA) North RP</t>
  </si>
  <si>
    <t>Golden Hills (OR)</t>
  </si>
  <si>
    <t>Golden Plains</t>
  </si>
  <si>
    <t>Golden Valley</t>
  </si>
  <si>
    <t>Idaho Wind Partners</t>
  </si>
  <si>
    <t>Golden West</t>
  </si>
  <si>
    <t>Goldthwaite</t>
  </si>
  <si>
    <t>Goodnight</t>
  </si>
  <si>
    <t>Serena</t>
  </si>
  <si>
    <t>Goodnoe Hills</t>
  </si>
  <si>
    <t>Goodnoe Hills RP</t>
  </si>
  <si>
    <t>Goodwell</t>
  </si>
  <si>
    <t xml:space="preserve">Gulf Pacific Power </t>
  </si>
  <si>
    <t xml:space="preserve"> Enel Green Power</t>
  </si>
  <si>
    <t>Gopher Creek</t>
  </si>
  <si>
    <t>Gordon Butte</t>
  </si>
  <si>
    <t>Gordon Butte Wind</t>
  </si>
  <si>
    <t>Goshen North</t>
  </si>
  <si>
    <t>Goshen 2, Goshen Ridge</t>
  </si>
  <si>
    <t>Grady</t>
  </si>
  <si>
    <t>PSP Investments</t>
  </si>
  <si>
    <t>Grand Meadow</t>
  </si>
  <si>
    <t>Grand Ridge 1</t>
  </si>
  <si>
    <t>Grand Ridge</t>
  </si>
  <si>
    <t xml:space="preserve">Co-located with 31.5MW storage, 20MW solar project,  1.5MW  storage, and 3MW storage </t>
  </si>
  <si>
    <t>Grand Ridge 2+3</t>
  </si>
  <si>
    <t>Grand Ridge 4</t>
  </si>
  <si>
    <t>Grande Prairie</t>
  </si>
  <si>
    <t>Grandview 1</t>
  </si>
  <si>
    <t>OCP is a newly formed private equity fund established with the purpose of investing in renewable energy projects in the United States.  The Fund is managed by Tyr as the General Partner and limited partner investors include Sumitomo Mitsui Trust Bank, Fuyo General Lease Co., and Tokyu Land Corporation</t>
  </si>
  <si>
    <t>Overland Capital Partners</t>
  </si>
  <si>
    <t>Granite</t>
  </si>
  <si>
    <t>Grant</t>
  </si>
  <si>
    <t>Grant County</t>
  </si>
  <si>
    <t>Grant Plains</t>
  </si>
  <si>
    <t>Gratiot Farms</t>
  </si>
  <si>
    <t>Gratiot Park 1</t>
  </si>
  <si>
    <t>Gratiot Park</t>
  </si>
  <si>
    <t>Gratiot Park 2</t>
  </si>
  <si>
    <t>Gray County</t>
  </si>
  <si>
    <t>Gray County Wind Farm Montezuma</t>
  </si>
  <si>
    <t>Great Pathfinder</t>
  </si>
  <si>
    <t xml:space="preserve"> ERG</t>
  </si>
  <si>
    <t>Great Plains</t>
  </si>
  <si>
    <t>Noble Great Plains</t>
  </si>
  <si>
    <t>Marathon Digital Holdings (MARA)</t>
  </si>
  <si>
    <t>Great Western</t>
  </si>
  <si>
    <t>Green Acres Breeze</t>
  </si>
  <si>
    <t>Wolf</t>
  </si>
  <si>
    <t>Green Energy Machine</t>
  </si>
  <si>
    <t>Green Hill</t>
  </si>
  <si>
    <t>Johnston Wind</t>
  </si>
  <si>
    <t>Green Pastures 1</t>
  </si>
  <si>
    <t>Green Pastures</t>
  </si>
  <si>
    <t>Green Pastures 2</t>
  </si>
  <si>
    <t>Green Providence I</t>
  </si>
  <si>
    <t>Green Providence</t>
  </si>
  <si>
    <t>Green Providence II</t>
  </si>
  <si>
    <t>Green River</t>
  </si>
  <si>
    <t>Greenback Energy</t>
  </si>
  <si>
    <t>West Pipestone (Maiden Winds)</t>
  </si>
  <si>
    <t>Greenfield (IA)</t>
  </si>
  <si>
    <t>Greenfield (MT)</t>
  </si>
  <si>
    <t>Greensburg</t>
  </si>
  <si>
    <t>Greenville</t>
  </si>
  <si>
    <t>Griffin Trail</t>
  </si>
  <si>
    <t xml:space="preserve"> Innergex Renewable Energy</t>
  </si>
  <si>
    <t>Groton</t>
  </si>
  <si>
    <t>GSG</t>
  </si>
  <si>
    <t>GSG RP</t>
  </si>
  <si>
    <t>Gulf</t>
  </si>
  <si>
    <t>Gulf RP</t>
  </si>
  <si>
    <t>Gunsight</t>
  </si>
  <si>
    <t>Hackberry</t>
  </si>
  <si>
    <t>Skyline is a partnership between Ardian and Transatlantic Power Holdings</t>
  </si>
  <si>
    <t>Hadley Ridge</t>
  </si>
  <si>
    <t>Hale Community</t>
  </si>
  <si>
    <t>Hammett Hill</t>
  </si>
  <si>
    <t>Hancock</t>
  </si>
  <si>
    <t>Hancock County</t>
  </si>
  <si>
    <t>Happy Jack</t>
  </si>
  <si>
    <t>WAUW</t>
  </si>
  <si>
    <t>Harbec Energy 1</t>
  </si>
  <si>
    <t>Harbec Energy</t>
  </si>
  <si>
    <t>Hybrid wind/Combined Heat and Power system</t>
  </si>
  <si>
    <t>Harbec Plastics</t>
  </si>
  <si>
    <t>Harbec</t>
  </si>
  <si>
    <t>Harbec Energy 2</t>
  </si>
  <si>
    <t>Hardin Hilltop</t>
  </si>
  <si>
    <t>Hardscrabble</t>
  </si>
  <si>
    <t>Harpster</t>
  </si>
  <si>
    <t>Marathon Petroleum</t>
  </si>
  <si>
    <t>Harvest (WA)</t>
  </si>
  <si>
    <t>Eugene Water &amp; Electric Board</t>
  </si>
  <si>
    <t xml:space="preserve">Cowlitz PUD </t>
  </si>
  <si>
    <t xml:space="preserve"> Peninsula Light</t>
  </si>
  <si>
    <t>Harvest 1 (MI)</t>
  </si>
  <si>
    <t>Harvest (MI)</t>
  </si>
  <si>
    <t>Harvest 2 (MI)</t>
  </si>
  <si>
    <t>Harvest Ridge</t>
  </si>
  <si>
    <t>Broadlands</t>
  </si>
  <si>
    <t>Hastings Central Community College</t>
  </si>
  <si>
    <t>Central Community College-Hastings</t>
  </si>
  <si>
    <t>Hatchet Ridge</t>
  </si>
  <si>
    <t>Haviland</t>
  </si>
  <si>
    <t>Haviland Plastic Products</t>
  </si>
  <si>
    <t>Hawi</t>
  </si>
  <si>
    <t>Hawkeye</t>
  </si>
  <si>
    <t>Hawkeye Power Partners</t>
  </si>
  <si>
    <t>Cerro Gordo/Hawkeye Power/Clear Lake</t>
  </si>
  <si>
    <t>Hawkeye Power Partners RP</t>
  </si>
  <si>
    <t>Hawkeye RP</t>
  </si>
  <si>
    <t>Hay Canyon</t>
  </si>
  <si>
    <t>Haystack</t>
  </si>
  <si>
    <t>Headwaters 1</t>
  </si>
  <si>
    <t>Headwaters</t>
  </si>
  <si>
    <t>Headwaters 2</t>
  </si>
  <si>
    <t>Heart Of Texas</t>
  </si>
  <si>
    <t>Heartland Community College</t>
  </si>
  <si>
    <t>Heartland Divide 1</t>
  </si>
  <si>
    <t>Heartland Divide</t>
  </si>
  <si>
    <t>Heartland Divide 2</t>
  </si>
  <si>
    <t>Heartland Farms</t>
  </si>
  <si>
    <t>Helena</t>
  </si>
  <si>
    <t>The 518 MWAC Helena Energy Center comprises co-located wind and solar generation</t>
  </si>
  <si>
    <t>Helzel &amp; Schwarzhoff 86</t>
  </si>
  <si>
    <t>H &amp; S - Tehachapi</t>
  </si>
  <si>
    <t>Wind Stream</t>
  </si>
  <si>
    <t>Henkel Geneva</t>
  </si>
  <si>
    <t>Zotos</t>
  </si>
  <si>
    <t>Henkel</t>
  </si>
  <si>
    <t>Hereford</t>
  </si>
  <si>
    <t xml:space="preserve">BlackRock </t>
  </si>
  <si>
    <t>Heritage Garden</t>
  </si>
  <si>
    <t>High Banks</t>
  </si>
  <si>
    <t>High Lonesome 1+2</t>
  </si>
  <si>
    <t>57 MW / 85.7 MWh of battery storage systems</t>
  </si>
  <si>
    <t>High Lonesome Mesa</t>
  </si>
  <si>
    <t>High Lonesome Mesa RP</t>
  </si>
  <si>
    <t>High Majestic I</t>
  </si>
  <si>
    <t>High Majestic</t>
  </si>
  <si>
    <t>Majestic Wind 1</t>
  </si>
  <si>
    <t>High Majestic I RP</t>
  </si>
  <si>
    <t>High Majestic II</t>
  </si>
  <si>
    <t>Majestic Wind Farm 2B</t>
  </si>
  <si>
    <t>High Mesa</t>
  </si>
  <si>
    <t>High Plains</t>
  </si>
  <si>
    <t>High Plains/McFadden Ridge</t>
  </si>
  <si>
    <t>High Plains RP</t>
  </si>
  <si>
    <t>High Prairie</t>
  </si>
  <si>
    <t>Ameren</t>
  </si>
  <si>
    <t>High Sheldon</t>
  </si>
  <si>
    <t>Sheldon</t>
  </si>
  <si>
    <t>Highland (IA)</t>
  </si>
  <si>
    <t>Highland I</t>
  </si>
  <si>
    <t>Highland North</t>
  </si>
  <si>
    <t>Highs 1+2</t>
  </si>
  <si>
    <t>Hilltop Power</t>
  </si>
  <si>
    <t>Hilltopper</t>
  </si>
  <si>
    <t>Hog Creek</t>
  </si>
  <si>
    <t>Holiday Hill Community</t>
  </si>
  <si>
    <t>Hoopeston</t>
  </si>
  <si>
    <t>Hoosac</t>
  </si>
  <si>
    <t>New England Wind LLC</t>
  </si>
  <si>
    <t>Hoosier</t>
  </si>
  <si>
    <t>Hope Creek</t>
  </si>
  <si>
    <t>Hopkins Ridge</t>
  </si>
  <si>
    <t>Expansion in 2008 from 149MW to 157MW</t>
  </si>
  <si>
    <t>Puget Sound Energy</t>
  </si>
  <si>
    <t>Horizon Hill</t>
  </si>
  <si>
    <t>Horse Butte</t>
  </si>
  <si>
    <t>Utah Associated Municipal Power Systems (UAMPS)</t>
  </si>
  <si>
    <t>Horse Creek</t>
  </si>
  <si>
    <t>Horse Hollow 1</t>
  </si>
  <si>
    <t>Horse Hollow</t>
  </si>
  <si>
    <t>Horse Hollow 1 RP</t>
  </si>
  <si>
    <t>Horse Hollow 2</t>
  </si>
  <si>
    <t>Horse Hollow 2 RP</t>
  </si>
  <si>
    <t>Horse Hollow 3</t>
  </si>
  <si>
    <t>Horse Hollow 3 RP</t>
  </si>
  <si>
    <t>Horseshoe Bend</t>
  </si>
  <si>
    <t>Cycle</t>
  </si>
  <si>
    <t>Howard</t>
  </si>
  <si>
    <t>Hubbard</t>
  </si>
  <si>
    <t>Huerfano River</t>
  </si>
  <si>
    <t>Sany</t>
  </si>
  <si>
    <t>Hull II</t>
  </si>
  <si>
    <t>Hull II is not working and will be dismantled. Hull I was dismantled in 2024</t>
  </si>
  <si>
    <t>Hull Municipal Light Department</t>
  </si>
  <si>
    <t>Ida Grove I</t>
  </si>
  <si>
    <t>Ida Grove</t>
  </si>
  <si>
    <t>Ida Grove II</t>
  </si>
  <si>
    <t>Independence</t>
  </si>
  <si>
    <t>Indian Mesa</t>
  </si>
  <si>
    <t>Indian Mesa RP</t>
  </si>
  <si>
    <t>Indiana Crossroads</t>
  </si>
  <si>
    <t>Indiana Crossroads II</t>
  </si>
  <si>
    <t>Inertia</t>
  </si>
  <si>
    <t>Inland Empire</t>
  </si>
  <si>
    <t>IEUA’s Water Recycling Plant (RP4)</t>
  </si>
  <si>
    <t>Intrepid</t>
  </si>
  <si>
    <t>Intrepid RP</t>
  </si>
  <si>
    <t>Iowa Distributed Generation Project</t>
  </si>
  <si>
    <t>IDGWP</t>
  </si>
  <si>
    <t>Algona Municipal Utilities</t>
  </si>
  <si>
    <t>Iowa Lakes Community College</t>
  </si>
  <si>
    <t>Iowa Lakes Superior</t>
  </si>
  <si>
    <t>Iowa Lakes Electric Cooperative</t>
  </si>
  <si>
    <t>Ipswich Turbine</t>
  </si>
  <si>
    <t>Hyundai unit caught fire in October 2018</t>
  </si>
  <si>
    <t>Ipswich Electric Light Department</t>
  </si>
  <si>
    <t>Irish Creek</t>
  </si>
  <si>
    <t>Iron Star</t>
  </si>
  <si>
    <t>Ironwood</t>
  </si>
  <si>
    <t>Isabella</t>
  </si>
  <si>
    <t>Ivester</t>
  </si>
  <si>
    <t>Jack River</t>
  </si>
  <si>
    <t>Javelina 1</t>
  </si>
  <si>
    <t>Javelina</t>
  </si>
  <si>
    <t>Javelina 2</t>
  </si>
  <si>
    <t>Jayhawk</t>
  </si>
  <si>
    <t>Jeffers</t>
  </si>
  <si>
    <t>Jeffers RP</t>
  </si>
  <si>
    <t>Jericho</t>
  </si>
  <si>
    <t>Jericho Mountain</t>
  </si>
  <si>
    <t>Jericho Rise</t>
  </si>
  <si>
    <t>Jersey-Atlantic</t>
  </si>
  <si>
    <t>New Jersey</t>
  </si>
  <si>
    <t>Leeward renewable Energy</t>
  </si>
  <si>
    <t>Jessica Mills</t>
  </si>
  <si>
    <t>Jett Creek</t>
  </si>
  <si>
    <t>Jiminy Peak</t>
  </si>
  <si>
    <t>Jiminy Peak Ski Resort</t>
  </si>
  <si>
    <t>Jiminy Peak Resort</t>
  </si>
  <si>
    <t>Jordan Creek</t>
  </si>
  <si>
    <t>Judith Gap</t>
  </si>
  <si>
    <t>Julia Hills</t>
  </si>
  <si>
    <t>Jumbo Hill</t>
  </si>
  <si>
    <t>Jumbo Road</t>
  </si>
  <si>
    <t>Junction Hilltop</t>
  </si>
  <si>
    <t>Juniper Canyon</t>
  </si>
  <si>
    <t>Kaheawa 1</t>
  </si>
  <si>
    <t>Kaheawa</t>
  </si>
  <si>
    <t>Kaheawa 2</t>
  </si>
  <si>
    <t>Kahuku</t>
  </si>
  <si>
    <t>Karankawa</t>
  </si>
  <si>
    <t>Karen Avenue I</t>
  </si>
  <si>
    <t>Karen Avenue</t>
  </si>
  <si>
    <t>San Gorgonio Farms</t>
  </si>
  <si>
    <t>Karen Avenue II</t>
  </si>
  <si>
    <t>Karen Avenue III</t>
  </si>
  <si>
    <t>Kas Brothers</t>
  </si>
  <si>
    <t>Kas Farms</t>
  </si>
  <si>
    <t>Privately owned</t>
  </si>
  <si>
    <t>Kawailoa</t>
  </si>
  <si>
    <t>Kay</t>
  </si>
  <si>
    <t>K-Brink</t>
  </si>
  <si>
    <t>K-Brink Windfarm</t>
  </si>
  <si>
    <t>Keechi</t>
  </si>
  <si>
    <t>Keenan II</t>
  </si>
  <si>
    <t>Kelly Creek</t>
  </si>
  <si>
    <t>Kibby Mountain 1+2</t>
  </si>
  <si>
    <t>Kimball</t>
  </si>
  <si>
    <t>Kimball RP</t>
  </si>
  <si>
    <t>King Creek 1+2</t>
  </si>
  <si>
    <t>King Mountain</t>
  </si>
  <si>
    <t>King Mountain RP</t>
  </si>
  <si>
    <t>King Plains</t>
  </si>
  <si>
    <t>Kingdom Community</t>
  </si>
  <si>
    <t>Green Mountain Power</t>
  </si>
  <si>
    <t>Kingfisher</t>
  </si>
  <si>
    <t>Kingman (KS)</t>
  </si>
  <si>
    <t>Kingman Wind Energy Center I and II</t>
  </si>
  <si>
    <t>Kingman 1 (AZ)</t>
  </si>
  <si>
    <t>Kingman</t>
  </si>
  <si>
    <t>Kings Point</t>
  </si>
  <si>
    <t>Liberty Utilities is wholly owned subsidiary of Algonquin Power</t>
  </si>
  <si>
    <t>Liberty Utilities</t>
  </si>
  <si>
    <t>Kit Carson</t>
  </si>
  <si>
    <t>Kittitas Valley</t>
  </si>
  <si>
    <t>Sagebrush Wind</t>
  </si>
  <si>
    <t>Klondike 1</t>
  </si>
  <si>
    <t>Klondike</t>
  </si>
  <si>
    <t>Klondike 2</t>
  </si>
  <si>
    <t>Klondike 2 RP</t>
  </si>
  <si>
    <t>Klondike 3</t>
  </si>
  <si>
    <t>Klondike 3a</t>
  </si>
  <si>
    <t>Kossuth</t>
  </si>
  <si>
    <t>Kossuth County</t>
  </si>
  <si>
    <t>Kotzebue Hybrid 1997</t>
  </si>
  <si>
    <t>Kotzebue Hybrid</t>
  </si>
  <si>
    <t>Kotzebue Electric Association</t>
  </si>
  <si>
    <t>Kotzebue Hybrid 1999</t>
  </si>
  <si>
    <t>Kotzebue Hybrid 2002</t>
  </si>
  <si>
    <t>Kotzebue Hybrid 2003</t>
  </si>
  <si>
    <t>Kotzebue Hybrid 2006</t>
  </si>
  <si>
    <t>Kotzebue Hybrid 2012</t>
  </si>
  <si>
    <t>Kumeyaay</t>
  </si>
  <si>
    <t>La Chalupa</t>
  </si>
  <si>
    <t>La Joya 1+2</t>
  </si>
  <si>
    <t>Lacy Creek</t>
  </si>
  <si>
    <t>Edmondson Ranch Wind</t>
  </si>
  <si>
    <t>Lake Benton I</t>
  </si>
  <si>
    <t>Lake Benton II</t>
  </si>
  <si>
    <t>Lake Benton II RP</t>
  </si>
  <si>
    <t>Lake Region Community Hybrid</t>
  </si>
  <si>
    <t>Co-located with 0.5MW solar</t>
  </si>
  <si>
    <t>Lakefield</t>
  </si>
  <si>
    <t>Marubeni</t>
  </si>
  <si>
    <t>Lakes Energy Park</t>
  </si>
  <si>
    <t>Lakeswind</t>
  </si>
  <si>
    <t>Lakota</t>
  </si>
  <si>
    <t>Iowa Lakes Lakota Wind</t>
  </si>
  <si>
    <t>Lakota Ridge</t>
  </si>
  <si>
    <t>Lamar Plant</t>
  </si>
  <si>
    <t>East Winds + Lamar Municipal</t>
  </si>
  <si>
    <t>Lamar Light and Power</t>
  </si>
  <si>
    <t>Langdon I (NextEra)</t>
  </si>
  <si>
    <t>Langdon (NextEra)</t>
  </si>
  <si>
    <t>Langdon I (NextEra) RP</t>
  </si>
  <si>
    <t>Langdon I (Otter Trail)</t>
  </si>
  <si>
    <t>Langdon (Otter Trail)</t>
  </si>
  <si>
    <t>Langdon II</t>
  </si>
  <si>
    <t>Langdon II RP</t>
  </si>
  <si>
    <t>FPL Langdon Wind</t>
  </si>
  <si>
    <t>Langford Power</t>
  </si>
  <si>
    <t>Langford Power RP</t>
  </si>
  <si>
    <t>Laredo Ridge</t>
  </si>
  <si>
    <t>Las Lomas</t>
  </si>
  <si>
    <t>Las Majadas</t>
  </si>
  <si>
    <t>Latigo</t>
  </si>
  <si>
    <t>Utah</t>
  </si>
  <si>
    <t>Laurel</t>
  </si>
  <si>
    <t>Laurel Hill</t>
  </si>
  <si>
    <t>Laurel Mountain</t>
  </si>
  <si>
    <t>32 MW integrated battery based energy storage system</t>
  </si>
  <si>
    <t>Alberta Investment Management</t>
  </si>
  <si>
    <t>LE Turbine 1</t>
  </si>
  <si>
    <t>LE Wind Turbine 1</t>
  </si>
  <si>
    <t>Lincoln Electric</t>
  </si>
  <si>
    <t>Leaning Juniper I</t>
  </si>
  <si>
    <t>Leaning Juniper</t>
  </si>
  <si>
    <t>Leaning Juniper I RP</t>
  </si>
  <si>
    <t>Leaning Juniper IIA</t>
  </si>
  <si>
    <t>Leaning Juniper IIB</t>
  </si>
  <si>
    <t>Ledyard</t>
  </si>
  <si>
    <t>Lee/DeKalb</t>
  </si>
  <si>
    <t>Lempster</t>
  </si>
  <si>
    <t>Leonardo 1</t>
  </si>
  <si>
    <t>Nadara Iowa Wind</t>
  </si>
  <si>
    <t>Lime</t>
  </si>
  <si>
    <t>Limestone</t>
  </si>
  <si>
    <t>Limon 1</t>
  </si>
  <si>
    <t>Limon</t>
  </si>
  <si>
    <t>Limon 2</t>
  </si>
  <si>
    <t>Limon 3</t>
  </si>
  <si>
    <t>Lincoln Heights I</t>
  </si>
  <si>
    <t>Lincoln Heights</t>
  </si>
  <si>
    <t>Lincoln Heights II</t>
  </si>
  <si>
    <t>Lincoln Land</t>
  </si>
  <si>
    <t>Energy Capital Partners (ECP)</t>
  </si>
  <si>
    <t>Lindahl</t>
  </si>
  <si>
    <t>Linden</t>
  </si>
  <si>
    <t>Southern California Public Power Authority</t>
  </si>
  <si>
    <t>Little Blue</t>
  </si>
  <si>
    <t>Little Elk</t>
  </si>
  <si>
    <t>Little Pringle II</t>
  </si>
  <si>
    <t>DeWind Little Pringle #2</t>
  </si>
  <si>
    <t>Everpoint Services</t>
  </si>
  <si>
    <t>Live Oak</t>
  </si>
  <si>
    <t>Llano Estacado</t>
  </si>
  <si>
    <t>White Deer Wind</t>
  </si>
  <si>
    <t>Mitsubishi Heavy Industries</t>
  </si>
  <si>
    <t>Lockett</t>
  </si>
  <si>
    <t>Locust Ridge 1</t>
  </si>
  <si>
    <t>Locust Ridge</t>
  </si>
  <si>
    <t>Locust Ridge 2</t>
  </si>
  <si>
    <t>Loess Hills</t>
  </si>
  <si>
    <t>Logan</t>
  </si>
  <si>
    <t>Logan's Gap</t>
  </si>
  <si>
    <t>Lone Star I</t>
  </si>
  <si>
    <t>Lone Star</t>
  </si>
  <si>
    <t>Lone Star II</t>
  </si>
  <si>
    <t>Post Oak Wind</t>
  </si>
  <si>
    <t>Lone Tree</t>
  </si>
  <si>
    <t>Longhorn</t>
  </si>
  <si>
    <t>Lookout</t>
  </si>
  <si>
    <t>Loraine 1</t>
  </si>
  <si>
    <t>Loraine</t>
  </si>
  <si>
    <t>Third Planet Windpower</t>
  </si>
  <si>
    <t>Loraine 2</t>
  </si>
  <si>
    <t>Lorenzo</t>
  </si>
  <si>
    <t>Los Mirasoles 1</t>
  </si>
  <si>
    <t>Los Mirasoles</t>
  </si>
  <si>
    <t>Hidalgo Wind Farm 1A</t>
  </si>
  <si>
    <t>Los Mirasoles 2</t>
  </si>
  <si>
    <t>Hidalgo Wind Farm 2</t>
  </si>
  <si>
    <t>Los Vientos 1</t>
  </si>
  <si>
    <t>Los Vientos</t>
  </si>
  <si>
    <t>Los Vientos 2</t>
  </si>
  <si>
    <t>Los Vientos 3</t>
  </si>
  <si>
    <t>Los Vientos 4</t>
  </si>
  <si>
    <t>Los Vientos 5</t>
  </si>
  <si>
    <t>Lost Creek Ridge</t>
  </si>
  <si>
    <t>Lost Lakes</t>
  </si>
  <si>
    <t>Lower Snake River</t>
  </si>
  <si>
    <t>Lucky</t>
  </si>
  <si>
    <t>Lundgren</t>
  </si>
  <si>
    <t>Luther College Project</t>
  </si>
  <si>
    <t>Luther College</t>
  </si>
  <si>
    <t>Luverne (Otter Tail) Energy Center</t>
  </si>
  <si>
    <t>Macho Springs</t>
  </si>
  <si>
    <t>EPE</t>
  </si>
  <si>
    <t>Macksburg</t>
  </si>
  <si>
    <t>Madison</t>
  </si>
  <si>
    <t>Magic Valley</t>
  </si>
  <si>
    <t>Mainline</t>
  </si>
  <si>
    <t>Mammoth Plains</t>
  </si>
  <si>
    <t>Manchester</t>
  </si>
  <si>
    <t>Mann Packing</t>
  </si>
  <si>
    <t>Manzanas</t>
  </si>
  <si>
    <t>Maple Ridge 1+2</t>
  </si>
  <si>
    <t>Maple Ridge</t>
  </si>
  <si>
    <t>JV between EDPR and Avangrid. Avangrid has Maple Ridge 1a and 1b (115.5MW 2006 and Maple Ridge 2 45.4MW 2007</t>
  </si>
  <si>
    <t>Marble River</t>
  </si>
  <si>
    <t>Marengo 1</t>
  </si>
  <si>
    <t>Marengo</t>
  </si>
  <si>
    <t>Marengo 2</t>
  </si>
  <si>
    <t>Marengo RP</t>
  </si>
  <si>
    <t>Mariah Del Norte</t>
  </si>
  <si>
    <t>Marion</t>
  </si>
  <si>
    <t>Mars Hill</t>
  </si>
  <si>
    <t>NBSO</t>
  </si>
  <si>
    <t>Marsh Hill</t>
  </si>
  <si>
    <t>Marshall (BHE) (KS)</t>
  </si>
  <si>
    <t>Marshall (MN) 1</t>
  </si>
  <si>
    <t>Marshall (MN)</t>
  </si>
  <si>
    <t>Missouri River Energy Services</t>
  </si>
  <si>
    <t>Marshall (MN) 2</t>
  </si>
  <si>
    <t>Marshall (MN) 3</t>
  </si>
  <si>
    <t>Marshall (MN) 4</t>
  </si>
  <si>
    <t>Marshall (MN) 5</t>
  </si>
  <si>
    <t>Marshall (MN) 6</t>
  </si>
  <si>
    <t>Martin Marietta</t>
  </si>
  <si>
    <t>Maryneal</t>
  </si>
  <si>
    <t>Mason City</t>
  </si>
  <si>
    <t>Massachusetts Military Reservation Project (2009)</t>
  </si>
  <si>
    <t>Massachusetts Military Reservation Project</t>
  </si>
  <si>
    <t xml:space="preserve">AFCEE MMR Turbines, Air Force (Barnstable), Joint Base Cape Cod </t>
  </si>
  <si>
    <t>US Air Force</t>
  </si>
  <si>
    <t>Massachusetts Military Reservation Project (2011)</t>
  </si>
  <si>
    <t>Maverick</t>
  </si>
  <si>
    <t>North Central Energy Facilities</t>
  </si>
  <si>
    <t>Southwestern Electric Power Company (SWEPCO)</t>
  </si>
  <si>
    <t>Maverick Creek</t>
  </si>
  <si>
    <t>McAdoo</t>
  </si>
  <si>
    <t>McFadden Ridge</t>
  </si>
  <si>
    <t>McFadden Ridge RP</t>
  </si>
  <si>
    <t>McKinley</t>
  </si>
  <si>
    <t>Thumb</t>
  </si>
  <si>
    <t>McNeilus 1</t>
  </si>
  <si>
    <t>McNeilus</t>
  </si>
  <si>
    <t>G McNeilus Wind Farm Dodge Center</t>
  </si>
  <si>
    <t>McNeilus 2</t>
  </si>
  <si>
    <t>McNeilus 3</t>
  </si>
  <si>
    <t>Meadow Creek</t>
  </si>
  <si>
    <t>Meadow Lake 1</t>
  </si>
  <si>
    <t>Meadow Lake</t>
  </si>
  <si>
    <t>Meadow Lake 2</t>
  </si>
  <si>
    <t>Meadow Lake 3</t>
  </si>
  <si>
    <t>Meadow Lake 4</t>
  </si>
  <si>
    <t>Meadow Lake 5</t>
  </si>
  <si>
    <t>Meadow Lake 6</t>
  </si>
  <si>
    <t>Meadow Ridge</t>
  </si>
  <si>
    <t>Medicine Bow</t>
  </si>
  <si>
    <t>Medicine Bow RP</t>
  </si>
  <si>
    <t>Mehoopany</t>
  </si>
  <si>
    <t>Mendota Hills</t>
  </si>
  <si>
    <t>Mendota Hills RP</t>
  </si>
  <si>
    <t xml:space="preserve">Originally comprised  63 Gamesa G52 0.8 MW. In 2019, repowered with SiemensGamesa G126 2.625 MW units, reducing the number of turbines to 29 but increasing the nameplate capacity to 76 MW. </t>
  </si>
  <si>
    <t>Meridian</t>
  </si>
  <si>
    <t>Meridian Way 1+2</t>
  </si>
  <si>
    <t>Merricourt</t>
  </si>
  <si>
    <t>Mesa RP</t>
  </si>
  <si>
    <t>Mesa</t>
  </si>
  <si>
    <t xml:space="preserve">Removed approximately 460 legacy turbines </t>
  </si>
  <si>
    <t>Mesalands Community College</t>
  </si>
  <si>
    <t>Mesquite Creek</t>
  </si>
  <si>
    <t>Mesquite Sky</t>
  </si>
  <si>
    <t>Mesquite Wind Power</t>
  </si>
  <si>
    <t>Mesquite Star</t>
  </si>
  <si>
    <t>Mesteño</t>
  </si>
  <si>
    <t>InfraRed</t>
  </si>
  <si>
    <t>Meyersdale</t>
  </si>
  <si>
    <t>Miami</t>
  </si>
  <si>
    <t>Michelangelo 1</t>
  </si>
  <si>
    <t>Michelangelo 3</t>
  </si>
  <si>
    <t>Michelangelo 4</t>
  </si>
  <si>
    <t>Michigan 1</t>
  </si>
  <si>
    <t>Michigan 2</t>
  </si>
  <si>
    <t>Midland</t>
  </si>
  <si>
    <t>Midway</t>
  </si>
  <si>
    <t>Sammons Renewable Energy (SRE)</t>
  </si>
  <si>
    <t>Milford Corridor 1</t>
  </si>
  <si>
    <t>LDWP</t>
  </si>
  <si>
    <t>Milford Corridor</t>
  </si>
  <si>
    <t>Milford Corridor 2</t>
  </si>
  <si>
    <t>Mill Run</t>
  </si>
  <si>
    <t>Jan 15 2014: turbine collapsed</t>
  </si>
  <si>
    <t>Milligan  1</t>
  </si>
  <si>
    <t xml:space="preserve">Milner Dam </t>
  </si>
  <si>
    <t>Milo</t>
  </si>
  <si>
    <t>Minco 1</t>
  </si>
  <si>
    <t>Minco</t>
  </si>
  <si>
    <t>Minco 1 RP</t>
  </si>
  <si>
    <t>Minco 2</t>
  </si>
  <si>
    <t>Minco 2 RP</t>
  </si>
  <si>
    <t>Minco 3</t>
  </si>
  <si>
    <t>Minco 3 RP</t>
  </si>
  <si>
    <t>Minco 4</t>
  </si>
  <si>
    <t>Minden</t>
  </si>
  <si>
    <t>Minn-Dakota</t>
  </si>
  <si>
    <t>MinnDakota</t>
  </si>
  <si>
    <t>Minnesota Breeze</t>
  </si>
  <si>
    <t>Minonk</t>
  </si>
  <si>
    <t>Minot 1</t>
  </si>
  <si>
    <t>Minot</t>
  </si>
  <si>
    <t>Decommissioned in 2022</t>
  </si>
  <si>
    <t>Minot 2</t>
  </si>
  <si>
    <t>Minwind</t>
  </si>
  <si>
    <t>MinWind I &amp; II</t>
  </si>
  <si>
    <t>Mojave 16, 17 &amp; 18</t>
  </si>
  <si>
    <t>Mojave 3, 4, &amp; 5</t>
  </si>
  <si>
    <t>Montague</t>
  </si>
  <si>
    <t>Montezuma I</t>
  </si>
  <si>
    <t>Montezuma</t>
  </si>
  <si>
    <t>Montezuma II</t>
  </si>
  <si>
    <t>Montfort</t>
  </si>
  <si>
    <t>Montgomery Ranch</t>
  </si>
  <si>
    <t>Moorhead Turbine 1</t>
  </si>
  <si>
    <t>Moorhead</t>
  </si>
  <si>
    <t>City of Moorhead</t>
  </si>
  <si>
    <t>Moorhead Turbine 2</t>
  </si>
  <si>
    <t>Moraine 1</t>
  </si>
  <si>
    <t>Moraine</t>
  </si>
  <si>
    <t>Moraine 2</t>
  </si>
  <si>
    <t>Moraine Sands</t>
  </si>
  <si>
    <t>Morning Light</t>
  </si>
  <si>
    <t>Mount Storm</t>
  </si>
  <si>
    <t>Is being repowered, reducing from 132 units to 78. Complete by YE 2027</t>
  </si>
  <si>
    <t>Mount Wachusett Community College</t>
  </si>
  <si>
    <t>Mountain 1</t>
  </si>
  <si>
    <t>Mountain</t>
  </si>
  <si>
    <t>Mountain 2</t>
  </si>
  <si>
    <t>Mountain Breeze</t>
  </si>
  <si>
    <t>Mountain Lake</t>
  </si>
  <si>
    <t>City of Mountain Lake</t>
  </si>
  <si>
    <t>Mountain View 3</t>
  </si>
  <si>
    <t>Mountain View I &amp; II</t>
  </si>
  <si>
    <t>Mountain View I &amp; II RP</t>
  </si>
  <si>
    <t>Mountain View IV</t>
  </si>
  <si>
    <t>Mountaineer</t>
  </si>
  <si>
    <t>Mower County</t>
  </si>
  <si>
    <t>Ben Fowke</t>
  </si>
  <si>
    <t>Mower County RP</t>
  </si>
  <si>
    <t>Mozart</t>
  </si>
  <si>
    <t>Munnsville</t>
  </si>
  <si>
    <t>Musselshell 1</t>
  </si>
  <si>
    <t>Musselshell</t>
  </si>
  <si>
    <t>Musselshell 2</t>
  </si>
  <si>
    <t>Mustang Hills  6</t>
  </si>
  <si>
    <t>Alta VI</t>
  </si>
  <si>
    <t>Na Pua Makani</t>
  </si>
  <si>
    <t>NBC Field's Point</t>
  </si>
  <si>
    <t>Field's Point Wastewater Treatment Facility</t>
  </si>
  <si>
    <t>Narragansett Bay Commission</t>
  </si>
  <si>
    <t>Neosho Ridge</t>
  </si>
  <si>
    <t>Nestle Waters 2012</t>
  </si>
  <si>
    <t>Nestle Waters</t>
  </si>
  <si>
    <t>NWNA</t>
  </si>
  <si>
    <t>Nestle Waters 2018</t>
  </si>
  <si>
    <t>New Creek</t>
  </si>
  <si>
    <t>New Frontier</t>
  </si>
  <si>
    <t>New Harvest</t>
  </si>
  <si>
    <t>New London</t>
  </si>
  <si>
    <t>New London Municipal Utilities</t>
  </si>
  <si>
    <t>New Mexico Wind Energy Center</t>
  </si>
  <si>
    <t>New Mexico Wind Energy Center RP</t>
  </si>
  <si>
    <t>Nine Canyon 1</t>
  </si>
  <si>
    <t>Nine Canyon</t>
  </si>
  <si>
    <t>Energy Northwest</t>
  </si>
  <si>
    <t>Nine Canyon 2</t>
  </si>
  <si>
    <t>Nine Canyon 3</t>
  </si>
  <si>
    <t>Ninnescah</t>
  </si>
  <si>
    <t>Niyol</t>
  </si>
  <si>
    <t>Noble Ridge</t>
  </si>
  <si>
    <t>Wilmont Hills</t>
  </si>
  <si>
    <t>RENEW Energy</t>
  </si>
  <si>
    <t>Nobles 1</t>
  </si>
  <si>
    <t>Nobles 1 RP</t>
  </si>
  <si>
    <t>The repowering included (1) replacing 111 turbines with 97-meter rotors and 22 turbines with 91-meter rotors; (2) replacing equipment within the turbine nacelles; (3) upgrading turbine tower foundations with concrete collars; (4) decommissioning and replacing Turbine 47 with a Vestas V136-3.6 turbine</t>
  </si>
  <si>
    <t>Nobles 2</t>
  </si>
  <si>
    <t xml:space="preserve"> ALLETE Clean Energy </t>
  </si>
  <si>
    <t xml:space="preserve"> Tenaska</t>
  </si>
  <si>
    <t>North Allegheny</t>
  </si>
  <si>
    <t>North Allegheny RP</t>
  </si>
  <si>
    <t>North Bend</t>
  </si>
  <si>
    <t>NBEND</t>
  </si>
  <si>
    <t>North Central Corrections Institute (NCCI)</t>
  </si>
  <si>
    <t>Department of Correction, NCCI Gardner</t>
  </si>
  <si>
    <t>US Dept of Corrections</t>
  </si>
  <si>
    <t>North Dakota 1 + 2</t>
  </si>
  <si>
    <t>North English 1</t>
  </si>
  <si>
    <t>North English</t>
  </si>
  <si>
    <t>North English 2</t>
  </si>
  <si>
    <t>North Fork Ridge</t>
  </si>
  <si>
    <t>North Kingston Green</t>
  </si>
  <si>
    <t>North Sky River</t>
  </si>
  <si>
    <t>Northern Colorado</t>
  </si>
  <si>
    <t>Northern Divide</t>
  </si>
  <si>
    <t>Northern Divide (Burke)</t>
  </si>
  <si>
    <t>Northern Lights</t>
  </si>
  <si>
    <t>Northern Site</t>
  </si>
  <si>
    <t>Chanarambie Wind, Viking Wind</t>
  </si>
  <si>
    <t>Northern Site RP</t>
  </si>
  <si>
    <t>Northwest Ohio</t>
  </si>
  <si>
    <t xml:space="preserve">Notrees </t>
  </si>
  <si>
    <t>Notus 1</t>
  </si>
  <si>
    <t>Falmouth Notus, Falmouth Technology Park</t>
  </si>
  <si>
    <t>Notus Clean Energy</t>
  </si>
  <si>
    <t>Number Three</t>
  </si>
  <si>
    <t>energyRe</t>
  </si>
  <si>
    <t>New York Power Authority (NYPA)</t>
  </si>
  <si>
    <t>Oak Creek Energy Systems</t>
  </si>
  <si>
    <t>Oak Glen</t>
  </si>
  <si>
    <t>Minnesota Municipal Power Agency</t>
  </si>
  <si>
    <t>Oak Tree</t>
  </si>
  <si>
    <t>Oaktree</t>
  </si>
  <si>
    <t>Oakfield</t>
  </si>
  <si>
    <t>Oasis</t>
  </si>
  <si>
    <t>Oasis Alta</t>
  </si>
  <si>
    <t>Oasis RP</t>
  </si>
  <si>
    <t>Repowered in 2021</t>
  </si>
  <si>
    <t>O'Brien</t>
  </si>
  <si>
    <t>Highland Wind II</t>
  </si>
  <si>
    <t>Ocotillo</t>
  </si>
  <si>
    <t>Ocotillo Express</t>
  </si>
  <si>
    <t>Ocotillo Wind I</t>
  </si>
  <si>
    <t>Ocotillo RP</t>
  </si>
  <si>
    <t>Odell</t>
  </si>
  <si>
    <t>Odin</t>
  </si>
  <si>
    <t>Oklahoma Wind Energy Center</t>
  </si>
  <si>
    <t>Oklahoma Wind Energy Center RP</t>
  </si>
  <si>
    <t>Old Gold Energy Center</t>
  </si>
  <si>
    <t>Top of Iowa I</t>
  </si>
  <si>
    <t>Peregrine Energy Solutions</t>
  </si>
  <si>
    <t>Old Settler</t>
  </si>
  <si>
    <t>Oliver I</t>
  </si>
  <si>
    <t>Oliver</t>
  </si>
  <si>
    <t>Oliver I RP</t>
  </si>
  <si>
    <t>Oliver II</t>
  </si>
  <si>
    <t>Oliver II RP</t>
  </si>
  <si>
    <t>Oliver III</t>
  </si>
  <si>
    <t>Oliver IV</t>
  </si>
  <si>
    <t>Optimum 3</t>
  </si>
  <si>
    <t>Optimum 4</t>
  </si>
  <si>
    <t>Optimum 5</t>
  </si>
  <si>
    <t>Optimum 6</t>
  </si>
  <si>
    <t>Optimum 7</t>
  </si>
  <si>
    <t>Orangeville</t>
  </si>
  <si>
    <t xml:space="preserve">In 2021 Invenergy added a 20MW co-located energy storage facility </t>
  </si>
  <si>
    <t>Stony Creek Wind NY</t>
  </si>
  <si>
    <t>Orchard 1</t>
  </si>
  <si>
    <t>Orchard</t>
  </si>
  <si>
    <t>Orchard 2</t>
  </si>
  <si>
    <t>Orchard 3</t>
  </si>
  <si>
    <t>Orchard 4</t>
  </si>
  <si>
    <t>Oregon Trail</t>
  </si>
  <si>
    <t>Echo 1</t>
  </si>
  <si>
    <t>Oregon Trail Park</t>
  </si>
  <si>
    <t>Orient 1</t>
  </si>
  <si>
    <t>Orient</t>
  </si>
  <si>
    <t>5 turbines destroyed by tornadoes May 2024</t>
  </si>
  <si>
    <t>Orient 2</t>
  </si>
  <si>
    <t>Origin</t>
  </si>
  <si>
    <t>Osage (IA)</t>
  </si>
  <si>
    <t>Osage Utilities</t>
  </si>
  <si>
    <t>Osage (OK)</t>
  </si>
  <si>
    <t>Osage Wind</t>
  </si>
  <si>
    <t>Osborn</t>
  </si>
  <si>
    <t>Oso Grande 1+2</t>
  </si>
  <si>
    <t>Otis</t>
  </si>
  <si>
    <t>Otis Wind Energy Project</t>
  </si>
  <si>
    <t>Otis Town</t>
  </si>
  <si>
    <t>Ottawa</t>
  </si>
  <si>
    <t>Otter Creek</t>
  </si>
  <si>
    <t>OU Spirit</t>
  </si>
  <si>
    <t>CPV Keenan</t>
  </si>
  <si>
    <t>Pacific</t>
  </si>
  <si>
    <t>Pacific Canyon</t>
  </si>
  <si>
    <t>Painted Hills</t>
  </si>
  <si>
    <t>Over the years a number of units were decommissioned and removed ahead of the repowering</t>
  </si>
  <si>
    <t>Painted Hills RP</t>
  </si>
  <si>
    <t>Pajuela Peak</t>
  </si>
  <si>
    <t>Tehachapi Windplant II</t>
  </si>
  <si>
    <t>CalWind Resources</t>
  </si>
  <si>
    <t>Pakini Nui</t>
  </si>
  <si>
    <t xml:space="preserve">Tawhiri Power </t>
  </si>
  <si>
    <t>Palm Springs</t>
  </si>
  <si>
    <t>Windpower 93 CA, San Gorgonio Windplant WPP1993</t>
  </si>
  <si>
    <t>Palm Springs RP</t>
  </si>
  <si>
    <t>Palmas Altas</t>
  </si>
  <si>
    <t>Palmer's Creek</t>
  </si>
  <si>
    <t>Palmer’s Creek Wind Farm</t>
  </si>
  <si>
    <t>Palo Alto 1+2</t>
  </si>
  <si>
    <t>Palo Duro</t>
  </si>
  <si>
    <t>Palouse</t>
  </si>
  <si>
    <t>Panhandle 1</t>
  </si>
  <si>
    <t>Panhandle Wind</t>
  </si>
  <si>
    <t>Panhandle 2</t>
  </si>
  <si>
    <t>Panhandle Ranch</t>
  </si>
  <si>
    <t>Golden Spread Electric Cooperative</t>
  </si>
  <si>
    <t>Panorama</t>
  </si>
  <si>
    <t>Panther Creek I</t>
  </si>
  <si>
    <t>Panther Creek</t>
  </si>
  <si>
    <t>Panther Creek I RP</t>
  </si>
  <si>
    <t>Panther Creek II</t>
  </si>
  <si>
    <t>Panther Creek II RP</t>
  </si>
  <si>
    <t>Panther Creek III</t>
  </si>
  <si>
    <t>Panther Creek III RP</t>
  </si>
  <si>
    <t>Papalote Creek 1</t>
  </si>
  <si>
    <t>Papalote Creek</t>
  </si>
  <si>
    <t>Papalote Creek 2</t>
  </si>
  <si>
    <t>Passadumkeag</t>
  </si>
  <si>
    <t>Patton</t>
  </si>
  <si>
    <t>PaTu</t>
  </si>
  <si>
    <t>Ormand and Jeff Hilderbrand</t>
  </si>
  <si>
    <t>Paulding (LafargeHolcim)</t>
  </si>
  <si>
    <t>LafargeHolcim</t>
  </si>
  <si>
    <t>Payne's Ferry</t>
  </si>
  <si>
    <t>Peak View</t>
  </si>
  <si>
    <t>Pebble Springs</t>
  </si>
  <si>
    <t>Peetz Table 2</t>
  </si>
  <si>
    <t>Pegasus 1</t>
  </si>
  <si>
    <t>Pegasus</t>
  </si>
  <si>
    <t>Pegasus 2</t>
  </si>
  <si>
    <t>Peñascal 1</t>
  </si>
  <si>
    <t>Peñascal 2</t>
  </si>
  <si>
    <t>Perennial</t>
  </si>
  <si>
    <t>Perrin Ranch</t>
  </si>
  <si>
    <t>Persimmon Creek</t>
  </si>
  <si>
    <t>Petersburg</t>
  </si>
  <si>
    <t>Peyton Creek 1</t>
  </si>
  <si>
    <t>Peyton Creek</t>
  </si>
  <si>
    <t>Pheasant Run</t>
  </si>
  <si>
    <t>Phoenix</t>
  </si>
  <si>
    <t>Pike County Power</t>
  </si>
  <si>
    <t>Illinois Rural Electric Cooperative</t>
  </si>
  <si>
    <t>Illinois Electric Cooperative</t>
  </si>
  <si>
    <t>Pilgrim Stage Station</t>
  </si>
  <si>
    <t>Pillar Mountain Microgrid</t>
  </si>
  <si>
    <t>Storage system of 3 megawatts</t>
  </si>
  <si>
    <t>Kodiak Island Wind Project, Pillar Mountain II</t>
  </si>
  <si>
    <t>Kodiak Electricity Association</t>
  </si>
  <si>
    <t>Pillar Mountain Microgrid I</t>
  </si>
  <si>
    <t>Kodiak Island Wind Project , Pillar Mountain II</t>
  </si>
  <si>
    <t>Pilot Hill</t>
  </si>
  <si>
    <t>Pine River</t>
  </si>
  <si>
    <t>Pine Tree 1</t>
  </si>
  <si>
    <t>Pine Tree</t>
  </si>
  <si>
    <t>Los Angeles Department of Water and Power</t>
  </si>
  <si>
    <t>Pine Tree 2</t>
  </si>
  <si>
    <t>Pinnacle</t>
  </si>
  <si>
    <t>Pinnacle RP</t>
  </si>
  <si>
    <t>Pinyon Pines 1</t>
  </si>
  <si>
    <t>Pinyon Pines</t>
  </si>
  <si>
    <t>Pinyon Pines 2</t>
  </si>
  <si>
    <t>Pioneer</t>
  </si>
  <si>
    <t>StepStone Group</t>
  </si>
  <si>
    <t xml:space="preserve">ULLICO </t>
  </si>
  <si>
    <t>Pioneer Hutt</t>
  </si>
  <si>
    <t>Hutt Wind</t>
  </si>
  <si>
    <t>Pioneer Prairie 1+2</t>
  </si>
  <si>
    <t>Pioneer Trail</t>
  </si>
  <si>
    <t>Pisgah Mountain</t>
  </si>
  <si>
    <t>SWEB Development (SWEB)</t>
  </si>
  <si>
    <t>Plainfield I</t>
  </si>
  <si>
    <t>Plainfield</t>
  </si>
  <si>
    <t>Plainfield II</t>
  </si>
  <si>
    <t>Plainfield III</t>
  </si>
  <si>
    <t>Pleasant Hill</t>
  </si>
  <si>
    <t>Crosby County Wind</t>
  </si>
  <si>
    <t>Ralls</t>
  </si>
  <si>
    <t>Pleasant Valley</t>
  </si>
  <si>
    <t>Plum Creek</t>
  </si>
  <si>
    <t>Plymouth</t>
  </si>
  <si>
    <t>Pocahontas Prairie</t>
  </si>
  <si>
    <t>Pocahontas Prairie RP</t>
  </si>
  <si>
    <t>Point</t>
  </si>
  <si>
    <t>Polaris</t>
  </si>
  <si>
    <t>Polk County Prairie Breeze</t>
  </si>
  <si>
    <t>Pomeroy</t>
  </si>
  <si>
    <t>Pomeroy RP</t>
  </si>
  <si>
    <t>Ponderosa</t>
  </si>
  <si>
    <t>Ponderosa II</t>
  </si>
  <si>
    <t>Porterhouse</t>
  </si>
  <si>
    <t>Portsmouth One</t>
  </si>
  <si>
    <t>Post Rock</t>
  </si>
  <si>
    <t>Power County North</t>
  </si>
  <si>
    <t>Power County</t>
  </si>
  <si>
    <t>Power County South</t>
  </si>
  <si>
    <t>Prairie (IA)</t>
  </si>
  <si>
    <t>Prairie Breeze 1</t>
  </si>
  <si>
    <t>Prairie Breeze</t>
  </si>
  <si>
    <t>Prairie Breeze 2</t>
  </si>
  <si>
    <t>Excelsior Energy Capital</t>
  </si>
  <si>
    <t>Prairie Breeze 3</t>
  </si>
  <si>
    <t>Prairie Hill</t>
  </si>
  <si>
    <t>Prairie Queen</t>
  </si>
  <si>
    <t>Prairie Rose</t>
  </si>
  <si>
    <t>Prairie Star</t>
  </si>
  <si>
    <t>Prairies (ND)</t>
  </si>
  <si>
    <t>Prairie Winds 1</t>
  </si>
  <si>
    <t>Pratt</t>
  </si>
  <si>
    <t>Prescott</t>
  </si>
  <si>
    <t>Four units destroyed by tornado in May 2024</t>
  </si>
  <si>
    <t>RPM Access (RPMA)</t>
  </si>
  <si>
    <t>Prevailing</t>
  </si>
  <si>
    <t>Priddy</t>
  </si>
  <si>
    <t>Princeton</t>
  </si>
  <si>
    <t>Princeton Municipal Light and Water Plant</t>
  </si>
  <si>
    <t>Princeton Municipal Light Department</t>
  </si>
  <si>
    <t>Prospector</t>
  </si>
  <si>
    <t>Prosperity</t>
  </si>
  <si>
    <t>Goose Creek</t>
  </si>
  <si>
    <t>Providence Heights</t>
  </si>
  <si>
    <t>Pryor Mountain</t>
  </si>
  <si>
    <t>Pueblo Towers</t>
  </si>
  <si>
    <t>CS Wind</t>
  </si>
  <si>
    <t>Quilt Block</t>
  </si>
  <si>
    <t>Radfords Run</t>
  </si>
  <si>
    <t>Rail Splitter</t>
  </si>
  <si>
    <t>Ranchero</t>
  </si>
  <si>
    <t>Ranchland 1+2 Allocation 1</t>
  </si>
  <si>
    <t>Ranchland 1+2</t>
  </si>
  <si>
    <t>263 MW wind farm paired with a 87 MW storage system. The capacity split is 115MW (Phase 1) and 148 (Phase 2). The mix of turbines is x32 V150-4.3, x8 SWT-2.415-108,  x8 V110-2.0, and x 15 V162-6.0</t>
  </si>
  <si>
    <t>Ranchland 1+2 Allocation 2</t>
  </si>
  <si>
    <t>Randy D. Rigg Memorial</t>
  </si>
  <si>
    <t>Brown County Wind Turbine</t>
  </si>
  <si>
    <t>Adams Electric Cooperative</t>
  </si>
  <si>
    <t>Rattlesnake Creek</t>
  </si>
  <si>
    <t>Rattlesnake Den</t>
  </si>
  <si>
    <t>Rattlesnake</t>
  </si>
  <si>
    <t>Rattlesnake Flat</t>
  </si>
  <si>
    <t>Rattlesnake Power</t>
  </si>
  <si>
    <t>Rattlesnake Wind</t>
  </si>
  <si>
    <t>Unknown investment company</t>
  </si>
  <si>
    <t>Rattlesnake Road</t>
  </si>
  <si>
    <t>Arlington Wind</t>
  </si>
  <si>
    <t>Raymond East</t>
  </si>
  <si>
    <t>Raymond</t>
  </si>
  <si>
    <t xml:space="preserve"> RWE </t>
  </si>
  <si>
    <t>Raymond West</t>
  </si>
  <si>
    <t>Reading</t>
  </si>
  <si>
    <t>Record Hill</t>
  </si>
  <si>
    <t>Record Hill Wind</t>
  </si>
  <si>
    <t>Red Barn</t>
  </si>
  <si>
    <t>Red Canyon</t>
  </si>
  <si>
    <t>Post Wind</t>
  </si>
  <si>
    <t>Red Canyon RP</t>
  </si>
  <si>
    <t>Red Cloud</t>
  </si>
  <si>
    <t>Red Dirt</t>
  </si>
  <si>
    <t>Red Hills</t>
  </si>
  <si>
    <t>Red Horse 2</t>
  </si>
  <si>
    <t>Hybrid w/solar</t>
  </si>
  <si>
    <t>Red Lake Falls Community Hybrid</t>
  </si>
  <si>
    <t>Co-located with 1MW solar farm</t>
  </si>
  <si>
    <t>Red Mesa</t>
  </si>
  <si>
    <t>Red Pine</t>
  </si>
  <si>
    <t xml:space="preserve">PGGM Infrastructure Fund </t>
  </si>
  <si>
    <t>Redbed Plains</t>
  </si>
  <si>
    <t>Redwood Falls</t>
  </si>
  <si>
    <t>Redwood Falls (SMMPA)</t>
  </si>
  <si>
    <t>Reloj Del Sol</t>
  </si>
  <si>
    <t>Ribeye</t>
  </si>
  <si>
    <t>Richland</t>
  </si>
  <si>
    <t>Ridge Crest</t>
  </si>
  <si>
    <t>Ridgetop</t>
  </si>
  <si>
    <t>Ridgetop Energy</t>
  </si>
  <si>
    <t>Ridgewind</t>
  </si>
  <si>
    <t>Rim Rock</t>
  </si>
  <si>
    <t>WWA</t>
  </si>
  <si>
    <t>Ringer Hill</t>
  </si>
  <si>
    <t>Rio Bravo</t>
  </si>
  <si>
    <t>Rippey</t>
  </si>
  <si>
    <t>Rising Tree 1</t>
  </si>
  <si>
    <t>Rising Tree</t>
  </si>
  <si>
    <t>Rising Tree 2</t>
  </si>
  <si>
    <t>Rising Tree 3</t>
  </si>
  <si>
    <t>Roadrunner</t>
  </si>
  <si>
    <t>Roaring Brook</t>
  </si>
  <si>
    <t>Robertsons Ready Mix</t>
  </si>
  <si>
    <t>Rock Aetna</t>
  </si>
  <si>
    <t>Rock County Fuel</t>
  </si>
  <si>
    <t>Agri-Energy</t>
  </si>
  <si>
    <t>Rock Creek</t>
  </si>
  <si>
    <t>Rock Falls</t>
  </si>
  <si>
    <t>Rockhaven</t>
  </si>
  <si>
    <t>Rockland</t>
  </si>
  <si>
    <t xml:space="preserve"> DIF Capital Partners</t>
  </si>
  <si>
    <t>Rocksprings</t>
  </si>
  <si>
    <t>Rocky Ridge</t>
  </si>
  <si>
    <t>Roeder Farms</t>
  </si>
  <si>
    <t>Roeder Family Wind Farm</t>
  </si>
  <si>
    <t>Rolling Hills (IA)</t>
  </si>
  <si>
    <t>Rolling Hills (WY)</t>
  </si>
  <si>
    <t>Rolling Hills (WY) RP</t>
  </si>
  <si>
    <t>Rolling Hills (IA) RP</t>
  </si>
  <si>
    <t>Rollins</t>
  </si>
  <si>
    <t>Roosevelt County</t>
  </si>
  <si>
    <t>Roscoe (Champion)</t>
  </si>
  <si>
    <t>Roscoe</t>
  </si>
  <si>
    <t>Roscoe (Champion) RP</t>
  </si>
  <si>
    <t>Repowering of Champion Wind was to be completed in mid-2025. Siemens Gamesa supplied 41 turbines with new nacelles and blades on existing towers. In addition, the wind farm had six new Siemens Gamesa turbines rated at 3.1 MW</t>
  </si>
  <si>
    <t>Roscoe (Inadale)</t>
  </si>
  <si>
    <t>Roscoe (Pyron)</t>
  </si>
  <si>
    <t>Roscoe (Roscoe)</t>
  </si>
  <si>
    <t>Roseman Energy</t>
  </si>
  <si>
    <t>Rosewater</t>
  </si>
  <si>
    <t>Rosiere</t>
  </si>
  <si>
    <t>Rosiere Wind Farm</t>
  </si>
  <si>
    <t>Roth Rock 1</t>
  </si>
  <si>
    <t>Roth Rock</t>
  </si>
  <si>
    <t>Roth Rock 2</t>
  </si>
  <si>
    <t>Roundhouse 1</t>
  </si>
  <si>
    <t>Roundhouse</t>
  </si>
  <si>
    <t>Roundhouse 2</t>
  </si>
  <si>
    <t>Route 66</t>
  </si>
  <si>
    <t>RoxWind</t>
  </si>
  <si>
    <t>Rugby</t>
  </si>
  <si>
    <t>Rush Creek 1&amp;2</t>
  </si>
  <si>
    <t>Rush Springs</t>
  </si>
  <si>
    <t>Russells Point</t>
  </si>
  <si>
    <t>RP Point</t>
  </si>
  <si>
    <t>Honda</t>
  </si>
  <si>
    <t>Ruthton Ridge</t>
  </si>
  <si>
    <t>Ryegrass</t>
  </si>
  <si>
    <t>Sac County</t>
  </si>
  <si>
    <t>Saddleback Ridge 2</t>
  </si>
  <si>
    <t>Safeway Tracy</t>
  </si>
  <si>
    <t>Sagamore</t>
  </si>
  <si>
    <t>Sage Draw</t>
  </si>
  <si>
    <t>SaIinas Valley State Prison</t>
  </si>
  <si>
    <t xml:space="preserve">CDCR SVSP </t>
  </si>
  <si>
    <t>Salmon Falls</t>
  </si>
  <si>
    <t>Salt Fork</t>
  </si>
  <si>
    <t>San Gorgonio Westwinds</t>
  </si>
  <si>
    <t>San Juan Mesa</t>
  </si>
  <si>
    <t>San Juan Mesa RP</t>
  </si>
  <si>
    <t>San Roman</t>
  </si>
  <si>
    <t>Sand Bluff 2</t>
  </si>
  <si>
    <t>Sand Ranch</t>
  </si>
  <si>
    <t>Sandy Ridge 1</t>
  </si>
  <si>
    <t>Sandy Ridge</t>
  </si>
  <si>
    <t>Sandy Ridge 2</t>
  </si>
  <si>
    <t>Santa Rita</t>
  </si>
  <si>
    <t>Santa Rita East</t>
  </si>
  <si>
    <t>Sapphire Sky</t>
  </si>
  <si>
    <t>Saratoga</t>
  </si>
  <si>
    <t>Sawtooth</t>
  </si>
  <si>
    <t>PowerWorks</t>
  </si>
  <si>
    <t>Scheid Vineyards</t>
  </si>
  <si>
    <t>Schumann</t>
  </si>
  <si>
    <t>Chopin (Phase II)</t>
  </si>
  <si>
    <t>BayWa R.E.</t>
  </si>
  <si>
    <t>Scioto Ridge</t>
  </si>
  <si>
    <t>Scituate</t>
  </si>
  <si>
    <t>Driftway Waste Water Treatment Plant</t>
  </si>
  <si>
    <t>Scott Haggerty</t>
  </si>
  <si>
    <t>replaced 569 100kw turbines with 23 turbines</t>
  </si>
  <si>
    <t>Summit Winds Wind 1</t>
  </si>
  <si>
    <t>Searsburg Turbine</t>
  </si>
  <si>
    <t>Seiling 1</t>
  </si>
  <si>
    <t>Seiling</t>
  </si>
  <si>
    <t>Seiling 2</t>
  </si>
  <si>
    <t>Senate</t>
  </si>
  <si>
    <t>Sendero</t>
  </si>
  <si>
    <t>Settler's Trail</t>
  </si>
  <si>
    <t>Seven Cowboy</t>
  </si>
  <si>
    <t>Seven Mile Hill</t>
  </si>
  <si>
    <t>Seven Mill Hill 1 and 2</t>
  </si>
  <si>
    <t>Seven Mile Hill RP</t>
  </si>
  <si>
    <t>Seward</t>
  </si>
  <si>
    <t>City of Seward</t>
  </si>
  <si>
    <t>Seymour Hills</t>
  </si>
  <si>
    <t>Shady Oaks 1</t>
  </si>
  <si>
    <t>Shady Oaks</t>
  </si>
  <si>
    <t>Shady Oaks 2</t>
  </si>
  <si>
    <t>REV Renewables</t>
  </si>
  <si>
    <t>Shamrock</t>
  </si>
  <si>
    <t>Nextera Energy</t>
  </si>
  <si>
    <t>Shane's Machine</t>
  </si>
  <si>
    <t>Shane Cowell</t>
  </si>
  <si>
    <t>Shane's Wind Machine</t>
  </si>
  <si>
    <t>Shannon</t>
  </si>
  <si>
    <t>Lotus Infrastructure Partners</t>
  </si>
  <si>
    <t>Shaokatan Hills</t>
  </si>
  <si>
    <t>Sheffield</t>
  </si>
  <si>
    <t>Shepherds Flat Central</t>
  </si>
  <si>
    <t>Shepherds Flat</t>
  </si>
  <si>
    <t>Repowered in June  2021 after Brookfield's acquisition included new (longer) blades</t>
  </si>
  <si>
    <t>South Hurlburt Wind</t>
  </si>
  <si>
    <t>GCM Grosvenor</t>
  </si>
  <si>
    <t>Shepherds Flat North</t>
  </si>
  <si>
    <t xml:space="preserve">North Hurlburt </t>
  </si>
  <si>
    <t>Shepherds Flat South</t>
  </si>
  <si>
    <t>Horseshoe Bend Wind LLC</t>
  </si>
  <si>
    <t>Sherbino II</t>
  </si>
  <si>
    <t>Sherbino II RP</t>
  </si>
  <si>
    <t>Sherbino Mesa 2</t>
  </si>
  <si>
    <t xml:space="preserve">Ares EIF Management </t>
  </si>
  <si>
    <t xml:space="preserve"> UBS Asset Management</t>
  </si>
  <si>
    <t>Shiloh 1</t>
  </si>
  <si>
    <t>Shiloh</t>
  </si>
  <si>
    <t>Shiloh 2</t>
  </si>
  <si>
    <t>Shiloh 3</t>
  </si>
  <si>
    <t>Shiloh 4</t>
  </si>
  <si>
    <t>Shiloh 4 RP</t>
  </si>
  <si>
    <t>Shirley</t>
  </si>
  <si>
    <t>Sholes</t>
  </si>
  <si>
    <t>Shooting Star</t>
  </si>
  <si>
    <t>Shun I</t>
  </si>
  <si>
    <t>Shun II</t>
  </si>
  <si>
    <t>Shun III</t>
  </si>
  <si>
    <t>Sigel</t>
  </si>
  <si>
    <t>Silver Maple</t>
  </si>
  <si>
    <t>Silver Sage</t>
  </si>
  <si>
    <t>Silver Star</t>
  </si>
  <si>
    <t>Silver Star RP</t>
  </si>
  <si>
    <t>Skeleton Creek</t>
  </si>
  <si>
    <t>Co-located with 250 megawatts of solar energy, paired with a 252 megawatt, 4-hour battery energy storage system</t>
  </si>
  <si>
    <t>Skookumchuck</t>
  </si>
  <si>
    <t xml:space="preserve"> TransAlta</t>
  </si>
  <si>
    <t>Sky River 1</t>
  </si>
  <si>
    <t>Sky River 1 RP</t>
  </si>
  <si>
    <t>Sky Volt</t>
  </si>
  <si>
    <t>Slate Creek</t>
  </si>
  <si>
    <t>Sleeping Bear</t>
  </si>
  <si>
    <t>Smoky Hills I</t>
  </si>
  <si>
    <t>Smoky Hills</t>
  </si>
  <si>
    <t>Smoky Hills II</t>
  </si>
  <si>
    <t>Smoky Hills II RP</t>
  </si>
  <si>
    <t>For 49 of 99 units, GE replaced blades of rotor diameter 77 meter with 91 m versions, and replace gearboxes, main shafts, hub blades and refurbish generators.</t>
  </si>
  <si>
    <t>Solano 1 RP</t>
  </si>
  <si>
    <t>Solano</t>
  </si>
  <si>
    <t>Sacramento Municipal Utility District</t>
  </si>
  <si>
    <t>Solano 2A</t>
  </si>
  <si>
    <t>Solano 2B</t>
  </si>
  <si>
    <t>Solano 3</t>
  </si>
  <si>
    <t>Solano 1 RP (Solano 4)</t>
  </si>
  <si>
    <t>Repowering of Solano 1, but also called Solano 4</t>
  </si>
  <si>
    <t>Solano 4</t>
  </si>
  <si>
    <t>Soldier Creek</t>
  </si>
  <si>
    <t>Soliloquoy Ridge</t>
  </si>
  <si>
    <t>Solomon Forks</t>
  </si>
  <si>
    <t>Somerset</t>
  </si>
  <si>
    <t>South Chestnut</t>
  </si>
  <si>
    <t>South Fork (MN)</t>
  </si>
  <si>
    <t>Onshore wind farm</t>
  </si>
  <si>
    <t>South Peak</t>
  </si>
  <si>
    <t>South Plains I</t>
  </si>
  <si>
    <t>South Plains II</t>
  </si>
  <si>
    <t>South Trent Mesa</t>
  </si>
  <si>
    <t>Southern Hills</t>
  </si>
  <si>
    <t>Spanish Fork 2</t>
  </si>
  <si>
    <t>Spartan Hills</t>
  </si>
  <si>
    <t>Spearville 1</t>
  </si>
  <si>
    <t>Spearville 3</t>
  </si>
  <si>
    <t>Spinning Spur 1</t>
  </si>
  <si>
    <t>Spinning Spur 2</t>
  </si>
  <si>
    <t>Spinning Spur 3</t>
  </si>
  <si>
    <t>Spion Kop</t>
  </si>
  <si>
    <t>SPPW1</t>
  </si>
  <si>
    <t>Bluestem Franklin County Wind (SPPW1)</t>
  </si>
  <si>
    <t>Spring Canyon 1</t>
  </si>
  <si>
    <t>Spring Canyon Expansion</t>
  </si>
  <si>
    <t>2A + 2B</t>
  </si>
  <si>
    <t>Spring Canyon II+III</t>
  </si>
  <si>
    <t>Spring Valley</t>
  </si>
  <si>
    <t>Nevada</t>
  </si>
  <si>
    <t>NEVP</t>
  </si>
  <si>
    <t>Springfield</t>
  </si>
  <si>
    <t>Baca County</t>
  </si>
  <si>
    <t>Arkansas River Power Authority</t>
  </si>
  <si>
    <t>Springview 2</t>
  </si>
  <si>
    <t>Springview II Wind Facility</t>
  </si>
  <si>
    <t>Spruce Mountain</t>
  </si>
  <si>
    <t>St. Olaf Turbine</t>
  </si>
  <si>
    <t>St. Olaf College</t>
  </si>
  <si>
    <t>Stahl Energy</t>
  </si>
  <si>
    <t>Stanton</t>
  </si>
  <si>
    <t>Star Point</t>
  </si>
  <si>
    <t>Stateline 1+2</t>
  </si>
  <si>
    <t>Oregon, Washington</t>
  </si>
  <si>
    <t>Stateline</t>
  </si>
  <si>
    <t>FPL Energy Vansycle LLC (OR)</t>
  </si>
  <si>
    <t>Steele Flats</t>
  </si>
  <si>
    <t>Steele Flats RP</t>
  </si>
  <si>
    <t>Steel Winds 1</t>
  </si>
  <si>
    <t>Steel Winds</t>
  </si>
  <si>
    <t>Steel Winds 2</t>
  </si>
  <si>
    <t>Stella</t>
  </si>
  <si>
    <t>Stephens Ranch 1</t>
  </si>
  <si>
    <t>Stephens Ranch</t>
  </si>
  <si>
    <t>Stephens Ranch 2</t>
  </si>
  <si>
    <t>Sterling I</t>
  </si>
  <si>
    <t>Stetson 1</t>
  </si>
  <si>
    <t>Stetson</t>
  </si>
  <si>
    <t>Stetson 2</t>
  </si>
  <si>
    <t>Stillwater Big Sky</t>
  </si>
  <si>
    <t>Stillwater Wind</t>
  </si>
  <si>
    <t>Stoneray 1+2</t>
  </si>
  <si>
    <t>2 phases in 2018 (35MW) and 2019 (65MW)</t>
  </si>
  <si>
    <t>Stoney Corners</t>
  </si>
  <si>
    <t>Phases in 2009, 2010 and 2011</t>
  </si>
  <si>
    <t>Stoney Corners 1, Stoney Corners 2, Stoney Corners 3</t>
  </si>
  <si>
    <t>Stony Creek (PA)</t>
  </si>
  <si>
    <t>Stony Creek</t>
  </si>
  <si>
    <t>Storm Lake 1</t>
  </si>
  <si>
    <t>Storm Lake</t>
  </si>
  <si>
    <t>Storm Lake 1 RP</t>
  </si>
  <si>
    <t>Exact number of turbines is unknown. Thought to be 240 750-kilowatt Zond turbines between Storm Lake 1 and Storm Lake 2. In December 2014 Allete stated Storm Lake 1 consisted of 144 wind turbines and Storm Lake 2 consisted of 104 turbines.</t>
  </si>
  <si>
    <t>Storm Lake 2</t>
  </si>
  <si>
    <t>Storm Lake 2 RP</t>
  </si>
  <si>
    <t>Story City</t>
  </si>
  <si>
    <t>Hamilton Wind Energy</t>
  </si>
  <si>
    <t>Story County I</t>
  </si>
  <si>
    <t>Story County</t>
  </si>
  <si>
    <t>Story County I RP</t>
  </si>
  <si>
    <t>Capacity remained the same after component  changes in 2019</t>
  </si>
  <si>
    <t>Story County II</t>
  </si>
  <si>
    <t>Garden Wind</t>
  </si>
  <si>
    <t>Strauss</t>
  </si>
  <si>
    <t>Sugar Creek</t>
  </si>
  <si>
    <t>Sugar Creek (Liberty) Wind Farm</t>
  </si>
  <si>
    <t>Sun River</t>
  </si>
  <si>
    <t>Sundance</t>
  </si>
  <si>
    <t>Sunflower (KA)</t>
  </si>
  <si>
    <t>Sunflower (ND)</t>
  </si>
  <si>
    <t>Sunray</t>
  </si>
  <si>
    <t>Valero Energy</t>
  </si>
  <si>
    <t>Sunset Breeze</t>
  </si>
  <si>
    <t>Superior Farms</t>
  </si>
  <si>
    <t>Swauk</t>
  </si>
  <si>
    <t>Swauk Valley</t>
  </si>
  <si>
    <t>Swauk Wind</t>
  </si>
  <si>
    <t>Sweetland</t>
  </si>
  <si>
    <t>Sweetwater 1</t>
  </si>
  <si>
    <t>Sweetwater</t>
  </si>
  <si>
    <t>Sweetwater 1 RP</t>
  </si>
  <si>
    <t>Sweetwater 2</t>
  </si>
  <si>
    <t>Sweetwater 2 RP</t>
  </si>
  <si>
    <t>Sweetwater 3</t>
  </si>
  <si>
    <t>Sweetwater 3 RP</t>
  </si>
  <si>
    <t>Sweetwater 4</t>
  </si>
  <si>
    <t xml:space="preserve"> Duke Energy</t>
  </si>
  <si>
    <t>Sweetwater 5</t>
  </si>
  <si>
    <t>TAC-Distributed Energy Resource Hybrid</t>
  </si>
  <si>
    <t>Integrated wind, solar, natural gas, and battery storage</t>
  </si>
  <si>
    <t>Ameren Illinois Technology Applications Center (TAC)</t>
  </si>
  <si>
    <t>Taconite Ridge</t>
  </si>
  <si>
    <t>Tahoka</t>
  </si>
  <si>
    <t>Taloga</t>
  </si>
  <si>
    <t>Tatanka 1+2</t>
  </si>
  <si>
    <t>59 turbines located in South Dakota and 61 turbines in North Dakota</t>
  </si>
  <si>
    <t>Tatanka Ridge</t>
  </si>
  <si>
    <t xml:space="preserve"> WEC Energy Group</t>
  </si>
  <si>
    <t>Taylor Farms</t>
  </si>
  <si>
    <t>TB Flats</t>
  </si>
  <si>
    <t>TB Flats I &amp; II</t>
  </si>
  <si>
    <t>T-Bone</t>
  </si>
  <si>
    <t>Tecolote</t>
  </si>
  <si>
    <t>Teichert Vernalis</t>
  </si>
  <si>
    <t>Teichert Aggregates</t>
  </si>
  <si>
    <t>Tenderloin</t>
  </si>
  <si>
    <t>Terra-Gen Victory Gardens</t>
  </si>
  <si>
    <t>TG East</t>
  </si>
  <si>
    <t>Escalade Wind</t>
  </si>
  <si>
    <t>Taaleri Energia</t>
  </si>
  <si>
    <t>Ilmarinen</t>
  </si>
  <si>
    <t>TG Windfarm</t>
  </si>
  <si>
    <t>Thousand Springs</t>
  </si>
  <si>
    <t>Threemile Canyon</t>
  </si>
  <si>
    <t>Thunder Ranch</t>
  </si>
  <si>
    <t>Budweiser</t>
  </si>
  <si>
    <t>Thunder Spirit 1</t>
  </si>
  <si>
    <t>Thunder Spirit</t>
  </si>
  <si>
    <t>Thunder Spirit 2</t>
  </si>
  <si>
    <t>Thunderhead</t>
  </si>
  <si>
    <t>Timber Road II</t>
  </si>
  <si>
    <t>Paulding Wind II</t>
  </si>
  <si>
    <t>Timber Road IV</t>
  </si>
  <si>
    <t>Paulding Wind IV</t>
  </si>
  <si>
    <t>Timbermill</t>
  </si>
  <si>
    <t>Titan</t>
  </si>
  <si>
    <t>Sold by BP</t>
  </si>
  <si>
    <t>Rolling Thunder Wind Farm Hybrid</t>
  </si>
  <si>
    <t>Tofteland</t>
  </si>
  <si>
    <t>Tooele Army Depot (CSG) Turbine 1</t>
  </si>
  <si>
    <t>Tooele Army Depot</t>
  </si>
  <si>
    <t>Solar farm with 2 assosciated wind turbines</t>
  </si>
  <si>
    <t>Tooele Army Depot I</t>
  </si>
  <si>
    <t>US Army</t>
  </si>
  <si>
    <t>Tooele Army Depot (CSG) Turbine 2</t>
  </si>
  <si>
    <t>Tooele Army Depot II</t>
  </si>
  <si>
    <t>Blackstone Wind 1</t>
  </si>
  <si>
    <t>Blackstone Wind</t>
  </si>
  <si>
    <t>Top Crop 1</t>
  </si>
  <si>
    <t>Blackstone Wind 2</t>
  </si>
  <si>
    <t>Top Crop 2</t>
  </si>
  <si>
    <t>Top of Iowa 3</t>
  </si>
  <si>
    <t>Top of Iowa II</t>
  </si>
  <si>
    <t>Northern Iowa Windpower II</t>
  </si>
  <si>
    <t>Top Of The World</t>
  </si>
  <si>
    <t>Torrecillas</t>
  </si>
  <si>
    <t>TPC Farms</t>
  </si>
  <si>
    <t>Traer</t>
  </si>
  <si>
    <t>Traer Municipal Utilities</t>
  </si>
  <si>
    <t>Traverse</t>
  </si>
  <si>
    <t>Trent</t>
  </si>
  <si>
    <t>Trent Mesa</t>
  </si>
  <si>
    <t>Trent RP</t>
  </si>
  <si>
    <t>Trimont 1</t>
  </si>
  <si>
    <t>Trimont 1 RP</t>
  </si>
  <si>
    <t>Trinity Hills</t>
  </si>
  <si>
    <t>Trinity Hills RP</t>
  </si>
  <si>
    <t>Triple H</t>
  </si>
  <si>
    <t>Tri-Tip</t>
  </si>
  <si>
    <t>Tsar Nicholas</t>
  </si>
  <si>
    <t>Tuana Gulch</t>
  </si>
  <si>
    <t>Tuana Springs</t>
  </si>
  <si>
    <t>Tucannon River</t>
  </si>
  <si>
    <t>Tule</t>
  </si>
  <si>
    <t>Tuolumne Project</t>
  </si>
  <si>
    <t>Windy Point I (Tuolomne Wind Project)</t>
  </si>
  <si>
    <t>Turkey Track</t>
  </si>
  <si>
    <t>Turtle Creek</t>
  </si>
  <si>
    <t>Tuscola Bay 1</t>
  </si>
  <si>
    <t>Tuscola Bay</t>
  </si>
  <si>
    <t>Tuscola Bay 2</t>
  </si>
  <si>
    <t>Twin Buttes 1</t>
  </si>
  <si>
    <t>Twin Buttes</t>
  </si>
  <si>
    <t>Twin Buttes 2</t>
  </si>
  <si>
    <t>Twin Groves I</t>
  </si>
  <si>
    <t>Twin Groves</t>
  </si>
  <si>
    <t>High Trail Wind, Old Trail Wind</t>
  </si>
  <si>
    <t>Twin Groves II</t>
  </si>
  <si>
    <t>Twin Lake Hills</t>
  </si>
  <si>
    <t>Twin Ridges</t>
  </si>
  <si>
    <t>Twin Ridges RP</t>
  </si>
  <si>
    <t>Two Dot</t>
  </si>
  <si>
    <t>Two Dot Broadview East</t>
  </si>
  <si>
    <t>East Broadview Wind Project</t>
  </si>
  <si>
    <t>Two Dot Wind Broadview East</t>
  </si>
  <si>
    <t>Two Ponds</t>
  </si>
  <si>
    <t>Tyler Bluff</t>
  </si>
  <si>
    <t>Uilk</t>
  </si>
  <si>
    <t>UL Advanced Turbine Test Facility</t>
  </si>
  <si>
    <t>West Texas A&amp;M University</t>
  </si>
  <si>
    <t>UL</t>
  </si>
  <si>
    <t>UMM Turbine</t>
  </si>
  <si>
    <t>University of Minnesota - Morris</t>
  </si>
  <si>
    <t>University of Delaware Turbine</t>
  </si>
  <si>
    <t>Delaware</t>
  </si>
  <si>
    <t>University of Delaware</t>
  </si>
  <si>
    <t>Upland Prairie</t>
  </si>
  <si>
    <t>Upstream Energy</t>
  </si>
  <si>
    <t>Upstream Eergy</t>
  </si>
  <si>
    <t>Valentine</t>
  </si>
  <si>
    <t>Valfilm</t>
  </si>
  <si>
    <t>Valley View</t>
  </si>
  <si>
    <t>Vansycle 1</t>
  </si>
  <si>
    <t>Vansycle 2</t>
  </si>
  <si>
    <t>Stateline 3</t>
  </si>
  <si>
    <t>Vansycle 2 RP</t>
  </si>
  <si>
    <t>Vantage</t>
  </si>
  <si>
    <t>Vantage Point</t>
  </si>
  <si>
    <t>Vasco</t>
  </si>
  <si>
    <t>Velva</t>
  </si>
  <si>
    <t>Venus 3</t>
  </si>
  <si>
    <t>Victory</t>
  </si>
  <si>
    <t>Victory (Carroll)</t>
  </si>
  <si>
    <t>Victory RP</t>
  </si>
  <si>
    <t>Vienna 1</t>
  </si>
  <si>
    <t>Vienna</t>
  </si>
  <si>
    <t>Vienna 1+2 RP</t>
  </si>
  <si>
    <t>Vienna 2</t>
  </si>
  <si>
    <t>Voyager 1</t>
  </si>
  <si>
    <t>Voyager</t>
  </si>
  <si>
    <t>Voyager 2</t>
  </si>
  <si>
    <t>Voyager 3</t>
  </si>
  <si>
    <t>Voyager 4</t>
  </si>
  <si>
    <t>Wagner</t>
  </si>
  <si>
    <t>Wagon Trail</t>
  </si>
  <si>
    <t>Wake</t>
  </si>
  <si>
    <t>Walleye</t>
  </si>
  <si>
    <t>Wal-Mart Red Bluff</t>
  </si>
  <si>
    <t>Walnut</t>
  </si>
  <si>
    <t>Walnut Ridge</t>
  </si>
  <si>
    <t>Walnut RP</t>
  </si>
  <si>
    <t>Wapsipinicon</t>
  </si>
  <si>
    <t>Ward Butte</t>
  </si>
  <si>
    <t>Waverly</t>
  </si>
  <si>
    <t>Waverly Community (2001)</t>
  </si>
  <si>
    <t>Waverly Community</t>
  </si>
  <si>
    <t>Waverly III (Skeets 4)</t>
  </si>
  <si>
    <t>Waverly Light and Power</t>
  </si>
  <si>
    <t>Waverly Community (2009)</t>
  </si>
  <si>
    <t>Waverly 1, Cannon 1</t>
  </si>
  <si>
    <t>Waverly Community (2012)</t>
  </si>
  <si>
    <t>Waverly 2, Cannon 2</t>
  </si>
  <si>
    <t>Waxdale</t>
  </si>
  <si>
    <t>SC Johnson Waxdale Plant</t>
  </si>
  <si>
    <t>SC Johnson</t>
  </si>
  <si>
    <t>Waymart</t>
  </si>
  <si>
    <t>WCROC</t>
  </si>
  <si>
    <t>West Central Research and Outreach Center</t>
  </si>
  <si>
    <t>Weatherford Wind Energy Center</t>
  </si>
  <si>
    <t>Weatherford Wind Energy Center RP</t>
  </si>
  <si>
    <t>Weaver</t>
  </si>
  <si>
    <t>Welcome Turbine</t>
  </si>
  <si>
    <t>Federated Rural Electric Association</t>
  </si>
  <si>
    <t>Wellsburg</t>
  </si>
  <si>
    <t>Wessington Springs</t>
  </si>
  <si>
    <t>Wessington Springs RP</t>
  </si>
  <si>
    <t>Went from 77m blades to 91m</t>
  </si>
  <si>
    <t>Western Plains (Evergy)</t>
  </si>
  <si>
    <t>Western Plains</t>
  </si>
  <si>
    <t>Western Plains Energy</t>
  </si>
  <si>
    <t>Western Plains/Smokey Hills Energy</t>
  </si>
  <si>
    <t>Western Trail</t>
  </si>
  <si>
    <t>Westridge</t>
  </si>
  <si>
    <t>Farmers' coops/Westridge</t>
  </si>
  <si>
    <t>Westridge Wind</t>
  </si>
  <si>
    <t>Wethersfield</t>
  </si>
  <si>
    <t>Noble Wethersfield</t>
  </si>
  <si>
    <t>Wheat Field</t>
  </si>
  <si>
    <t>Wheatridge Renewable Energy Facility (WREF) 1</t>
  </si>
  <si>
    <t>Wheatridge Renewable Energy Facility (WREF)</t>
  </si>
  <si>
    <t>Co-located with a 50MW solar facility and a 30MW battery storage system, both of which began operation in spring 2022</t>
  </si>
  <si>
    <t xml:space="preserve"> NextEra Energy</t>
  </si>
  <si>
    <t>Wheatridge Renewable Energy Facility (WREF) 2</t>
  </si>
  <si>
    <t>Whirlwind Energy Center</t>
  </si>
  <si>
    <t>Whispering Willow East</t>
  </si>
  <si>
    <t>Whispering Willow</t>
  </si>
  <si>
    <t>Whispering Willow North</t>
  </si>
  <si>
    <t>White Cloud</t>
  </si>
  <si>
    <t>White Creek</t>
  </si>
  <si>
    <t>Prudential</t>
  </si>
  <si>
    <t xml:space="preserve"> Summit Power</t>
  </si>
  <si>
    <t xml:space="preserve"> New York Life Insurance</t>
  </si>
  <si>
    <t>White Hills</t>
  </si>
  <si>
    <t>WALC</t>
  </si>
  <si>
    <t>Mohave County Wind Farm</t>
  </si>
  <si>
    <t>White Mesa</t>
  </si>
  <si>
    <t>Ontario Teachers' Pension Plan Board</t>
  </si>
  <si>
    <t>White Oak</t>
  </si>
  <si>
    <t>White Rock East</t>
  </si>
  <si>
    <t>White Rock</t>
  </si>
  <si>
    <t>White Rock West</t>
  </si>
  <si>
    <t>Whitetail (TX)</t>
  </si>
  <si>
    <t>Whitewater Hill</t>
  </si>
  <si>
    <t xml:space="preserve"> Terra-Gen</t>
  </si>
  <si>
    <t>Whitney Hill</t>
  </si>
  <si>
    <t>Wild Horse 1</t>
  </si>
  <si>
    <t>Wild Horse</t>
  </si>
  <si>
    <t>500 kilowatt (KW) solar demonstration facility added in 2008</t>
  </si>
  <si>
    <t>Wild Horse 2</t>
  </si>
  <si>
    <t>Wildcat (NM)</t>
  </si>
  <si>
    <t>Wildcat Creek</t>
  </si>
  <si>
    <t>Wildcat I (IN)</t>
  </si>
  <si>
    <t>Wildcat I</t>
  </si>
  <si>
    <t>Wildcat Ranch</t>
  </si>
  <si>
    <t>Wildhorse Mountain</t>
  </si>
  <si>
    <t>Wildorado</t>
  </si>
  <si>
    <t>Wildorado RP</t>
  </si>
  <si>
    <t>Willmar</t>
  </si>
  <si>
    <t>Will be decomissioned in 2025</t>
  </si>
  <si>
    <t>Willmar Municipal Utilities Commission</t>
  </si>
  <si>
    <t>Willow Creek (OR)</t>
  </si>
  <si>
    <t>Willow Creek</t>
  </si>
  <si>
    <t>Willow Creek (SD)</t>
  </si>
  <si>
    <t>Willow Creek Wind Energy</t>
  </si>
  <si>
    <t>Willow Spring (OG)</t>
  </si>
  <si>
    <t>Willow Springs (Texas)</t>
  </si>
  <si>
    <t>Wilton</t>
  </si>
  <si>
    <t>Wilton 2</t>
  </si>
  <si>
    <t>Wilton 2 RP</t>
  </si>
  <si>
    <t>Wilton RP</t>
  </si>
  <si>
    <t>Burleigh County Wind</t>
  </si>
  <si>
    <t>Wind Colebrook South</t>
  </si>
  <si>
    <t>Connecticut</t>
  </si>
  <si>
    <t>BNE Energy</t>
  </si>
  <si>
    <t>Wind GEM</t>
  </si>
  <si>
    <t>Wind Wall 1</t>
  </si>
  <si>
    <t>More than 400 turbines, exact number uncertain</t>
  </si>
  <si>
    <t>Tehachapi Wind Resource</t>
  </si>
  <si>
    <t>Wind Wall 1 (RP)</t>
  </si>
  <si>
    <t>Tehachapi Wind Resource, 85 A and 85 B</t>
  </si>
  <si>
    <t>Cubico Sustainable Investments</t>
  </si>
  <si>
    <t>Windcurrent</t>
  </si>
  <si>
    <t>Windom Project</t>
  </si>
  <si>
    <t>Bingham Lake</t>
  </si>
  <si>
    <t>Windstar</t>
  </si>
  <si>
    <t>Windthorst 2</t>
  </si>
  <si>
    <t>Windwalkers</t>
  </si>
  <si>
    <t>Windy Flats 1+2</t>
  </si>
  <si>
    <t>Cannon Power Group</t>
  </si>
  <si>
    <t>Winnebago</t>
  </si>
  <si>
    <t>Winters Spawn</t>
  </si>
  <si>
    <t>Wiota</t>
  </si>
  <si>
    <t>Wolf Enterprises</t>
  </si>
  <si>
    <t>Wolf Ridge</t>
  </si>
  <si>
    <t>Wolf Ridge RP</t>
  </si>
  <si>
    <t xml:space="preserve">Wolverine </t>
  </si>
  <si>
    <t>Wolverine Wind Energy</t>
  </si>
  <si>
    <t>Wolverine Creek</t>
  </si>
  <si>
    <t>Woodstock</t>
  </si>
  <si>
    <t>Woodstock Hills Repower</t>
  </si>
  <si>
    <t>Woodward Mountain 1</t>
  </si>
  <si>
    <t>Woodward Mountain</t>
  </si>
  <si>
    <t>Woodward Mountain 2</t>
  </si>
  <si>
    <t>Woodward Mountain 1 RP</t>
  </si>
  <si>
    <t>Woodward Mountain  2 RP</t>
  </si>
  <si>
    <t>Worthington</t>
  </si>
  <si>
    <t>City of Worthington</t>
  </si>
  <si>
    <t>Evanston (Wyoming Wind Energy Center)</t>
  </si>
  <si>
    <t>Yahoo Creek</t>
  </si>
  <si>
    <t>Young</t>
  </si>
  <si>
    <t>ZCO</t>
  </si>
  <si>
    <t>Wind Stream Operations</t>
  </si>
  <si>
    <t>Zephyr</t>
  </si>
  <si>
    <t>One Energy</t>
  </si>
  <si>
    <t>Zephyr 2</t>
  </si>
  <si>
    <t>Aagaard Phase 1</t>
  </si>
  <si>
    <t>Energistyrelsen</t>
  </si>
  <si>
    <t>Aagaard</t>
  </si>
  <si>
    <t>Aagaard Vindmøllelaug</t>
  </si>
  <si>
    <t>Aagaard Phase 2</t>
  </si>
  <si>
    <t>Aalborg Østhavn</t>
  </si>
  <si>
    <t>Aalestrup</t>
  </si>
  <si>
    <t>Eurowind Energy</t>
  </si>
  <si>
    <t>Abildå</t>
  </si>
  <si>
    <t>Wind Estate</t>
  </si>
  <si>
    <t>Abildå Vindkraft I/S</t>
  </si>
  <si>
    <t>Ærø Phase 1</t>
  </si>
  <si>
    <t>Ærø</t>
  </si>
  <si>
    <t>Ærø Vind</t>
  </si>
  <si>
    <t>Ærø Phase 2</t>
  </si>
  <si>
    <t>Allestrupgård</t>
  </si>
  <si>
    <t>Allestrupgård Vindkraft I/S</t>
  </si>
  <si>
    <t>Arnborgvej</t>
  </si>
  <si>
    <t>Arrild Phase 1</t>
  </si>
  <si>
    <t>Arrild</t>
  </si>
  <si>
    <t>Momentum Energy</t>
  </si>
  <si>
    <t>Arrild Phase 2</t>
  </si>
  <si>
    <t>Arrild Phase 3</t>
  </si>
  <si>
    <t>Arrild Phase 4</t>
  </si>
  <si>
    <t>Arrild Phase 5</t>
  </si>
  <si>
    <t>Arrild Phase 6</t>
  </si>
  <si>
    <t>Arrild Phase 7</t>
  </si>
  <si>
    <t>Arrild Phase 8</t>
  </si>
  <si>
    <t>Arrild Phase 9</t>
  </si>
  <si>
    <t>Åsted</t>
  </si>
  <si>
    <t>Østergaard Vindkraft</t>
  </si>
  <si>
    <t>Ausumgaard</t>
  </si>
  <si>
    <t>Avedøre Holme</t>
  </si>
  <si>
    <t>Avedøre Phase 1</t>
  </si>
  <si>
    <t>Avedøre</t>
  </si>
  <si>
    <t>Avedøre Phase 2</t>
  </si>
  <si>
    <t>Bækmarksbro</t>
  </si>
  <si>
    <t>Bajlum</t>
  </si>
  <si>
    <t>Bindesbøl</t>
  </si>
  <si>
    <t>Bindesbøl Vindkraft</t>
  </si>
  <si>
    <t>Bindesbøl Vindkraft I/S</t>
  </si>
  <si>
    <t>Bjørnstrup</t>
  </si>
  <si>
    <t>HOFOR</t>
  </si>
  <si>
    <t>Blåbjergvej Phase 1</t>
  </si>
  <si>
    <t>Blåbjergvej</t>
  </si>
  <si>
    <t>Blåbjergvej Phase 2</t>
  </si>
  <si>
    <t>Blåbjergvej Phase 3</t>
  </si>
  <si>
    <t>Blæsbjerg</t>
  </si>
  <si>
    <t>K/S Vindpark Blæsbjerg Laug</t>
  </si>
  <si>
    <t>Bølå</t>
  </si>
  <si>
    <t>Eurowind Energy acquired Wind1 in 2018</t>
  </si>
  <si>
    <t>Bølå Vindkraft I/S</t>
  </si>
  <si>
    <t>Bølå Phase 2</t>
  </si>
  <si>
    <t>Bøvling</t>
  </si>
  <si>
    <t>Brorstrup</t>
  </si>
  <si>
    <t>Jens Iversen</t>
  </si>
  <si>
    <t>Brudagervej</t>
  </si>
  <si>
    <t>Døstrup</t>
  </si>
  <si>
    <t>K/S Vindpark Døstrup Laug</t>
  </si>
  <si>
    <t>Døstrup Vest</t>
  </si>
  <si>
    <t>K/S Vindpark Døstrup Vest Laug</t>
  </si>
  <si>
    <t>Dræby Fed</t>
  </si>
  <si>
    <t>Drøstrup</t>
  </si>
  <si>
    <t>18 turbines decommissioned</t>
  </si>
  <si>
    <t>Drøstrup RePowering Phase 1</t>
  </si>
  <si>
    <t>Drøstrup RePowering Phase 2</t>
  </si>
  <si>
    <t>Egebjerg</t>
  </si>
  <si>
    <t>GK Energi</t>
  </si>
  <si>
    <t>Egebjerg Vindkraft I/S</t>
  </si>
  <si>
    <t>Ejsing</t>
  </si>
  <si>
    <t>Ejstrup</t>
  </si>
  <si>
    <t>Johannes Kaasgaard</t>
  </si>
  <si>
    <t>Jørgen Hindhede</t>
  </si>
  <si>
    <t>Faster-Astrup</t>
  </si>
  <si>
    <t>Hans Fyrstenborg</t>
  </si>
  <si>
    <t>Jens Clausager</t>
  </si>
  <si>
    <t>Jens Henrik Risager</t>
  </si>
  <si>
    <t>Peder Vendelbo</t>
  </si>
  <si>
    <t>Sædding Hede Vindmøllelaug I/S</t>
  </si>
  <si>
    <t>Flø Forsøgsmøller</t>
  </si>
  <si>
    <t>UhreVind</t>
  </si>
  <si>
    <t>Frederikshavn Demo Phase 1</t>
  </si>
  <si>
    <t>Frederikshavn Demo</t>
  </si>
  <si>
    <t>Offshore monopile</t>
  </si>
  <si>
    <t>Frederikshavn Demo Phase 2</t>
  </si>
  <si>
    <t>Frederikshavn Demo Phase 3</t>
  </si>
  <si>
    <t>Frederikshavn Demo Phase 4</t>
  </si>
  <si>
    <t>Gammelvrå Enge Phase 1</t>
  </si>
  <si>
    <t>Gammelvrå Enge</t>
  </si>
  <si>
    <t>Gammelvrå Enge Phase 2</t>
  </si>
  <si>
    <t>Gammelvrå Enge Phase 3</t>
  </si>
  <si>
    <t>Gårdbækvej</t>
  </si>
  <si>
    <t>Gårestrup</t>
  </si>
  <si>
    <t>Grøn Vind</t>
  </si>
  <si>
    <t>Gårestrup Vindmøllelaug K/S</t>
  </si>
  <si>
    <t>Gedmose Phase 1</t>
  </si>
  <si>
    <t>Gedmose</t>
  </si>
  <si>
    <t>Vestforsyning Erhverv</t>
  </si>
  <si>
    <t>Vestforsyning vind A/S</t>
  </si>
  <si>
    <t>Gedmose Phase 2</t>
  </si>
  <si>
    <t>Gettrup Phase 1</t>
  </si>
  <si>
    <t>Gettrup</t>
  </si>
  <si>
    <t>Energicenter Nord</t>
  </si>
  <si>
    <t>Gettrup Phase 2</t>
  </si>
  <si>
    <t>Gisselbæk</t>
  </si>
  <si>
    <t>Connected to Bedsted transformer station</t>
  </si>
  <si>
    <t>GreenLab Skive</t>
  </si>
  <si>
    <t>Grimshavevej</t>
  </si>
  <si>
    <t>Fyns Energigruppe</t>
  </si>
  <si>
    <t>Grimshave Vindmøllelaug</t>
  </si>
  <si>
    <t>Grønkær</t>
  </si>
  <si>
    <t>K/S Vindpark Grønkær Laug</t>
  </si>
  <si>
    <t>Gyvelvej Phase 1</t>
  </si>
  <si>
    <t>Gyvelvej</t>
  </si>
  <si>
    <t>Gyvelvej Phase 2</t>
  </si>
  <si>
    <t>Gyvelvej Phase 3</t>
  </si>
  <si>
    <t>Gyvelvej Phase 4</t>
  </si>
  <si>
    <t>Gyvelvej Phase 5</t>
  </si>
  <si>
    <t>Gyvelvej Phase 6</t>
  </si>
  <si>
    <t>Hagesholm Phase 1</t>
  </si>
  <si>
    <t>Hagesholm</t>
  </si>
  <si>
    <t>Vattenfall Vindkraft Hagesholm A/S</t>
  </si>
  <si>
    <t>Hagesholm Phase 2</t>
  </si>
  <si>
    <t>Hagesholm Phase 3</t>
  </si>
  <si>
    <t>Handest Hede Phase 1</t>
  </si>
  <si>
    <t>Handest Hede</t>
  </si>
  <si>
    <t>K/S Vindpark Handest Hede Laug</t>
  </si>
  <si>
    <t>Handest Hede Phase 2</t>
  </si>
  <si>
    <t>Handest Hede Phase 3</t>
  </si>
  <si>
    <t>Hanstholm Havn Phase 1</t>
  </si>
  <si>
    <t>Hanstholm Havn</t>
  </si>
  <si>
    <t>Momentum acquired GPP Vind in 2020</t>
  </si>
  <si>
    <t>Hanstholm Havn Phase 2</t>
  </si>
  <si>
    <t>Hasle Nord</t>
  </si>
  <si>
    <t>Hedevej</t>
  </si>
  <si>
    <t>Hedevej Vindpark</t>
  </si>
  <si>
    <t>Hejmdal</t>
  </si>
  <si>
    <t>Best Energy</t>
  </si>
  <si>
    <t>Hejmdal Vind I/S</t>
  </si>
  <si>
    <t>Hejring</t>
  </si>
  <si>
    <t>K/S Vindpark Hejring Laug</t>
  </si>
  <si>
    <t>Hem</t>
  </si>
  <si>
    <t>Hirtshals Havn</t>
  </si>
  <si>
    <t>Havnefondens Byggeselvskab</t>
  </si>
  <si>
    <t>Hogager Phase 1</t>
  </si>
  <si>
    <t>Hogager</t>
  </si>
  <si>
    <t>Hogager Vindpark</t>
  </si>
  <si>
    <t>Hoager Vindkraft I/S</t>
  </si>
  <si>
    <t>Hogager Phase 2</t>
  </si>
  <si>
    <t>Høgsted</t>
  </si>
  <si>
    <t>Høgsted Vindkraft I/S</t>
  </si>
  <si>
    <t>Højstrup</t>
  </si>
  <si>
    <t>Højstrup Vind</t>
  </si>
  <si>
    <t>Højstrup Vind K/S</t>
  </si>
  <si>
    <t>Hollandsbjerg</t>
  </si>
  <si>
    <t>Aquired from Vattenfall in 2021</t>
  </si>
  <si>
    <t>European Energy</t>
  </si>
  <si>
    <t>Holmen Phase 1</t>
  </si>
  <si>
    <t>Holmen</t>
  </si>
  <si>
    <t>European Energy owns 44.36% of Holmen Vindkraft II</t>
  </si>
  <si>
    <t>Holmen Vindkraft</t>
  </si>
  <si>
    <t>Holmen Phase 2</t>
  </si>
  <si>
    <t>Holmen Phase 3</t>
  </si>
  <si>
    <t>Hvide Sande Nordhavn</t>
  </si>
  <si>
    <t>Hvide Sande Nordhavn Møllelaug</t>
  </si>
  <si>
    <t>Hvide Sande Nordhavn Møllelaug 2 I/S</t>
  </si>
  <si>
    <t>Ilshøj</t>
  </si>
  <si>
    <t>Ishøj vindkraft I/S</t>
  </si>
  <si>
    <t>Kalby</t>
  </si>
  <si>
    <t>Kappel</t>
  </si>
  <si>
    <t>24 turbines decommissioned</t>
  </si>
  <si>
    <t>Kappel Vinkraft I/S</t>
  </si>
  <si>
    <t>Kappel RePowering Phase 1</t>
  </si>
  <si>
    <t>Kappel RePowering Phase 2</t>
  </si>
  <si>
    <t>Kappel RePowering Phase 3</t>
  </si>
  <si>
    <t>Katrineholms Piber</t>
  </si>
  <si>
    <t>Kikkenborg</t>
  </si>
  <si>
    <t>Skovgaard Energy owns 45.45% of Kikkenborg Vindpark K/S</t>
  </si>
  <si>
    <t>Skovgaard Energy</t>
  </si>
  <si>
    <t>Kikkenborg Vindpark K/S</t>
  </si>
  <si>
    <t>Kirsdalvej</t>
  </si>
  <si>
    <t>Klim Fjordeholme</t>
  </si>
  <si>
    <t>22 turbines decommissioned</t>
  </si>
  <si>
    <t>Klim Fjordeholme RePowering Phase 1</t>
  </si>
  <si>
    <t>Klim Fjordeholme RePowering Phase 2</t>
  </si>
  <si>
    <t>Klim Fjordeholme RePowering Phase 3</t>
  </si>
  <si>
    <t>Klim Fjordeholme RePowering Phase 4</t>
  </si>
  <si>
    <t>Klitgård</t>
  </si>
  <si>
    <t>Knuthenborg Phase 1</t>
  </si>
  <si>
    <t>Knuthenborg</t>
  </si>
  <si>
    <t>Hunseby Vindmøllelaug I/S</t>
  </si>
  <si>
    <t>Knuthenborg Phase 2</t>
  </si>
  <si>
    <t>Korsnakke</t>
  </si>
  <si>
    <t>Korsnakke Vindmøllelaug I/S</t>
  </si>
  <si>
    <t>Kragelund Phase 1</t>
  </si>
  <si>
    <t>Kragelund</t>
  </si>
  <si>
    <t>Vindmølledrift v/Gårdejer J P Gadensgaard</t>
  </si>
  <si>
    <t>Østkystvejen Vindkraft I/S</t>
  </si>
  <si>
    <t>Kragelund Phase 2</t>
  </si>
  <si>
    <t>Kragerup Estate Phase 1</t>
  </si>
  <si>
    <t>Kragerup Estate</t>
  </si>
  <si>
    <t>Kragerup Gods</t>
  </si>
  <si>
    <t>Kragerup Estate Phase 2</t>
  </si>
  <si>
    <t>Krogstrup</t>
  </si>
  <si>
    <t>Krogstrup Enge Vindmøllepark</t>
  </si>
  <si>
    <t>Krogstrup Vindkraft I/S</t>
  </si>
  <si>
    <t>Krusbjerg</t>
  </si>
  <si>
    <t>Kyse</t>
  </si>
  <si>
    <t>Kyttrup Phase 1</t>
  </si>
  <si>
    <t>Kyttrup</t>
  </si>
  <si>
    <t>Kyttrup Phase 2</t>
  </si>
  <si>
    <t>Lammefjorden (Holbæk) Phase 1</t>
  </si>
  <si>
    <t>Lammefjorden (Holbæk)</t>
  </si>
  <si>
    <t>Lammefjorden (Holbæk) Phase 2</t>
  </si>
  <si>
    <t>Lammefjorden (Holbæk) Phase 3</t>
  </si>
  <si>
    <t>Lejbølle Phase 1</t>
  </si>
  <si>
    <t>Lejbølle</t>
  </si>
  <si>
    <t>Lejbølle Phase 2</t>
  </si>
  <si>
    <t>Lem Kær</t>
  </si>
  <si>
    <t>Lemkær</t>
  </si>
  <si>
    <t>Lerchenborg Estate Phase 1</t>
  </si>
  <si>
    <t>Lerchenborg Estate</t>
  </si>
  <si>
    <t>Lerchenborg Estate Phase 2</t>
  </si>
  <si>
    <t>Lindø Havn</t>
  </si>
  <si>
    <t>Energi Fyn</t>
  </si>
  <si>
    <t>Odense Havn</t>
  </si>
  <si>
    <t>Lindum</t>
  </si>
  <si>
    <t>Lindum Vindmøllepark</t>
  </si>
  <si>
    <t>Lindum Vindmøllepark K/S</t>
  </si>
  <si>
    <t>Lønborg Hede Phase 1</t>
  </si>
  <si>
    <t>Lønborg Hede</t>
  </si>
  <si>
    <t>Løndborg Hede Vind</t>
  </si>
  <si>
    <t>Lønborg Hede Vindkraft I/S</t>
  </si>
  <si>
    <t>Lønborg Hede Phase 2</t>
  </si>
  <si>
    <t>Lønborg Hede Phase 3</t>
  </si>
  <si>
    <t>Lønborg Hede Phase 4</t>
  </si>
  <si>
    <t>Lynetten Phase 1</t>
  </si>
  <si>
    <t>Lynetten</t>
  </si>
  <si>
    <t>Lynetten Phase 2</t>
  </si>
  <si>
    <t>Lyngdrup Phase 1</t>
  </si>
  <si>
    <t>Lyngdrup</t>
  </si>
  <si>
    <t>Lyngdrup Vindkraft I/S</t>
  </si>
  <si>
    <t>Lyngdrup Phase 2</t>
  </si>
  <si>
    <t>Lyngdrup Phase 3</t>
  </si>
  <si>
    <t>Lyngs</t>
  </si>
  <si>
    <t>3 turbines decommissioned</t>
  </si>
  <si>
    <t>Torp Vind I/S</t>
  </si>
  <si>
    <t>Lyngsmose</t>
  </si>
  <si>
    <t>Måde Vindtestcenter 1</t>
  </si>
  <si>
    <t>Måde Vindtestcenter</t>
  </si>
  <si>
    <t>Måde Vindtestcenter 2</t>
  </si>
  <si>
    <t>Måde Vindtestcenter 3</t>
  </si>
  <si>
    <t>Måde Vindtestcenter 4</t>
  </si>
  <si>
    <t>Marsvinslund Phase 1</t>
  </si>
  <si>
    <t>Marsvinslund</t>
  </si>
  <si>
    <t>Marsvinslund Phase 2</t>
  </si>
  <si>
    <t>Middelgrunden</t>
  </si>
  <si>
    <t>Milbakken Phase 1</t>
  </si>
  <si>
    <t>Milbakken</t>
  </si>
  <si>
    <t>Milbakken Phase 2</t>
  </si>
  <si>
    <t>Milbakken Phase 3</t>
  </si>
  <si>
    <t>Milbakken Phase 4</t>
  </si>
  <si>
    <t>Møgelvang</t>
  </si>
  <si>
    <t>Buskov Jacobsen</t>
  </si>
  <si>
    <t>Møgelvang Vindmøllelaug I/S</t>
  </si>
  <si>
    <t>Næsbjerg Øst</t>
  </si>
  <si>
    <t>Nees Hede Phase 1</t>
  </si>
  <si>
    <t>Nees Hede</t>
  </si>
  <si>
    <t>Nees Hede Phase 2</t>
  </si>
  <si>
    <t>Nees Vest</t>
  </si>
  <si>
    <t>Nees Vest Vindmøllelaug I/S</t>
  </si>
  <si>
    <t>Nejst Phase 1</t>
  </si>
  <si>
    <t>Nejst</t>
  </si>
  <si>
    <t>Jysk Vindenergi</t>
  </si>
  <si>
    <t>Nejst Vindmøllelaug I/S</t>
  </si>
  <si>
    <t>Nejst Phase 2</t>
  </si>
  <si>
    <t>Nissum Bredning</t>
  </si>
  <si>
    <t>Nøjsomheds Odde</t>
  </si>
  <si>
    <t>Nøjsomheds Odde Vindkraft I/S</t>
  </si>
  <si>
    <t>Nøjsomheds Odde RePowering Phase 1</t>
  </si>
  <si>
    <t>Nøjsomheds Odde Wind Park</t>
  </si>
  <si>
    <t>Nøjsomheds Odde RePowering Phase 2</t>
  </si>
  <si>
    <t>Nollund Kirkevej</t>
  </si>
  <si>
    <t>Nollundvej-Lundhedevej</t>
  </si>
  <si>
    <t>Nordjyllandsværket Øst Phase 1</t>
  </si>
  <si>
    <t>Nordjyllandsværket Øst</t>
  </si>
  <si>
    <t>Nordjyllandsværket Øst Phase 2</t>
  </si>
  <si>
    <t>Nordjyllandsværket Vest</t>
  </si>
  <si>
    <t>Nørhede-Hjortmose Phase 1</t>
  </si>
  <si>
    <t>Nørhede-Hjortmose</t>
  </si>
  <si>
    <t>GreenGo</t>
  </si>
  <si>
    <t>Nørhede - Hjortmose Vindudvikling</t>
  </si>
  <si>
    <t>Nørhede-Hjortmose Vindkraft I/S</t>
  </si>
  <si>
    <t>Nørhede-Hjortmose Phase 2</t>
  </si>
  <si>
    <t>Nørre Økse Sø</t>
  </si>
  <si>
    <t>23 turbines decommissioned</t>
  </si>
  <si>
    <t>Nørre Økse Sø RePowering</t>
  </si>
  <si>
    <t>Nørrekær Enge</t>
  </si>
  <si>
    <t>42 turbines decommissioned</t>
  </si>
  <si>
    <t>Nørrekær Enge RePowering Phase 1</t>
  </si>
  <si>
    <t>Nørrekær Enge RePowering Phase 2</t>
  </si>
  <si>
    <t>Øster Linderup</t>
  </si>
  <si>
    <t>Østerild Test Centre 1</t>
  </si>
  <si>
    <t>Østerild Test Centre</t>
  </si>
  <si>
    <t>1 turbines decommissioned</t>
  </si>
  <si>
    <t>DTU</t>
  </si>
  <si>
    <t>Energy Systems</t>
  </si>
  <si>
    <t>Vestas</t>
  </si>
  <si>
    <t>Siemens Gamesa</t>
  </si>
  <si>
    <t>Østerild Test Centre 2</t>
  </si>
  <si>
    <t>Østerild Test Centre 3</t>
  </si>
  <si>
    <t>Østerild Test Centre 4</t>
  </si>
  <si>
    <t>Østerild Test Centre 5</t>
  </si>
  <si>
    <t>Østerild Test Centre 6</t>
  </si>
  <si>
    <t>Østerild Test Centre 7</t>
  </si>
  <si>
    <t>Østerild Test Centre 8</t>
  </si>
  <si>
    <t>Østerild Test Centre 9</t>
  </si>
  <si>
    <t>Østrup Phase 1</t>
  </si>
  <si>
    <t>Østrup</t>
  </si>
  <si>
    <t>Østrup Vindmøllelaug I/S</t>
  </si>
  <si>
    <t>Østrup Phase 2</t>
  </si>
  <si>
    <t>Overgaard Phase 1-I</t>
  </si>
  <si>
    <t>Overgaard</t>
  </si>
  <si>
    <t>Overgaard Phase 1-II</t>
  </si>
  <si>
    <t>8 turbines decommissioned</t>
  </si>
  <si>
    <t>Overgaard Phase 1-III</t>
  </si>
  <si>
    <t>10 turbines decommissioned</t>
  </si>
  <si>
    <t>Overgaard Phase 1-IV</t>
  </si>
  <si>
    <t>19 turbines decommissioned</t>
  </si>
  <si>
    <t>Overgaard Phase 2</t>
  </si>
  <si>
    <t>Overgaard Phase 3-I</t>
  </si>
  <si>
    <t>Overgaard Phase 3-II</t>
  </si>
  <si>
    <t>Overgaard Phase 4-I</t>
  </si>
  <si>
    <t>Overgaard Phase 4-II</t>
  </si>
  <si>
    <t>Ovnbøl</t>
  </si>
  <si>
    <t>Ovnbøl Vindkraft I/S</t>
  </si>
  <si>
    <t>Pårupvej</t>
  </si>
  <si>
    <t>Prøvestenen</t>
  </si>
  <si>
    <t>Prøvestenens Vindmøllelaug I/S</t>
  </si>
  <si>
    <t>Pulsen</t>
  </si>
  <si>
    <t>Peter Thomsen</t>
  </si>
  <si>
    <t>Ulrik Lunden</t>
  </si>
  <si>
    <t>Voer Vindmøllelaug I/S</t>
  </si>
  <si>
    <t>Quistrup</t>
  </si>
  <si>
    <t>QVP</t>
  </si>
  <si>
    <t>Vindmøllelauget Ørumgaard I/S</t>
  </si>
  <si>
    <t>Rakkeby</t>
  </si>
  <si>
    <t>Rejsby Hede Phase 1</t>
  </si>
  <si>
    <t>Rejsby Hede</t>
  </si>
  <si>
    <t>Rejsby Hede Phase 2</t>
  </si>
  <si>
    <t>Rens Hedegård Plantage</t>
  </si>
  <si>
    <t>Rens Hedegård Vindkraft I/S</t>
  </si>
  <si>
    <t>Rindum Enge</t>
  </si>
  <si>
    <t>Asger Krogsgaard</t>
  </si>
  <si>
    <t>Rindum Enge Vindmøllelaug I/S</t>
  </si>
  <si>
    <t>Rødby Fjord I</t>
  </si>
  <si>
    <t>Rødby Fjord</t>
  </si>
  <si>
    <t>Rødby Fjord II RePowering</t>
  </si>
  <si>
    <t>Sydlolland Vindmøllelaug</t>
  </si>
  <si>
    <t>Rødby Fjord III Phase 1</t>
  </si>
  <si>
    <t>Rødby Fjord Vindmøllelaug III I/S</t>
  </si>
  <si>
    <t>Rødby Fjord III Phase 2</t>
  </si>
  <si>
    <t>Røddingvej</t>
  </si>
  <si>
    <t>Romvigvej</t>
  </si>
  <si>
    <t>Rønland Phase 1</t>
  </si>
  <si>
    <t>Rønland</t>
  </si>
  <si>
    <t>Hyborøn-Harboøre Vindmøllelaug</t>
  </si>
  <si>
    <t>Rønland Phase 2</t>
  </si>
  <si>
    <t>Roost Vindmølleklynge 1</t>
  </si>
  <si>
    <t>Roost Vindmølleklynge</t>
  </si>
  <si>
    <t>Roost Vindmølleklynge 2</t>
  </si>
  <si>
    <t>Roost Vindmølleklynge 3</t>
  </si>
  <si>
    <t>Roost Vindmølleklynge 4</t>
  </si>
  <si>
    <t>Roost Vindmølleklynge 5</t>
  </si>
  <si>
    <t>Rudmose</t>
  </si>
  <si>
    <t>Ryå-Vest</t>
  </si>
  <si>
    <t>Saltø Gods</t>
  </si>
  <si>
    <t>Saltø Vindkraft</t>
  </si>
  <si>
    <t>Saltum Kær</t>
  </si>
  <si>
    <t>Samsø</t>
  </si>
  <si>
    <t>Sandby</t>
  </si>
  <si>
    <t>Sandemandsgård</t>
  </si>
  <si>
    <t>Savnsø Vig</t>
  </si>
  <si>
    <t>Sdr. Bork Phase 1</t>
  </si>
  <si>
    <t>Sdr. Bork</t>
  </si>
  <si>
    <t>14 turbines decommissioned</t>
  </si>
  <si>
    <t>Sdr. Bork Phase 2</t>
  </si>
  <si>
    <t>Sdr. Bork Phase 3</t>
  </si>
  <si>
    <t>Sdr. Bork RePowering</t>
  </si>
  <si>
    <t>Sir Østergårdvej</t>
  </si>
  <si>
    <t>Skodsebølle</t>
  </si>
  <si>
    <t>Skodsebølle Vind</t>
  </si>
  <si>
    <t>Skovengen Phase 1</t>
  </si>
  <si>
    <t>Skovengen</t>
  </si>
  <si>
    <t>Holger Kjellingbro</t>
  </si>
  <si>
    <t>Skovengen Vindmøllelaug I/S</t>
  </si>
  <si>
    <t>Skovengen Phase 2</t>
  </si>
  <si>
    <t>Skovengen Phase 3</t>
  </si>
  <si>
    <t>Smækbjergvej</t>
  </si>
  <si>
    <t>Søby Tåsinge</t>
  </si>
  <si>
    <t>Søllested</t>
  </si>
  <si>
    <t>Søllested Vindkraft I/S</t>
  </si>
  <si>
    <t>Sønder Herreds Phase 1</t>
  </si>
  <si>
    <t>Sønder Herreds</t>
  </si>
  <si>
    <t>Morsoe Wind</t>
  </si>
  <si>
    <t>Sønder Herreds Phase 2</t>
  </si>
  <si>
    <t>Sose</t>
  </si>
  <si>
    <t>Søvig Bæk Phase 1</t>
  </si>
  <si>
    <t>Søvig Bæk</t>
  </si>
  <si>
    <t>Søvig Bæk Phase 2</t>
  </si>
  <si>
    <t>Spajlsgårde</t>
  </si>
  <si>
    <t>Sprogø</t>
  </si>
  <si>
    <t>St. Løgtvedgård Møller</t>
  </si>
  <si>
    <t>St. Røttinge</t>
  </si>
  <si>
    <t>St. Røttinge WTG3</t>
  </si>
  <si>
    <t>St. Soels</t>
  </si>
  <si>
    <t>K/S St. Soels Energipark</t>
  </si>
  <si>
    <t>Stakroge</t>
  </si>
  <si>
    <t>Skovgaard Energy owns 33.33% of Stakroge Vindpark K/S</t>
  </si>
  <si>
    <t>Stakroge Vindkraft I/S</t>
  </si>
  <si>
    <t>Svindbæk Phase 1</t>
  </si>
  <si>
    <t>Svindbæk</t>
  </si>
  <si>
    <t>Svindbæk Phase 2</t>
  </si>
  <si>
    <t>Svoldrup Kær</t>
  </si>
  <si>
    <t>Svoldrup Kær Vindkraft I/S.</t>
  </si>
  <si>
    <t>Syltholm</t>
  </si>
  <si>
    <t>25 turbines decommissioned</t>
  </si>
  <si>
    <t>Tagmark</t>
  </si>
  <si>
    <t>6 turbines decommissioned</t>
  </si>
  <si>
    <t>Tagmark Vindkraft I/S</t>
  </si>
  <si>
    <t>Tagmark RePowering</t>
  </si>
  <si>
    <t>NRGi</t>
  </si>
  <si>
    <t>Test Centre Høvsøre 1</t>
  </si>
  <si>
    <t>Test Centre Høvsøre</t>
  </si>
  <si>
    <t>Test Centre Høvsøre 2</t>
  </si>
  <si>
    <t>Thorsminde 1</t>
  </si>
  <si>
    <t>Thorsminde</t>
  </si>
  <si>
    <t>Thorsminde Vindmøllelaug I/S</t>
  </si>
  <si>
    <t>Thorsminde 2</t>
  </si>
  <si>
    <t>Thorsminde 3</t>
  </si>
  <si>
    <t>Thorup-Sletten Phase 1</t>
  </si>
  <si>
    <t>Thorup-Sletten</t>
  </si>
  <si>
    <t>K/S Vindpark Thorup-Sletten Laug</t>
  </si>
  <si>
    <t>Thorup-Sletten Phase 2</t>
  </si>
  <si>
    <t>Thorup-Sletten Phase 3</t>
  </si>
  <si>
    <t>Thyholm</t>
  </si>
  <si>
    <t>Torp Vind</t>
  </si>
  <si>
    <t>Tim Phase 1</t>
  </si>
  <si>
    <t>Tim</t>
  </si>
  <si>
    <t>Tim Phase 2</t>
  </si>
  <si>
    <t>Tim Phase 3</t>
  </si>
  <si>
    <t>Tjæreborg Enge Phase 1</t>
  </si>
  <si>
    <t>Tjæreborg Enge</t>
  </si>
  <si>
    <t>Tjæreborg Enge Phase 2</t>
  </si>
  <si>
    <t>Tjæreborg Enge Phase 3</t>
  </si>
  <si>
    <t>Tjørneby</t>
  </si>
  <si>
    <t>Tjørneby Vindkraft I K/S</t>
  </si>
  <si>
    <t>Tjørntved</t>
  </si>
  <si>
    <t>Tjørntved Vindkraft I/S</t>
  </si>
  <si>
    <t>Tornbygård</t>
  </si>
  <si>
    <t>Tornbygård Vindmøllepark</t>
  </si>
  <si>
    <t>Tornbygård Vindkraft I/S</t>
  </si>
  <si>
    <t>Torrild</t>
  </si>
  <si>
    <t>Torrild Vindpark</t>
  </si>
  <si>
    <t>Torrild Vindkraft I/S</t>
  </si>
  <si>
    <t>Tøttrup</t>
  </si>
  <si>
    <t>Trikelshøj</t>
  </si>
  <si>
    <t>Trikelshøj Vindmøllepark</t>
  </si>
  <si>
    <t>Tvis Øst Vindmøllelaug I/S</t>
  </si>
  <si>
    <t>Troldhede</t>
  </si>
  <si>
    <t>Vindmølleprojekt Troldhede</t>
  </si>
  <si>
    <t>Troldhede Vindkraft I/S</t>
  </si>
  <si>
    <t>Try Forsøgsvindmøller 1</t>
  </si>
  <si>
    <t>Try Forsøgsvindmøller</t>
  </si>
  <si>
    <t>Try Forsøgsvindmøller 2</t>
  </si>
  <si>
    <t>Tunø Knob</t>
  </si>
  <si>
    <t>Turebylille</t>
  </si>
  <si>
    <t>Turebylille Vindmøllepark</t>
  </si>
  <si>
    <t>Turebylille Vindmøllelaug I/S</t>
  </si>
  <si>
    <t>Tvis</t>
  </si>
  <si>
    <t>Tykskovvej-Ejstrupholm</t>
  </si>
  <si>
    <t>Tykskov Vindpark</t>
  </si>
  <si>
    <t>Ulvemose And Bækhede Plantage Phase 1</t>
  </si>
  <si>
    <t>Ulvemose And Bækhede Plantage</t>
  </si>
  <si>
    <t>Ulvemose And Bækhede Plantage Phase 2</t>
  </si>
  <si>
    <t>Urup Hede I Phase 1</t>
  </si>
  <si>
    <t>Urup Hede I</t>
  </si>
  <si>
    <t>Urup Hede I Phase 2</t>
  </si>
  <si>
    <t>Urup Hede I Phase 3</t>
  </si>
  <si>
    <t>Urup Hede I Phase 4</t>
  </si>
  <si>
    <t>Urup Hede I Phase 5</t>
  </si>
  <si>
    <t>Urup Hede II</t>
  </si>
  <si>
    <t>Veddum Phase 1</t>
  </si>
  <si>
    <t>Veddum</t>
  </si>
  <si>
    <t>Veddum Phase 2</t>
  </si>
  <si>
    <t>Vedersø Kær</t>
  </si>
  <si>
    <t>Velling Mærsk Phase 1</t>
  </si>
  <si>
    <t>Velling Mærsk</t>
  </si>
  <si>
    <t>Velling Mærsk Phase 2</t>
  </si>
  <si>
    <t>Velling Mærsk Phase 3</t>
  </si>
  <si>
    <t>Velling Mærsk II</t>
  </si>
  <si>
    <t>Tændpibe Vind</t>
  </si>
  <si>
    <t>Vemb</t>
  </si>
  <si>
    <t>Skovgaard Energy owns 45.45% of Vemb Vindpark K/S</t>
  </si>
  <si>
    <t>Vester Barde</t>
  </si>
  <si>
    <t>Vester Barde RePowering Phase 1</t>
  </si>
  <si>
    <t>Vester Barde RePowering Phase 2</t>
  </si>
  <si>
    <t>Videbæk Mose</t>
  </si>
  <si>
    <t>Videbæk Mose Vindmøllepark</t>
  </si>
  <si>
    <t>Videbæk Mose Vindkraft I/S</t>
  </si>
  <si>
    <t>Vindeby</t>
  </si>
  <si>
    <t>11 turbines decommissioned</t>
  </si>
  <si>
    <t>Vindtved Phase 1</t>
  </si>
  <si>
    <t>Vindtved</t>
  </si>
  <si>
    <t>Owned by Odin Energy (80% Cloudberry and 20% Skovgaard)</t>
  </si>
  <si>
    <t>Vindtved Phase 2</t>
  </si>
  <si>
    <t>Vognkær Phase 1</t>
  </si>
  <si>
    <t>Vognkær</t>
  </si>
  <si>
    <t>Vognkær Phase 2</t>
  </si>
  <si>
    <t>Volder Mark Phase 1</t>
  </si>
  <si>
    <t>Volder Mark</t>
  </si>
  <si>
    <t>Volder Mark I/S</t>
  </si>
  <si>
    <t>Volder Mark Vindkraft I/S</t>
  </si>
  <si>
    <t>Volder Mark Phase 2</t>
  </si>
  <si>
    <t>Widex</t>
  </si>
  <si>
    <t>turbine_model</t>
  </si>
  <si>
    <t>turbine_status</t>
  </si>
  <si>
    <t>Number of units of this model</t>
  </si>
  <si>
    <t>total unit count</t>
  </si>
  <si>
    <t>start_date</t>
  </si>
  <si>
    <t>end_date</t>
  </si>
  <si>
    <t>V126-3.6</t>
  </si>
  <si>
    <t>E48</t>
  </si>
  <si>
    <t>E70/2300</t>
  </si>
  <si>
    <t>SWT-4.2-130</t>
  </si>
  <si>
    <t>V150-4.2</t>
  </si>
  <si>
    <t>E92/2350</t>
  </si>
  <si>
    <t>M114/3400</t>
  </si>
  <si>
    <t>V90-3.0</t>
  </si>
  <si>
    <t>V136-4.2</t>
  </si>
  <si>
    <t>E138/4200</t>
  </si>
  <si>
    <t>V112-3.3</t>
  </si>
  <si>
    <t>V117-4.2</t>
  </si>
  <si>
    <t>SWT-2.3-82</t>
  </si>
  <si>
    <t>V117-3.6</t>
  </si>
  <si>
    <t>SWT-2.3-93</t>
  </si>
  <si>
    <t>V150-4.3</t>
  </si>
  <si>
    <t>SG-4.2-130</t>
  </si>
  <si>
    <t>N149/5700</t>
  </si>
  <si>
    <t>SG-4.3-130</t>
  </si>
  <si>
    <t>V136-3.6</t>
  </si>
  <si>
    <t>N90/2500</t>
  </si>
  <si>
    <t>V52-850</t>
  </si>
  <si>
    <t>N90/2300</t>
  </si>
  <si>
    <t>SG-5.0-145</t>
  </si>
  <si>
    <t>N149/5.X</t>
  </si>
  <si>
    <t>SWT-3.0-101</t>
  </si>
  <si>
    <t>E48/800</t>
  </si>
  <si>
    <t>V117-3.45</t>
  </si>
  <si>
    <t>B76/2000</t>
  </si>
  <si>
    <t>SWT-4.3-130</t>
  </si>
  <si>
    <t>E115/3200</t>
  </si>
  <si>
    <t>SWT-3.2-113</t>
  </si>
  <si>
    <t xml:space="preserve"> SWT-4.1-142</t>
  </si>
  <si>
    <t>E40/600</t>
  </si>
  <si>
    <t>V117-4.3</t>
  </si>
  <si>
    <t>MM92/2050</t>
  </si>
  <si>
    <t>MM100/2030</t>
  </si>
  <si>
    <t>G80-2.0</t>
  </si>
  <si>
    <t>SWT-4.3-120</t>
  </si>
  <si>
    <t>GE2.85-103</t>
  </si>
  <si>
    <t>E44/900</t>
  </si>
  <si>
    <t>V117-3.3</t>
  </si>
  <si>
    <t>GE3.2-103</t>
  </si>
  <si>
    <t>V112-3.0</t>
  </si>
  <si>
    <t>V66-1.75</t>
  </si>
  <si>
    <t>MM104/3400</t>
  </si>
  <si>
    <t>MM114/3400</t>
  </si>
  <si>
    <t>B82/2300</t>
  </si>
  <si>
    <t>V112-3.45</t>
  </si>
  <si>
    <t>ECO 74</t>
  </si>
  <si>
    <t>Unknown Alstom</t>
  </si>
  <si>
    <t>V80-2.0</t>
  </si>
  <si>
    <t>MM82/2050</t>
  </si>
  <si>
    <t>N133/4800</t>
  </si>
  <si>
    <t>E82/2300</t>
  </si>
  <si>
    <t>E82/3000</t>
  </si>
  <si>
    <t>N80/2500</t>
  </si>
  <si>
    <t>E115/4200</t>
  </si>
  <si>
    <t>MM82/2000</t>
  </si>
  <si>
    <t>GE2.85-100</t>
  </si>
  <si>
    <t>G90-2.0</t>
  </si>
  <si>
    <t>V126-3.45</t>
  </si>
  <si>
    <t>V136-4.5</t>
  </si>
  <si>
    <t>SWT-2.3-101</t>
  </si>
  <si>
    <t>V90-2.0</t>
  </si>
  <si>
    <t>G52-850</t>
  </si>
  <si>
    <t>EWT DW52/54</t>
  </si>
  <si>
    <t>N117/3600</t>
  </si>
  <si>
    <t>G114-2.5</t>
  </si>
  <si>
    <t>G87-2.0</t>
  </si>
  <si>
    <t>N100/3300</t>
  </si>
  <si>
    <t>E53/800</t>
  </si>
  <si>
    <t>SWT-1.3-62</t>
  </si>
  <si>
    <t>V100-2.0</t>
  </si>
  <si>
    <t>V80-2.35</t>
  </si>
  <si>
    <t>ECO 100</t>
  </si>
  <si>
    <t>N100/2500</t>
  </si>
  <si>
    <t>B62/1300</t>
  </si>
  <si>
    <t>V174-9.5</t>
  </si>
  <si>
    <t>SWT-4.0-120</t>
  </si>
  <si>
    <t>SWT-6.0-154</t>
  </si>
  <si>
    <t>SG-8.0-167</t>
  </si>
  <si>
    <t>Greater Changhua 2B &amp; 4</t>
  </si>
  <si>
    <t>SG-14.0-236</t>
  </si>
  <si>
    <t>SG-14.0-222</t>
  </si>
  <si>
    <t>Taipower Changhua II</t>
  </si>
  <si>
    <t>HTW5.2-127</t>
  </si>
  <si>
    <t>V164-8.0</t>
  </si>
  <si>
    <t>SWT-7.0-154</t>
  </si>
  <si>
    <t>SWT-3.6-120</t>
  </si>
  <si>
    <t>BARD 5.0</t>
  </si>
  <si>
    <t>Haliade 150-6</t>
  </si>
  <si>
    <t>SWT-3.6-107</t>
  </si>
  <si>
    <t>Haliade-X 13</t>
  </si>
  <si>
    <t>SG-11.0-200</t>
  </si>
  <si>
    <t>V164-9.5</t>
  </si>
  <si>
    <t>SE 6.2-126</t>
  </si>
  <si>
    <t>V164-8.4</t>
  </si>
  <si>
    <t>REpower 5M</t>
  </si>
  <si>
    <t>V164-10.0</t>
  </si>
  <si>
    <t>REpower 6M</t>
  </si>
  <si>
    <t>SE 6.3-152</t>
  </si>
  <si>
    <t>GE1.5-82.5</t>
  </si>
  <si>
    <t>V47-660</t>
  </si>
  <si>
    <t>V105-3.45</t>
  </si>
  <si>
    <t>Mailiao Repowering</t>
  </si>
  <si>
    <t>E70/2000</t>
  </si>
  <si>
    <t>SWT-2.3-108</t>
  </si>
  <si>
    <t>NM82/1500</t>
  </si>
  <si>
    <t>ECO 86/1.65</t>
  </si>
  <si>
    <t>S88/2100</t>
  </si>
  <si>
    <t>V82-1.65</t>
  </si>
  <si>
    <t>SG-2.3-108</t>
  </si>
  <si>
    <t>SG-4.2-145</t>
  </si>
  <si>
    <t>SG-4.5-145</t>
  </si>
  <si>
    <t>GE1.5-77</t>
  </si>
  <si>
    <t>GE1.7-100</t>
  </si>
  <si>
    <t>GE2.82-127</t>
  </si>
  <si>
    <t>GE1.79-100</t>
  </si>
  <si>
    <t>G114-2.1</t>
  </si>
  <si>
    <t>V100-1.8</t>
  </si>
  <si>
    <t>GE1.85-82.5</t>
  </si>
  <si>
    <t>GE3.4-140</t>
  </si>
  <si>
    <t>GE2.77-127</t>
  </si>
  <si>
    <t>MWT-61/1.0</t>
  </si>
  <si>
    <t>GE2.3-116</t>
  </si>
  <si>
    <t>GE2.5-127</t>
  </si>
  <si>
    <t>GE2.8-127</t>
  </si>
  <si>
    <t>V110-2.0</t>
  </si>
  <si>
    <t>GE1.715-103</t>
  </si>
  <si>
    <t>GE1.5-91</t>
  </si>
  <si>
    <t>GE1.6-82.5</t>
  </si>
  <si>
    <t>GE2.4-107</t>
  </si>
  <si>
    <t>V120-2.2</t>
  </si>
  <si>
    <t>N149/4800</t>
  </si>
  <si>
    <t>GE2.72-116</t>
  </si>
  <si>
    <t>V136-3.45</t>
  </si>
  <si>
    <t>GE2.52-116</t>
  </si>
  <si>
    <t>G97-2.0</t>
  </si>
  <si>
    <t>GE1.6-91</t>
  </si>
  <si>
    <t>GE1.85-87</t>
  </si>
  <si>
    <t>V136-4.3</t>
  </si>
  <si>
    <t>EWT DW-54-900</t>
  </si>
  <si>
    <t>Entegrity EW50</t>
  </si>
  <si>
    <t>SG-2.625-114</t>
  </si>
  <si>
    <t>V150-4.0</t>
  </si>
  <si>
    <t>N117/2400</t>
  </si>
  <si>
    <t>GE2.0-116</t>
  </si>
  <si>
    <t>GE3.6-137</t>
  </si>
  <si>
    <t>V110-2.2</t>
  </si>
  <si>
    <t>V66-1.65</t>
  </si>
  <si>
    <t>G114-2.0</t>
  </si>
  <si>
    <t>GE1.62-82.5</t>
  </si>
  <si>
    <t>GE1.62-100</t>
  </si>
  <si>
    <t>GE2.5-116</t>
  </si>
  <si>
    <t>V120-2.0</t>
  </si>
  <si>
    <t>S64/1250</t>
  </si>
  <si>
    <t>NM72/1650</t>
  </si>
  <si>
    <t>V80-1.8</t>
  </si>
  <si>
    <t>V90-1.8</t>
  </si>
  <si>
    <t>GE2.3-107</t>
  </si>
  <si>
    <t>GE1.62-87</t>
  </si>
  <si>
    <t>GE2.1-116</t>
  </si>
  <si>
    <t>GE1.62-91</t>
  </si>
  <si>
    <t>S64/950</t>
  </si>
  <si>
    <t>GE3.0-140</t>
  </si>
  <si>
    <t>MWT-62/1.0</t>
  </si>
  <si>
    <t>GE1.7-103</t>
  </si>
  <si>
    <t>GE2.32-116</t>
  </si>
  <si>
    <t>AW125/3000</t>
  </si>
  <si>
    <t>Windmaster 211</t>
  </si>
  <si>
    <t>Unknown Nordtank</t>
  </si>
  <si>
    <t>Unknown Danwin</t>
  </si>
  <si>
    <t>GW82/1500</t>
  </si>
  <si>
    <t>Z50/750</t>
  </si>
  <si>
    <t>GE1.5-87</t>
  </si>
  <si>
    <t>NM44/600</t>
  </si>
  <si>
    <t>MWT-102/2.4</t>
  </si>
  <si>
    <t>GE1.68-82.5</t>
  </si>
  <si>
    <t>V150-4.5</t>
  </si>
  <si>
    <t>NM82/1650</t>
  </si>
  <si>
    <t>GE1.5</t>
  </si>
  <si>
    <t>GE1.62-91.5</t>
  </si>
  <si>
    <t>GE1.5-91.5</t>
  </si>
  <si>
    <t>V27-225</t>
  </si>
  <si>
    <t>Northern Power NW100 100</t>
  </si>
  <si>
    <t>N54/1000</t>
  </si>
  <si>
    <t>C96/2.5</t>
  </si>
  <si>
    <t>N117/3675</t>
  </si>
  <si>
    <t>Vensys1.5/82</t>
  </si>
  <si>
    <t>GE1.6-77</t>
  </si>
  <si>
    <t>GE1.5-70.5</t>
  </si>
  <si>
    <t>Micon M1500-750/48</t>
  </si>
  <si>
    <t>SL1500/82</t>
  </si>
  <si>
    <t>V136-4.0</t>
  </si>
  <si>
    <t>SG-3.1-129</t>
  </si>
  <si>
    <t>CCWE3.60-116</t>
  </si>
  <si>
    <t>GE1.6-100</t>
  </si>
  <si>
    <t>C99/2.5</t>
  </si>
  <si>
    <t>MWT-47/0.6</t>
  </si>
  <si>
    <t>SG-2.415-108</t>
  </si>
  <si>
    <t>Cross WInds Energy Park 2</t>
  </si>
  <si>
    <t>C96/2.0</t>
  </si>
  <si>
    <t>V136-3.8</t>
  </si>
  <si>
    <t>RRB PS-600</t>
  </si>
  <si>
    <t>SG-2.6-114</t>
  </si>
  <si>
    <t>V150-5.6</t>
  </si>
  <si>
    <t>V162-6.0</t>
  </si>
  <si>
    <t>DW-54-900</t>
  </si>
  <si>
    <t>GE1.85-87.5</t>
  </si>
  <si>
    <t>GE2.75-127</t>
  </si>
  <si>
    <t>AW125/3150</t>
  </si>
  <si>
    <t>Unknown Micon</t>
  </si>
  <si>
    <t>GE1.85-91</t>
  </si>
  <si>
    <t>Micon M Sojets</t>
  </si>
  <si>
    <t>SG-2.38-129</t>
  </si>
  <si>
    <t>AW82/1500</t>
  </si>
  <si>
    <t>Windmatic</t>
  </si>
  <si>
    <t>C93/2.5</t>
  </si>
  <si>
    <t>GE5.5-158</t>
  </si>
  <si>
    <t>N149/4500</t>
  </si>
  <si>
    <t>GE2.5</t>
  </si>
  <si>
    <t>MWT-95/2.4</t>
  </si>
  <si>
    <t>GE1.72-103</t>
  </si>
  <si>
    <t>SG-3.4-132</t>
  </si>
  <si>
    <t>NM54/950</t>
  </si>
  <si>
    <t>MWT-45/0.6</t>
  </si>
  <si>
    <t>V110</t>
  </si>
  <si>
    <t>NM44/750</t>
  </si>
  <si>
    <t>V126-3.0</t>
  </si>
  <si>
    <t>V126-3.3</t>
  </si>
  <si>
    <t>Nedwind 40/500</t>
  </si>
  <si>
    <t>GE3.8-137</t>
  </si>
  <si>
    <t>Vensys1.5/77</t>
  </si>
  <si>
    <t>GW100/2500</t>
  </si>
  <si>
    <t>AW77/1500</t>
  </si>
  <si>
    <t>MWT-92/2.4</t>
  </si>
  <si>
    <t>GE2.5-120</t>
  </si>
  <si>
    <t>MM92/2000</t>
  </si>
  <si>
    <t>V116-2.0</t>
  </si>
  <si>
    <t>SG-2.625-120</t>
  </si>
  <si>
    <t>Vensys3.0/120</t>
  </si>
  <si>
    <t>AW116/3000</t>
  </si>
  <si>
    <t>SG-2.625-126</t>
  </si>
  <si>
    <t>GW87/1500</t>
  </si>
  <si>
    <t>G87 2.0</t>
  </si>
  <si>
    <t>G47-0.676</t>
  </si>
  <si>
    <t>FL250/29.5</t>
  </si>
  <si>
    <t>G58-0.85</t>
  </si>
  <si>
    <t>V136-3.7</t>
  </si>
  <si>
    <t>NM48/750</t>
  </si>
  <si>
    <t>GE2.2-127</t>
  </si>
  <si>
    <t>SG-2.4-108</t>
  </si>
  <si>
    <t>V17-0.09</t>
  </si>
  <si>
    <t>Hyundai HQ1650</t>
  </si>
  <si>
    <t>AW132/3465</t>
  </si>
  <si>
    <t>AW132/3300</t>
  </si>
  <si>
    <t>S97/2100</t>
  </si>
  <si>
    <t>SWT-2.346-108</t>
  </si>
  <si>
    <t>DeWind D8.2</t>
  </si>
  <si>
    <t>GW109/2500</t>
  </si>
  <si>
    <t>SG-2.3-93</t>
  </si>
  <si>
    <t>SE10520E</t>
  </si>
  <si>
    <t>G47-0.66</t>
  </si>
  <si>
    <t>Hyundai HQ2000</t>
  </si>
  <si>
    <t>V39-500</t>
  </si>
  <si>
    <t>V70.5-1.5</t>
  </si>
  <si>
    <t>NM48/1500</t>
  </si>
  <si>
    <t>NM72/1500</t>
  </si>
  <si>
    <t>B62/1.3</t>
  </si>
  <si>
    <t>V190-3.0</t>
  </si>
  <si>
    <t>AOC 15/65</t>
  </si>
  <si>
    <t>AOC 15/50</t>
  </si>
  <si>
    <t>Northern Power NW100-19</t>
  </si>
  <si>
    <t>Z48/750</t>
  </si>
  <si>
    <t>V47-1.0</t>
  </si>
  <si>
    <t>GW155-4.2</t>
  </si>
  <si>
    <t>GE1.65-91</t>
  </si>
  <si>
    <t>Kenersys K100</t>
  </si>
  <si>
    <t>NTK 500/41</t>
  </si>
  <si>
    <t>GE1.6-87</t>
  </si>
  <si>
    <t>GE unknown</t>
  </si>
  <si>
    <t>MWT-69/1.0</t>
  </si>
  <si>
    <t>G83-2.0</t>
  </si>
  <si>
    <t>V100-1.82</t>
  </si>
  <si>
    <t>V112-3.075</t>
  </si>
  <si>
    <t>GE1.62-103</t>
  </si>
  <si>
    <t xml:space="preserve">FL1500/77 </t>
  </si>
  <si>
    <t>GE1.68-77</t>
  </si>
  <si>
    <t>SG-4.8-145</t>
  </si>
  <si>
    <t>SG-4.7-145</t>
  </si>
  <si>
    <t>V42-650</t>
  </si>
  <si>
    <t>V47-710</t>
  </si>
  <si>
    <t>G52-0.8</t>
  </si>
  <si>
    <t>NW100</t>
  </si>
  <si>
    <t>NPS-100</t>
  </si>
  <si>
    <t>V117-4.0</t>
  </si>
  <si>
    <t>SG-3.465-132</t>
  </si>
  <si>
    <t>SG-2.75-129</t>
  </si>
  <si>
    <t>GE1.6-97</t>
  </si>
  <si>
    <t xml:space="preserve">GE1.85-116 </t>
  </si>
  <si>
    <t>GE-1.5</t>
  </si>
  <si>
    <t>MWT-280/0.275</t>
  </si>
  <si>
    <t xml:space="preserve">V82-1.65 </t>
  </si>
  <si>
    <t>G97-2.1</t>
  </si>
  <si>
    <t>GE2.7-116</t>
  </si>
  <si>
    <t>V90-1.86</t>
  </si>
  <si>
    <t>V7-0.065</t>
  </si>
  <si>
    <t>NM52/800</t>
  </si>
  <si>
    <t>NM48/700</t>
  </si>
  <si>
    <t>S88/1200</t>
  </si>
  <si>
    <t>SWT-2.37-108</t>
  </si>
  <si>
    <t>S88/2000</t>
  </si>
  <si>
    <t>NM52/900</t>
  </si>
  <si>
    <t>V82-1.5</t>
  </si>
  <si>
    <t>V17-90</t>
  </si>
  <si>
    <t>V15-65</t>
  </si>
  <si>
    <t>Kenetech KVS-33</t>
  </si>
  <si>
    <t>SE10020E</t>
  </si>
  <si>
    <t>SE9320IIIE</t>
  </si>
  <si>
    <t>SG-2.66-129</t>
  </si>
  <si>
    <t>AW140/3000</t>
  </si>
  <si>
    <t>SG-3.55-132</t>
  </si>
  <si>
    <t>FL1500/77</t>
  </si>
  <si>
    <t>V162-6.2</t>
  </si>
  <si>
    <t>SE8720IIIE</t>
  </si>
  <si>
    <t>Vensys1.5/74</t>
  </si>
  <si>
    <t>SG-2.7-129</t>
  </si>
  <si>
    <t>AW132/3000</t>
  </si>
  <si>
    <t>NTK 75/15</t>
  </si>
  <si>
    <t>SG-4.44-145</t>
  </si>
  <si>
    <t>SWT-2.625-120</t>
  </si>
  <si>
    <t>SG-2.66-112</t>
  </si>
  <si>
    <t>Siemens Gamesa Unknown</t>
  </si>
  <si>
    <t>SG-3.1</t>
  </si>
  <si>
    <t>B60</t>
  </si>
  <si>
    <t>B65</t>
  </si>
  <si>
    <t>V42-500</t>
  </si>
  <si>
    <t>V44-500</t>
  </si>
  <si>
    <t>V34-500</t>
  </si>
  <si>
    <t>M65</t>
  </si>
  <si>
    <t>B120</t>
  </si>
  <si>
    <t>NM44/700</t>
  </si>
  <si>
    <t>V150-6.0</t>
  </si>
  <si>
    <t>Z40/550</t>
  </si>
  <si>
    <t>GE2.5-100</t>
  </si>
  <si>
    <t>GE2.75-100</t>
  </si>
  <si>
    <t>GE2.75-116</t>
  </si>
  <si>
    <t>Kenetech 100 kW</t>
  </si>
  <si>
    <t>NPS-2300</t>
  </si>
  <si>
    <t>FL2500/90</t>
  </si>
  <si>
    <t>GE3.83-137</t>
  </si>
  <si>
    <t>NPS-100C-24</t>
  </si>
  <si>
    <t>V162-5.6</t>
  </si>
  <si>
    <t>N117/3000</t>
  </si>
  <si>
    <t>C89/2.5</t>
  </si>
  <si>
    <t>Danwin 23/160</t>
  </si>
  <si>
    <t>GW70/1500</t>
  </si>
  <si>
    <t>GW136/3570</t>
  </si>
  <si>
    <t>GE1.62-97</t>
  </si>
  <si>
    <t>GE1.5-65</t>
  </si>
  <si>
    <t>Dewind D8.2</t>
  </si>
  <si>
    <t>NTK 65/13</t>
  </si>
  <si>
    <t>NM 92/2750</t>
  </si>
  <si>
    <t>M250/24</t>
  </si>
  <si>
    <t>M1500-600</t>
  </si>
  <si>
    <t>NM 48/750</t>
  </si>
  <si>
    <t>NTK 600/43</t>
  </si>
  <si>
    <t>W4200-600</t>
  </si>
  <si>
    <t>N60/1300</t>
  </si>
  <si>
    <t>NM 64/1500</t>
  </si>
  <si>
    <t>B54/1000</t>
  </si>
  <si>
    <t>M530</t>
  </si>
  <si>
    <t>NTK 150</t>
  </si>
  <si>
    <t>V100-2.2</t>
  </si>
  <si>
    <t>DVT 400</t>
  </si>
  <si>
    <t>NM 44/750</t>
  </si>
  <si>
    <t>V44-600</t>
  </si>
  <si>
    <t>NM 72/2000</t>
  </si>
  <si>
    <t>V100-2.6</t>
  </si>
  <si>
    <t>V1172-3.3</t>
  </si>
  <si>
    <t>B44/600</t>
  </si>
  <si>
    <t>NM 52/900</t>
  </si>
  <si>
    <t>NM 60/1000</t>
  </si>
  <si>
    <t>NTK 300</t>
  </si>
  <si>
    <t>V236-15.0</t>
  </si>
  <si>
    <t>V163-4.5</t>
  </si>
  <si>
    <t>V162-7.2</t>
  </si>
  <si>
    <t>V172-7.2</t>
  </si>
  <si>
    <t>NM 72c/1500</t>
  </si>
  <si>
    <t>SWT-3.2-101</t>
  </si>
  <si>
    <t>SG-6.6-170</t>
  </si>
  <si>
    <t>SWT-6.0-120</t>
  </si>
  <si>
    <t>NM 80/2500</t>
  </si>
  <si>
    <t>NM 80/2750</t>
  </si>
  <si>
    <t>SWT-3.0-113</t>
  </si>
  <si>
    <t>E-82/2000</t>
  </si>
  <si>
    <t>NM 48/600</t>
  </si>
  <si>
    <t>M1800-600/48</t>
  </si>
  <si>
    <t>B35/450</t>
  </si>
  <si>
    <t>DW/52-521-10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</si>
</sst>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5">
    <font>
      <sz val="11"/>
      <color theme="1"/>
      <name val="Aptos Narrow"/>
      <family val="2"/>
      <scheme val="minor"/>
    </font>
    <font>
      <b/>
      <sz val="11"/>
      <color theme="1"/>
      <name val="Aptos Narrow"/>
      <family val="2"/>
      <scheme val="minor"/>
    </font>
    <font>
      <sz val="8"/>
      <name val="Aptos Narrow"/>
      <family val="2"/>
      <scheme val="minor"/>
    </font>
    <font>
      <sz val="11"/>
      <name val="Aptos Narrow"/>
      <family val="2"/>
      <scheme val="minor"/>
    </font>
    <font>
      <sz val="11"/>
      <color rgb="FFFF0000"/>
      <name val="Aptos Narrow"/>
      <family val="2"/>
      <scheme val="minor"/>
    </font>
    <font>
      <sz val="11"/>
      <color rgb="FF000000"/>
      <name val="Arial"/>
      <family val="2"/>
    </font>
    <font>
      <sz val="11"/>
      <color theme="1"/>
      <name val="Calibri"/>
      <family val="2"/>
    </font>
    <font>
      <sz val="10"/>
      <color theme="1"/>
      <name val="Aptos Narrow"/>
      <family val="2"/>
      <scheme val="minor"/>
    </font>
    <font>
      <sz val="12"/>
      <color theme="1"/>
      <name val="Aptos Narrow"/>
      <family val="2"/>
      <scheme val="minor"/>
    </font>
    <font>
      <i/>
      <sz val="11"/>
      <color theme="1"/>
      <name val="Aptos Narrow"/>
      <family val="2"/>
      <scheme val="minor"/>
    </font>
    <font>
      <sz val="13"/>
      <color rgb="FF212529"/>
      <name val="Avenir Next LT Pro"/>
      <family val="2"/>
    </font>
    <font>
      <sz val="11"/>
      <color theme="1"/>
      <name val="Aptos Narrow"/>
      <family val="2"/>
      <scheme val="minor"/>
    </font>
    <font>
      <b/>
      <sz val="9"/>
      <color indexed="81"/>
      <name val="Tahoma"/>
      <family val="2"/>
    </font>
    <font>
      <sz val="9"/>
      <color indexed="81"/>
      <name val="Tahoma"/>
      <family val="2"/>
    </font>
    <font>
      <sz val="10"/>
      <color indexed="8"/>
      <name val="Arial"/>
      <family val="2"/>
    </font>
    <font>
      <sz val="11"/>
      <color rgb="FF000000"/>
      <name val="Aptos Narrow"/>
      <family val="2"/>
    </font>
    <font>
      <sz val="10"/>
      <color theme="1"/>
      <name val="Arial"/>
      <family val="2"/>
    </font>
    <font>
      <sz val="10"/>
      <name val="Arial"/>
      <family val="2"/>
    </font>
    <font>
      <sz val="11"/>
      <name val="Aptos Narrow"/>
      <family val="2"/>
    </font>
    <font>
      <u/>
      <sz val="11"/>
      <color theme="10"/>
      <name val="Aptos Narrow"/>
      <family val="2"/>
      <scheme val="minor"/>
    </font>
    <font>
      <u/>
      <sz val="11"/>
      <name val="Aptos Narrow"/>
      <family val="2"/>
      <scheme val="minor"/>
    </font>
    <font>
      <sz val="12"/>
      <name val="Aptos Narrow"/>
      <family val="2"/>
      <scheme val="minor"/>
    </font>
    <font>
      <sz val="11"/>
      <color theme="1"/>
      <name val="Aptos Narrow"/>
      <family val="2"/>
    </font>
    <font>
      <sz val="11"/>
      <name val="Arial"/>
      <family val="2"/>
    </font>
    <font>
      <sz val="10"/>
      <color rgb="FF768390"/>
      <name val="JetBrains Mono"/>
      <charset val="1"/>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1" fillId="0" borderId="0" applyFont="0" applyFill="0" applyBorder="0" applyAlignment="0" applyProtection="0"/>
    <xf numFmtId="0" fontId="11" fillId="0" borderId="0"/>
    <xf numFmtId="0" fontId="19" fillId="0" borderId="0" applyNumberFormat="0" applyFill="0" applyBorder="0" applyAlignment="0" applyProtection="0"/>
  </cellStyleXfs>
  <cellXfs count="54">
    <xf numFmtId="0" fontId="0" fillId="0" borderId="0" xfId="0"/>
    <xf numFmtId="0" fontId="1" fillId="2" borderId="0" xfId="0" applyFont="1" applyFill="1"/>
    <xf numFmtId="9" fontId="1" fillId="2" borderId="0" xfId="0" applyNumberFormat="1" applyFont="1" applyFill="1" applyAlignment="1">
      <alignment horizontal="center"/>
    </xf>
    <xf numFmtId="14" fontId="0" fillId="0" borderId="0" xfId="0" applyNumberFormat="1"/>
    <xf numFmtId="0" fontId="0" fillId="0" borderId="0" xfId="0" applyAlignment="1">
      <alignment horizontal="right"/>
    </xf>
    <xf numFmtId="0" fontId="0" fillId="0" borderId="0" xfId="0" applyAlignment="1">
      <alignment horizontal="left"/>
    </xf>
    <xf numFmtId="164" fontId="0" fillId="0" borderId="0" xfId="0" applyNumberFormat="1"/>
    <xf numFmtId="0" fontId="3" fillId="0" borderId="0" xfId="0" applyFont="1"/>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4" fontId="0" fillId="0" borderId="0" xfId="0" quotePrefix="1" applyNumberFormat="1"/>
    <xf numFmtId="14" fontId="5" fillId="0" borderId="0" xfId="0" applyNumberFormat="1" applyFont="1"/>
    <xf numFmtId="0" fontId="7" fillId="0" borderId="0" xfId="0" applyFont="1" applyAlignment="1">
      <alignment horizontal="left"/>
    </xf>
    <xf numFmtId="0" fontId="1" fillId="0" borderId="0" xfId="0" applyFont="1"/>
    <xf numFmtId="14" fontId="3" fillId="0" borderId="0" xfId="0" applyNumberFormat="1" applyFont="1"/>
    <xf numFmtId="14" fontId="1" fillId="0" borderId="0" xfId="0" applyNumberFormat="1" applyFont="1"/>
    <xf numFmtId="0" fontId="0" fillId="0" borderId="0" xfId="0" applyAlignment="1">
      <alignment horizontal="center"/>
    </xf>
    <xf numFmtId="0" fontId="14" fillId="0" borderId="0" xfId="0" applyFont="1" applyAlignment="1">
      <alignment wrapText="1"/>
    </xf>
    <xf numFmtId="0" fontId="3" fillId="0" borderId="0" xfId="0" applyFont="1" applyAlignment="1">
      <alignment horizontal="left"/>
    </xf>
    <xf numFmtId="0" fontId="15" fillId="0" borderId="0" xfId="0" applyFont="1"/>
    <xf numFmtId="17" fontId="8" fillId="0" borderId="0" xfId="0" applyNumberFormat="1" applyFont="1"/>
    <xf numFmtId="0" fontId="11" fillId="0" borderId="0" xfId="2"/>
    <xf numFmtId="17" fontId="11" fillId="0" borderId="0" xfId="2" applyNumberFormat="1"/>
    <xf numFmtId="0" fontId="16" fillId="0" borderId="0" xfId="0" applyFont="1" applyAlignment="1">
      <alignment wrapText="1"/>
    </xf>
    <xf numFmtId="15" fontId="8" fillId="0" borderId="0" xfId="0" applyNumberFormat="1" applyFont="1"/>
    <xf numFmtId="17" fontId="0" fillId="0" borderId="0" xfId="0" applyNumberFormat="1"/>
    <xf numFmtId="0" fontId="0" fillId="0" borderId="0" xfId="2" applyFont="1"/>
    <xf numFmtId="15" fontId="0" fillId="0" borderId="0" xfId="0" applyNumberFormat="1"/>
    <xf numFmtId="15" fontId="11" fillId="0" borderId="0" xfId="2" applyNumberFormat="1"/>
    <xf numFmtId="0" fontId="17" fillId="0" borderId="0" xfId="0" applyFont="1" applyAlignment="1">
      <alignment horizontal="left" wrapText="1"/>
    </xf>
    <xf numFmtId="14" fontId="8" fillId="0" borderId="0" xfId="0" applyNumberFormat="1" applyFont="1"/>
    <xf numFmtId="0" fontId="18" fillId="0" borderId="0" xfId="0" applyFont="1"/>
    <xf numFmtId="0" fontId="20" fillId="0" borderId="0" xfId="3" applyFont="1" applyFill="1"/>
    <xf numFmtId="16" fontId="0" fillId="0" borderId="0" xfId="0" quotePrefix="1" applyNumberFormat="1"/>
    <xf numFmtId="14" fontId="11" fillId="0" borderId="0" xfId="2" applyNumberFormat="1"/>
    <xf numFmtId="165" fontId="0" fillId="0" borderId="0" xfId="1" applyNumberFormat="1" applyFont="1" applyFill="1"/>
    <xf numFmtId="14" fontId="0" fillId="0" borderId="0" xfId="2" applyNumberFormat="1" applyFont="1"/>
    <xf numFmtId="0" fontId="21" fillId="0" borderId="0" xfId="0" applyFont="1"/>
    <xf numFmtId="0" fontId="0" fillId="0" borderId="1" xfId="0" applyBorder="1"/>
    <xf numFmtId="15" fontId="0" fillId="0" borderId="0" xfId="2" applyNumberFormat="1" applyFont="1"/>
    <xf numFmtId="17" fontId="0" fillId="0" borderId="0" xfId="2" applyNumberFormat="1" applyFont="1"/>
    <xf numFmtId="0" fontId="0" fillId="0" borderId="0" xfId="0" applyAlignment="1">
      <alignment wrapText="1"/>
    </xf>
    <xf numFmtId="0" fontId="23" fillId="0" borderId="0" xfId="0" applyFont="1"/>
    <xf numFmtId="0" fontId="0" fillId="0" borderId="0" xfId="0" quotePrefix="1"/>
    <xf numFmtId="17" fontId="0" fillId="0" borderId="0" xfId="0" quotePrefix="1" applyNumberFormat="1"/>
    <xf numFmtId="49" fontId="0" fillId="0" borderId="0" xfId="0" applyNumberFormat="1"/>
    <xf numFmtId="0" fontId="17" fillId="0" borderId="0" xfId="0" applyFont="1" applyAlignment="1">
      <alignment horizontal="left"/>
    </xf>
    <xf numFmtId="0" fontId="22" fillId="0" borderId="0" xfId="0" applyFont="1"/>
    <xf numFmtId="0" fontId="16" fillId="0" borderId="0" xfId="0" applyFont="1"/>
    <xf numFmtId="0" fontId="24" fillId="0" borderId="0" xfId="0" applyFont="1"/>
  </cellXfs>
  <cellStyles count="4">
    <cellStyle name="Hyperlink" xfId="3" builtinId="8"/>
    <cellStyle name="Normal" xfId="0" builtinId="0"/>
    <cellStyle name="Normal 3" xfId="2" xr:uid="{08316E93-B569-4605-901C-57B3CC35D561}"/>
    <cellStyle name="Per cent" xfId="1" builtinId="5"/>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0C8A-B4CA-4A8D-87AE-3B391EF38235}">
  <dimension ref="A1:AL2213"/>
  <sheetViews>
    <sheetView tabSelected="1" zoomScale="85" zoomScaleNormal="85" workbookViewId="0">
      <pane xSplit="1" ySplit="1" topLeftCell="AA2" activePane="bottomRight" state="frozen"/>
      <selection pane="bottomRight" activeCell="AG3" sqref="AG3"/>
      <selection pane="bottomLeft" activeCell="A2" sqref="A2"/>
      <selection pane="topRight" activeCell="B1" sqref="B1"/>
    </sheetView>
  </sheetViews>
  <sheetFormatPr defaultRowHeight="15"/>
  <cols>
    <col min="1" max="1" width="55.5703125" customWidth="1"/>
    <col min="2" max="2" width="20.42578125" bestFit="1" customWidth="1"/>
    <col min="3" max="3" width="20.28515625" style="4" customWidth="1"/>
    <col min="4" max="4" width="14.85546875" style="4" customWidth="1"/>
    <col min="5" max="5" width="17.28515625" style="4" customWidth="1"/>
    <col min="6" max="6" width="9" style="5" customWidth="1"/>
    <col min="7" max="7" width="9.28515625" customWidth="1"/>
    <col min="8" max="8" width="11.7109375" customWidth="1"/>
    <col min="9" max="9" width="32.28515625" bestFit="1" customWidth="1"/>
    <col min="10" max="10" width="24.28515625" bestFit="1" customWidth="1"/>
    <col min="11" max="11" width="25.140625" bestFit="1" customWidth="1"/>
    <col min="12" max="12" width="14.5703125" customWidth="1"/>
    <col min="13" max="13" width="17.28515625" style="3" customWidth="1"/>
    <col min="14" max="14" width="13" style="3" customWidth="1"/>
    <col min="15" max="15" width="23.5703125" style="3" bestFit="1" customWidth="1"/>
    <col min="16" max="16" width="18.140625" bestFit="1" customWidth="1"/>
    <col min="17" max="17" width="19.7109375" bestFit="1" customWidth="1"/>
    <col min="18" max="18" width="21.85546875" customWidth="1"/>
    <col min="19" max="19" width="12.7109375" bestFit="1" customWidth="1"/>
    <col min="20" max="20" width="16.28515625" bestFit="1" customWidth="1"/>
    <col min="21" max="21" width="144.42578125" customWidth="1"/>
    <col min="22" max="22" width="25" style="5" customWidth="1"/>
    <col min="23" max="23" width="25.28515625" bestFit="1" customWidth="1"/>
    <col min="25" max="25" width="26.140625" bestFit="1" customWidth="1"/>
    <col min="27" max="27" width="20.85546875" bestFit="1" customWidth="1"/>
    <col min="29" max="29" width="18.140625" bestFit="1" customWidth="1"/>
    <col min="31" max="31" width="13.7109375" bestFit="1" customWidth="1"/>
  </cols>
  <sheetData>
    <row r="1" spans="1:38">
      <c r="A1" t="s">
        <v>0</v>
      </c>
      <c r="B1" s="4" t="s">
        <v>1</v>
      </c>
      <c r="C1" s="20" t="s">
        <v>2</v>
      </c>
      <c r="D1" s="4" t="s">
        <v>3</v>
      </c>
      <c r="E1" t="s">
        <v>4</v>
      </c>
      <c r="F1" s="5" t="s">
        <v>5</v>
      </c>
      <c r="G1" t="s">
        <v>6</v>
      </c>
      <c r="H1" t="s">
        <v>7</v>
      </c>
      <c r="I1" t="s">
        <v>8</v>
      </c>
      <c r="J1" t="s">
        <v>9</v>
      </c>
      <c r="K1" t="s">
        <v>10</v>
      </c>
      <c r="L1" s="5" t="s">
        <v>11</v>
      </c>
      <c r="M1" s="3" t="s">
        <v>12</v>
      </c>
      <c r="N1" s="3" t="s">
        <v>13</v>
      </c>
      <c r="O1" s="3" t="s">
        <v>14</v>
      </c>
      <c r="P1" s="4" t="s">
        <v>15</v>
      </c>
      <c r="Q1" s="4" t="s">
        <v>16</v>
      </c>
      <c r="R1" t="s">
        <v>17</v>
      </c>
      <c r="S1" t="s">
        <v>18</v>
      </c>
      <c r="T1" t="s">
        <v>19</v>
      </c>
      <c r="U1" t="s">
        <v>20</v>
      </c>
      <c r="V1" s="5" t="s">
        <v>21</v>
      </c>
      <c r="W1" s="1" t="s">
        <v>22</v>
      </c>
      <c r="X1" s="2" t="s">
        <v>23</v>
      </c>
      <c r="Y1" s="1" t="s">
        <v>24</v>
      </c>
      <c r="Z1" s="2" t="s">
        <v>25</v>
      </c>
      <c r="AA1" s="1" t="s">
        <v>26</v>
      </c>
      <c r="AB1" s="53" t="s">
        <v>27</v>
      </c>
      <c r="AC1" s="1" t="s">
        <v>28</v>
      </c>
      <c r="AD1" s="2" t="s">
        <v>29</v>
      </c>
      <c r="AE1" s="2" t="s">
        <v>30</v>
      </c>
      <c r="AF1" s="2" t="s">
        <v>31</v>
      </c>
      <c r="AG1" s="2" t="s">
        <v>32</v>
      </c>
      <c r="AH1" s="2" t="s">
        <v>33</v>
      </c>
      <c r="AI1" s="2" t="s">
        <v>34</v>
      </c>
      <c r="AJ1" s="2">
        <v>7.0000000000000007E-2</v>
      </c>
      <c r="AK1" s="2" t="s">
        <v>35</v>
      </c>
      <c r="AL1" s="2" t="s">
        <v>36</v>
      </c>
    </row>
    <row r="2" spans="1:38">
      <c r="A2" t="s">
        <v>37</v>
      </c>
      <c r="B2">
        <v>14</v>
      </c>
      <c r="C2" s="4" t="s">
        <v>38</v>
      </c>
      <c r="D2" s="4">
        <v>60</v>
      </c>
      <c r="E2" t="s">
        <v>39</v>
      </c>
      <c r="H2" t="s">
        <v>40</v>
      </c>
      <c r="I2" t="s">
        <v>40</v>
      </c>
      <c r="J2" t="s">
        <v>41</v>
      </c>
      <c r="K2">
        <v>50.4</v>
      </c>
      <c r="L2" s="5" t="s">
        <v>37</v>
      </c>
      <c r="M2" s="3">
        <v>43388</v>
      </c>
      <c r="N2" s="3">
        <v>43388</v>
      </c>
      <c r="P2">
        <v>68.715100000000007</v>
      </c>
      <c r="Q2">
        <v>15.2524</v>
      </c>
      <c r="R2" t="s">
        <v>42</v>
      </c>
      <c r="S2" t="s">
        <v>42</v>
      </c>
      <c r="T2" t="s">
        <v>43</v>
      </c>
      <c r="U2" t="s">
        <v>44</v>
      </c>
      <c r="W2" t="s">
        <v>45</v>
      </c>
      <c r="X2">
        <v>80</v>
      </c>
      <c r="Y2" t="s">
        <v>46</v>
      </c>
      <c r="Z2">
        <v>20</v>
      </c>
    </row>
    <row r="3" spans="1:38">
      <c r="A3" t="s">
        <v>47</v>
      </c>
      <c r="B3">
        <v>25</v>
      </c>
      <c r="C3" s="4" t="s">
        <v>38</v>
      </c>
      <c r="D3" s="4">
        <v>20</v>
      </c>
      <c r="E3" t="s">
        <v>39</v>
      </c>
      <c r="H3" t="s">
        <v>48</v>
      </c>
      <c r="I3" t="s">
        <v>48</v>
      </c>
      <c r="J3" t="s">
        <v>41</v>
      </c>
      <c r="K3">
        <v>57.5</v>
      </c>
      <c r="L3" s="5" t="s">
        <v>47</v>
      </c>
      <c r="M3" s="3">
        <v>39690</v>
      </c>
      <c r="N3" s="3">
        <v>39335</v>
      </c>
      <c r="P3">
        <v>64.222399999999993</v>
      </c>
      <c r="Q3">
        <v>10.372299999999999</v>
      </c>
      <c r="R3" t="s">
        <v>42</v>
      </c>
      <c r="S3" t="s">
        <v>42</v>
      </c>
      <c r="T3" t="s">
        <v>43</v>
      </c>
      <c r="W3" t="s">
        <v>49</v>
      </c>
      <c r="X3">
        <v>70</v>
      </c>
      <c r="Y3" t="s">
        <v>50</v>
      </c>
      <c r="Z3">
        <v>30</v>
      </c>
    </row>
    <row r="4" spans="1:38">
      <c r="A4" t="s">
        <v>51</v>
      </c>
      <c r="B4">
        <v>37</v>
      </c>
      <c r="C4" s="4" t="s">
        <v>38</v>
      </c>
      <c r="D4" s="4">
        <v>72</v>
      </c>
      <c r="E4" t="s">
        <v>39</v>
      </c>
      <c r="H4" t="s">
        <v>52</v>
      </c>
      <c r="I4" t="s">
        <v>52</v>
      </c>
      <c r="J4" t="s">
        <v>41</v>
      </c>
      <c r="K4">
        <v>155.4</v>
      </c>
      <c r="L4" s="5" t="s">
        <v>51</v>
      </c>
      <c r="M4" s="3">
        <v>43994</v>
      </c>
      <c r="N4" s="3">
        <v>43818</v>
      </c>
      <c r="P4">
        <v>58.592399999999998</v>
      </c>
      <c r="Q4">
        <v>5.8895</v>
      </c>
      <c r="R4" t="s">
        <v>42</v>
      </c>
      <c r="S4" t="s">
        <v>42</v>
      </c>
      <c r="T4" t="s">
        <v>43</v>
      </c>
      <c r="W4" t="s">
        <v>53</v>
      </c>
      <c r="X4">
        <v>100</v>
      </c>
    </row>
    <row r="5" spans="1:38">
      <c r="A5" t="s">
        <v>54</v>
      </c>
      <c r="B5">
        <v>33</v>
      </c>
      <c r="C5" s="4" t="s">
        <v>38</v>
      </c>
      <c r="D5" s="4">
        <v>67</v>
      </c>
      <c r="E5" t="s">
        <v>39</v>
      </c>
      <c r="H5" t="s">
        <v>52</v>
      </c>
      <c r="I5" t="s">
        <v>52</v>
      </c>
      <c r="J5" t="s">
        <v>41</v>
      </c>
      <c r="K5">
        <v>138.6</v>
      </c>
      <c r="L5" s="5" t="s">
        <v>54</v>
      </c>
      <c r="M5" s="3">
        <v>44026</v>
      </c>
      <c r="N5" s="3">
        <v>43671</v>
      </c>
      <c r="P5">
        <v>58.592399999999998</v>
      </c>
      <c r="Q5">
        <v>5.8895</v>
      </c>
      <c r="R5" t="s">
        <v>42</v>
      </c>
      <c r="S5" t="s">
        <v>42</v>
      </c>
      <c r="T5" t="s">
        <v>43</v>
      </c>
      <c r="W5" t="s">
        <v>53</v>
      </c>
      <c r="X5">
        <v>100</v>
      </c>
    </row>
    <row r="6" spans="1:38">
      <c r="A6" t="s">
        <v>55</v>
      </c>
      <c r="B6">
        <v>19</v>
      </c>
      <c r="C6" s="4" t="s">
        <v>38</v>
      </c>
      <c r="D6" s="4">
        <v>1088</v>
      </c>
      <c r="E6" t="s">
        <v>39</v>
      </c>
      <c r="H6" t="s">
        <v>52</v>
      </c>
      <c r="I6" t="s">
        <v>52</v>
      </c>
      <c r="J6" t="s">
        <v>41</v>
      </c>
      <c r="K6">
        <v>79.8</v>
      </c>
      <c r="L6" s="5" t="s">
        <v>55</v>
      </c>
      <c r="M6" s="3">
        <v>44522</v>
      </c>
      <c r="N6" s="3">
        <v>44461</v>
      </c>
      <c r="P6">
        <v>58.649299999999997</v>
      </c>
      <c r="Q6">
        <v>6.8658999999999999</v>
      </c>
      <c r="R6" t="s">
        <v>42</v>
      </c>
      <c r="S6" t="s">
        <v>42</v>
      </c>
      <c r="T6" t="s">
        <v>43</v>
      </c>
      <c r="U6" t="s">
        <v>56</v>
      </c>
      <c r="W6" t="s">
        <v>57</v>
      </c>
      <c r="X6">
        <v>100</v>
      </c>
    </row>
    <row r="7" spans="1:38">
      <c r="A7" t="s">
        <v>58</v>
      </c>
      <c r="B7">
        <v>6</v>
      </c>
      <c r="C7" s="4" t="s">
        <v>38</v>
      </c>
      <c r="D7" s="4">
        <v>1095</v>
      </c>
      <c r="E7" t="s">
        <v>39</v>
      </c>
      <c r="H7" t="s">
        <v>40</v>
      </c>
      <c r="I7" t="s">
        <v>40</v>
      </c>
      <c r="J7" t="s">
        <v>41</v>
      </c>
      <c r="K7">
        <v>14.1</v>
      </c>
      <c r="L7" s="5" t="s">
        <v>58</v>
      </c>
      <c r="M7" s="3">
        <v>44954</v>
      </c>
      <c r="N7" s="3">
        <v>44913</v>
      </c>
      <c r="P7" s="6">
        <v>70.633858000000004</v>
      </c>
      <c r="Q7" s="6">
        <v>22.477156000000001</v>
      </c>
      <c r="R7" t="s">
        <v>42</v>
      </c>
      <c r="S7" t="s">
        <v>42</v>
      </c>
      <c r="T7" t="s">
        <v>43</v>
      </c>
      <c r="W7" s="7" t="s">
        <v>59</v>
      </c>
      <c r="X7">
        <v>50</v>
      </c>
      <c r="Y7" t="s">
        <v>60</v>
      </c>
      <c r="Z7">
        <v>50</v>
      </c>
    </row>
    <row r="8" spans="1:38">
      <c r="A8" t="s">
        <v>61</v>
      </c>
      <c r="B8">
        <v>33</v>
      </c>
      <c r="C8" s="4" t="s">
        <v>38</v>
      </c>
      <c r="D8" s="4">
        <v>50</v>
      </c>
      <c r="E8" t="s">
        <v>39</v>
      </c>
      <c r="H8" t="s">
        <v>52</v>
      </c>
      <c r="I8" t="s">
        <v>52</v>
      </c>
      <c r="J8" t="s">
        <v>41</v>
      </c>
      <c r="K8">
        <v>112.2</v>
      </c>
      <c r="L8" s="5" t="s">
        <v>61</v>
      </c>
      <c r="M8" s="3">
        <v>43048</v>
      </c>
      <c r="N8" s="3">
        <v>43048</v>
      </c>
      <c r="P8">
        <v>58.435099999999998</v>
      </c>
      <c r="Q8">
        <v>6.0856000000000003</v>
      </c>
      <c r="R8" t="s">
        <v>42</v>
      </c>
      <c r="S8" t="s">
        <v>42</v>
      </c>
      <c r="T8" t="s">
        <v>43</v>
      </c>
      <c r="W8" t="s">
        <v>53</v>
      </c>
      <c r="X8">
        <v>100</v>
      </c>
    </row>
    <row r="9" spans="1:38">
      <c r="A9" t="s">
        <v>62</v>
      </c>
      <c r="B9">
        <v>18</v>
      </c>
      <c r="C9" s="4" t="s">
        <v>38</v>
      </c>
      <c r="D9" s="4">
        <v>37</v>
      </c>
      <c r="E9" t="s">
        <v>39</v>
      </c>
      <c r="H9" t="s">
        <v>40</v>
      </c>
      <c r="I9" t="s">
        <v>40</v>
      </c>
      <c r="J9" t="s">
        <v>41</v>
      </c>
      <c r="K9">
        <v>54</v>
      </c>
      <c r="L9" s="5" t="s">
        <v>62</v>
      </c>
      <c r="M9" s="3">
        <v>41121</v>
      </c>
      <c r="N9" s="3">
        <v>41061</v>
      </c>
      <c r="P9">
        <v>70.1006</v>
      </c>
      <c r="Q9">
        <v>20.105799999999999</v>
      </c>
      <c r="R9" t="s">
        <v>42</v>
      </c>
      <c r="S9" t="s">
        <v>42</v>
      </c>
      <c r="T9" t="s">
        <v>43</v>
      </c>
      <c r="W9" t="s">
        <v>63</v>
      </c>
      <c r="X9">
        <v>100</v>
      </c>
    </row>
    <row r="10" spans="1:38">
      <c r="A10" t="s">
        <v>64</v>
      </c>
      <c r="B10">
        <v>14</v>
      </c>
      <c r="C10" s="4" t="s">
        <v>38</v>
      </c>
      <c r="D10" s="4">
        <v>1081</v>
      </c>
      <c r="E10" t="s">
        <v>39</v>
      </c>
      <c r="H10" t="s">
        <v>48</v>
      </c>
      <c r="I10" t="s">
        <v>48</v>
      </c>
      <c r="J10" t="s">
        <v>41</v>
      </c>
      <c r="K10">
        <v>58.8</v>
      </c>
      <c r="L10" s="5" t="s">
        <v>64</v>
      </c>
      <c r="M10" s="3">
        <v>44167</v>
      </c>
      <c r="N10" s="3">
        <v>44103</v>
      </c>
      <c r="P10">
        <v>63.6907</v>
      </c>
      <c r="Q10">
        <v>8.6524000000000001</v>
      </c>
      <c r="R10" t="s">
        <v>42</v>
      </c>
      <c r="S10" t="s">
        <v>42</v>
      </c>
      <c r="T10" t="s">
        <v>43</v>
      </c>
      <c r="W10" t="s">
        <v>49</v>
      </c>
      <c r="X10">
        <v>70</v>
      </c>
      <c r="Y10" t="s">
        <v>50</v>
      </c>
      <c r="Z10">
        <v>30</v>
      </c>
    </row>
    <row r="11" spans="1:38">
      <c r="A11" t="s">
        <v>65</v>
      </c>
      <c r="B11">
        <v>43</v>
      </c>
      <c r="C11" s="4" t="s">
        <v>38</v>
      </c>
      <c r="D11" s="4">
        <v>1077</v>
      </c>
      <c r="E11" t="s">
        <v>39</v>
      </c>
      <c r="H11" t="s">
        <v>48</v>
      </c>
      <c r="I11" t="s">
        <v>48</v>
      </c>
      <c r="J11" t="s">
        <v>41</v>
      </c>
      <c r="K11">
        <v>180.6</v>
      </c>
      <c r="L11" s="5" t="s">
        <v>65</v>
      </c>
      <c r="M11" s="3">
        <v>44169</v>
      </c>
      <c r="N11" s="3">
        <v>44034</v>
      </c>
      <c r="P11">
        <v>63.3611</v>
      </c>
      <c r="Q11">
        <v>9.5020000000000007</v>
      </c>
      <c r="R11" t="s">
        <v>42</v>
      </c>
      <c r="S11" t="s">
        <v>42</v>
      </c>
      <c r="T11" t="s">
        <v>43</v>
      </c>
      <c r="W11" t="s">
        <v>66</v>
      </c>
      <c r="X11">
        <v>52.1</v>
      </c>
      <c r="Y11" t="s">
        <v>50</v>
      </c>
      <c r="Z11">
        <v>7.9</v>
      </c>
      <c r="AA11" t="s">
        <v>67</v>
      </c>
      <c r="AB11">
        <v>20</v>
      </c>
      <c r="AC11" t="s">
        <v>45</v>
      </c>
      <c r="AD11">
        <v>20</v>
      </c>
    </row>
    <row r="12" spans="1:38">
      <c r="A12" t="s">
        <v>68</v>
      </c>
      <c r="B12">
        <v>3</v>
      </c>
      <c r="C12" s="4" t="s">
        <v>38</v>
      </c>
      <c r="D12" s="4">
        <v>1093</v>
      </c>
      <c r="E12" t="s">
        <v>39</v>
      </c>
      <c r="H12" t="s">
        <v>52</v>
      </c>
      <c r="I12" t="s">
        <v>52</v>
      </c>
      <c r="J12" t="s">
        <v>41</v>
      </c>
      <c r="K12">
        <v>12.6</v>
      </c>
      <c r="L12" s="5" t="s">
        <v>68</v>
      </c>
      <c r="M12" s="3">
        <v>44459</v>
      </c>
      <c r="N12" s="3">
        <v>44445</v>
      </c>
      <c r="P12">
        <v>59.335999999999999</v>
      </c>
      <c r="Q12">
        <v>5.4356</v>
      </c>
      <c r="R12" t="s">
        <v>42</v>
      </c>
      <c r="S12" t="s">
        <v>42</v>
      </c>
      <c r="T12" t="s">
        <v>43</v>
      </c>
      <c r="W12" t="s">
        <v>69</v>
      </c>
      <c r="X12">
        <v>100</v>
      </c>
    </row>
    <row r="13" spans="1:38">
      <c r="A13" t="s">
        <v>70</v>
      </c>
      <c r="B13">
        <v>47</v>
      </c>
      <c r="C13" s="4" t="s">
        <v>38</v>
      </c>
      <c r="D13" s="4">
        <v>1078</v>
      </c>
      <c r="E13" t="s">
        <v>39</v>
      </c>
      <c r="H13" t="s">
        <v>48</v>
      </c>
      <c r="I13" t="s">
        <v>48</v>
      </c>
      <c r="J13" t="s">
        <v>41</v>
      </c>
      <c r="K13">
        <v>197.4</v>
      </c>
      <c r="L13" s="5" t="s">
        <v>70</v>
      </c>
      <c r="M13" s="3">
        <v>44182</v>
      </c>
      <c r="N13" s="3">
        <v>44057</v>
      </c>
      <c r="P13">
        <v>61.694800000000001</v>
      </c>
      <c r="Q13">
        <v>5.0993000000000004</v>
      </c>
      <c r="R13" t="s">
        <v>42</v>
      </c>
      <c r="S13" t="s">
        <v>42</v>
      </c>
      <c r="T13" t="s">
        <v>43</v>
      </c>
      <c r="W13" t="s">
        <v>71</v>
      </c>
      <c r="X13">
        <v>100</v>
      </c>
    </row>
    <row r="14" spans="1:38">
      <c r="A14" t="s">
        <v>72</v>
      </c>
      <c r="B14">
        <v>15</v>
      </c>
      <c r="C14" s="4" t="s">
        <v>38</v>
      </c>
      <c r="D14" s="4">
        <v>52</v>
      </c>
      <c r="E14" t="s">
        <v>39</v>
      </c>
      <c r="H14" t="s">
        <v>40</v>
      </c>
      <c r="I14" t="s">
        <v>40</v>
      </c>
      <c r="J14" t="s">
        <v>41</v>
      </c>
      <c r="K14">
        <v>51.75</v>
      </c>
      <c r="L14" s="5" t="s">
        <v>72</v>
      </c>
      <c r="M14" s="3">
        <v>42982</v>
      </c>
      <c r="N14" s="3">
        <v>42982</v>
      </c>
      <c r="P14">
        <v>70.842399999999998</v>
      </c>
      <c r="Q14">
        <v>23.729600000000001</v>
      </c>
      <c r="R14" t="s">
        <v>42</v>
      </c>
      <c r="S14" t="s">
        <v>42</v>
      </c>
      <c r="T14" t="s">
        <v>43</v>
      </c>
      <c r="W14" t="s">
        <v>73</v>
      </c>
      <c r="X14">
        <v>51</v>
      </c>
      <c r="Y14" t="s">
        <v>74</v>
      </c>
      <c r="Z14">
        <v>49</v>
      </c>
    </row>
    <row r="15" spans="1:38">
      <c r="A15" t="s">
        <v>75</v>
      </c>
      <c r="B15">
        <v>8</v>
      </c>
      <c r="C15" s="4" t="s">
        <v>38</v>
      </c>
      <c r="D15" s="4">
        <v>1084</v>
      </c>
      <c r="E15" t="s">
        <v>39</v>
      </c>
      <c r="H15" t="s">
        <v>48</v>
      </c>
      <c r="I15" t="s">
        <v>48</v>
      </c>
      <c r="J15" t="s">
        <v>41</v>
      </c>
      <c r="K15">
        <v>33.6</v>
      </c>
      <c r="L15" s="5" t="s">
        <v>75</v>
      </c>
      <c r="M15" s="3">
        <v>44479</v>
      </c>
      <c r="N15" s="3">
        <v>44389</v>
      </c>
      <c r="P15">
        <v>62.6629</v>
      </c>
      <c r="Q15">
        <v>6.1967999999999996</v>
      </c>
      <c r="R15" t="s">
        <v>42</v>
      </c>
      <c r="S15" t="s">
        <v>42</v>
      </c>
      <c r="T15" t="s">
        <v>43</v>
      </c>
      <c r="W15" t="s">
        <v>76</v>
      </c>
      <c r="X15">
        <v>100</v>
      </c>
    </row>
    <row r="16" spans="1:38">
      <c r="A16" t="s">
        <v>77</v>
      </c>
      <c r="B16">
        <v>30</v>
      </c>
      <c r="C16" s="4" t="s">
        <v>38</v>
      </c>
      <c r="D16" s="4">
        <v>1080</v>
      </c>
      <c r="E16" t="s">
        <v>39</v>
      </c>
      <c r="H16" t="s">
        <v>48</v>
      </c>
      <c r="I16" t="s">
        <v>48</v>
      </c>
      <c r="J16" t="s">
        <v>41</v>
      </c>
      <c r="K16">
        <v>126</v>
      </c>
      <c r="L16" s="5" t="s">
        <v>77</v>
      </c>
      <c r="M16" s="3">
        <v>44120</v>
      </c>
      <c r="N16" s="3">
        <v>44084</v>
      </c>
      <c r="P16">
        <v>64.070599999999999</v>
      </c>
      <c r="Q16">
        <v>10.0899</v>
      </c>
      <c r="R16" t="s">
        <v>42</v>
      </c>
      <c r="S16" t="s">
        <v>42</v>
      </c>
      <c r="T16" t="s">
        <v>43</v>
      </c>
      <c r="W16" t="s">
        <v>66</v>
      </c>
      <c r="X16">
        <v>52.1</v>
      </c>
      <c r="Y16" t="s">
        <v>50</v>
      </c>
      <c r="Z16">
        <v>7.9</v>
      </c>
      <c r="AA16" t="s">
        <v>67</v>
      </c>
      <c r="AB16">
        <v>20</v>
      </c>
      <c r="AC16" t="s">
        <v>45</v>
      </c>
      <c r="AD16">
        <v>20</v>
      </c>
    </row>
    <row r="17" spans="1:32">
      <c r="A17" t="s">
        <v>78</v>
      </c>
      <c r="B17">
        <v>10</v>
      </c>
      <c r="C17" s="4" t="s">
        <v>38</v>
      </c>
      <c r="D17" s="4">
        <v>3</v>
      </c>
      <c r="E17" t="s">
        <v>39</v>
      </c>
      <c r="H17" t="s">
        <v>40</v>
      </c>
      <c r="I17" t="s">
        <v>40</v>
      </c>
      <c r="J17" t="s">
        <v>41</v>
      </c>
      <c r="K17">
        <v>40.799999999999997</v>
      </c>
      <c r="L17" s="5" t="s">
        <v>78</v>
      </c>
      <c r="M17" s="3">
        <v>44529</v>
      </c>
      <c r="N17" s="3">
        <v>37544</v>
      </c>
      <c r="P17">
        <v>71.012299999999996</v>
      </c>
      <c r="Q17">
        <v>24.594200000000001</v>
      </c>
      <c r="R17" t="s">
        <v>42</v>
      </c>
      <c r="S17" t="s">
        <v>42</v>
      </c>
      <c r="T17" t="s">
        <v>43</v>
      </c>
      <c r="W17" t="s">
        <v>79</v>
      </c>
      <c r="X17">
        <v>26.05</v>
      </c>
      <c r="Y17" t="s">
        <v>80</v>
      </c>
      <c r="Z17">
        <v>18.945</v>
      </c>
      <c r="AA17" t="s">
        <v>81</v>
      </c>
      <c r="AB17">
        <v>18.945</v>
      </c>
      <c r="AC17" t="s">
        <v>82</v>
      </c>
      <c r="AD17">
        <v>18.945</v>
      </c>
      <c r="AE17" t="s">
        <v>73</v>
      </c>
      <c r="AF17">
        <v>17.114999999999998</v>
      </c>
    </row>
    <row r="18" spans="1:32">
      <c r="A18" t="s">
        <v>83</v>
      </c>
      <c r="B18">
        <v>12</v>
      </c>
      <c r="C18" s="4" t="s">
        <v>38</v>
      </c>
      <c r="D18" s="4">
        <v>73</v>
      </c>
      <c r="E18" t="s">
        <v>39</v>
      </c>
      <c r="H18" t="s">
        <v>48</v>
      </c>
      <c r="I18" t="s">
        <v>48</v>
      </c>
      <c r="J18" t="s">
        <v>41</v>
      </c>
      <c r="K18">
        <v>50.4</v>
      </c>
      <c r="L18" s="5" t="s">
        <v>83</v>
      </c>
      <c r="M18" s="3">
        <v>43817</v>
      </c>
      <c r="N18" s="3">
        <v>43817</v>
      </c>
      <c r="P18">
        <v>61.859400000000001</v>
      </c>
      <c r="Q18">
        <v>5.0244999999999997</v>
      </c>
      <c r="R18" t="s">
        <v>42</v>
      </c>
      <c r="S18" t="s">
        <v>42</v>
      </c>
      <c r="T18" t="s">
        <v>43</v>
      </c>
      <c r="W18" s="7" t="s">
        <v>84</v>
      </c>
      <c r="X18" s="7">
        <v>89.870999999999995</v>
      </c>
      <c r="Y18" s="7" t="s">
        <v>85</v>
      </c>
      <c r="Z18" s="7">
        <v>10.129</v>
      </c>
    </row>
    <row r="19" spans="1:32">
      <c r="A19" t="s">
        <v>86</v>
      </c>
      <c r="B19">
        <v>24</v>
      </c>
      <c r="C19" s="4" t="s">
        <v>38</v>
      </c>
      <c r="D19" s="4">
        <v>19</v>
      </c>
      <c r="E19" t="s">
        <v>39</v>
      </c>
      <c r="H19" t="s">
        <v>48</v>
      </c>
      <c r="I19" t="s">
        <v>48</v>
      </c>
      <c r="J19" t="s">
        <v>41</v>
      </c>
      <c r="K19">
        <v>55.2</v>
      </c>
      <c r="L19" s="5" t="s">
        <v>86</v>
      </c>
      <c r="M19" s="3">
        <v>38296</v>
      </c>
      <c r="N19" s="3">
        <v>38215</v>
      </c>
      <c r="P19">
        <v>63.525199999999998</v>
      </c>
      <c r="Q19">
        <v>8.8039000000000005</v>
      </c>
      <c r="R19" t="s">
        <v>42</v>
      </c>
      <c r="S19" t="s">
        <v>42</v>
      </c>
      <c r="T19" t="s">
        <v>43</v>
      </c>
      <c r="W19" t="s">
        <v>66</v>
      </c>
      <c r="X19">
        <v>100</v>
      </c>
    </row>
    <row r="20" spans="1:32">
      <c r="A20" t="s">
        <v>87</v>
      </c>
      <c r="B20">
        <v>26</v>
      </c>
      <c r="C20" s="4" t="s">
        <v>38</v>
      </c>
      <c r="D20" s="4">
        <v>68</v>
      </c>
      <c r="E20" t="s">
        <v>39</v>
      </c>
      <c r="H20" t="s">
        <v>48</v>
      </c>
      <c r="I20" t="s">
        <v>48</v>
      </c>
      <c r="J20" t="s">
        <v>41</v>
      </c>
      <c r="K20">
        <v>93.6</v>
      </c>
      <c r="L20" s="5" t="s">
        <v>87</v>
      </c>
      <c r="M20" s="3">
        <v>43788</v>
      </c>
      <c r="N20" s="3">
        <v>43710</v>
      </c>
      <c r="P20">
        <v>63.525199999999998</v>
      </c>
      <c r="Q20">
        <v>8.8039000000000005</v>
      </c>
      <c r="R20" t="s">
        <v>42</v>
      </c>
      <c r="S20" t="s">
        <v>42</v>
      </c>
      <c r="T20" t="s">
        <v>43</v>
      </c>
      <c r="W20" t="s">
        <v>66</v>
      </c>
      <c r="X20">
        <v>52.1</v>
      </c>
      <c r="Y20" t="s">
        <v>50</v>
      </c>
      <c r="Z20">
        <v>7.9</v>
      </c>
      <c r="AA20" t="s">
        <v>67</v>
      </c>
      <c r="AB20">
        <v>20</v>
      </c>
      <c r="AC20" t="s">
        <v>45</v>
      </c>
      <c r="AD20">
        <v>20</v>
      </c>
    </row>
    <row r="21" spans="1:32">
      <c r="A21" t="s">
        <v>88</v>
      </c>
      <c r="B21">
        <v>32</v>
      </c>
      <c r="C21" s="4" t="s">
        <v>38</v>
      </c>
      <c r="D21" s="4">
        <v>31</v>
      </c>
      <c r="E21" t="s">
        <v>39</v>
      </c>
      <c r="H21" t="s">
        <v>52</v>
      </c>
      <c r="I21" t="s">
        <v>52</v>
      </c>
      <c r="J21" t="s">
        <v>41</v>
      </c>
      <c r="K21">
        <v>73.599999999999994</v>
      </c>
      <c r="L21" s="5" t="s">
        <v>88</v>
      </c>
      <c r="M21" s="3">
        <v>41236</v>
      </c>
      <c r="N21" s="3">
        <v>40684</v>
      </c>
      <c r="P21">
        <v>58.641500000000001</v>
      </c>
      <c r="Q21">
        <v>5.7441000000000004</v>
      </c>
      <c r="R21" t="s">
        <v>42</v>
      </c>
      <c r="S21" t="s">
        <v>42</v>
      </c>
      <c r="T21" t="s">
        <v>43</v>
      </c>
      <c r="W21" t="s">
        <v>89</v>
      </c>
      <c r="X21">
        <v>66</v>
      </c>
      <c r="Y21" t="s">
        <v>90</v>
      </c>
      <c r="Z21">
        <v>20</v>
      </c>
      <c r="AA21" t="s">
        <v>91</v>
      </c>
      <c r="AB21">
        <v>7</v>
      </c>
      <c r="AC21" t="s">
        <v>92</v>
      </c>
      <c r="AD21">
        <v>7</v>
      </c>
    </row>
    <row r="22" spans="1:32">
      <c r="A22" t="s">
        <v>93</v>
      </c>
      <c r="B22">
        <v>14</v>
      </c>
      <c r="C22" s="4" t="s">
        <v>38</v>
      </c>
      <c r="D22" s="4">
        <v>7</v>
      </c>
      <c r="E22" t="s">
        <v>39</v>
      </c>
      <c r="H22" t="s">
        <v>48</v>
      </c>
      <c r="I22" t="s">
        <v>48</v>
      </c>
      <c r="J22" t="s">
        <v>41</v>
      </c>
      <c r="K22">
        <v>55</v>
      </c>
      <c r="L22" s="5" t="s">
        <v>93</v>
      </c>
      <c r="M22" s="3">
        <v>44106</v>
      </c>
      <c r="N22" s="3">
        <v>36057</v>
      </c>
      <c r="P22">
        <v>64.758399999999995</v>
      </c>
      <c r="Q22">
        <v>11.3767</v>
      </c>
      <c r="R22" t="s">
        <v>42</v>
      </c>
      <c r="S22" t="s">
        <v>42</v>
      </c>
      <c r="T22" t="s">
        <v>43</v>
      </c>
      <c r="W22" t="s">
        <v>49</v>
      </c>
      <c r="X22">
        <v>70</v>
      </c>
      <c r="Y22" t="s">
        <v>50</v>
      </c>
      <c r="Z22">
        <v>30</v>
      </c>
    </row>
    <row r="23" spans="1:32">
      <c r="A23" t="s">
        <v>94</v>
      </c>
      <c r="B23">
        <v>13</v>
      </c>
      <c r="C23" s="4" t="s">
        <v>38</v>
      </c>
      <c r="D23" s="4">
        <v>1082</v>
      </c>
      <c r="E23" t="s">
        <v>39</v>
      </c>
      <c r="H23" t="s">
        <v>95</v>
      </c>
      <c r="I23" t="s">
        <v>95</v>
      </c>
      <c r="J23" t="s">
        <v>41</v>
      </c>
      <c r="K23">
        <v>55.9</v>
      </c>
      <c r="L23" s="5" t="s">
        <v>94</v>
      </c>
      <c r="M23" s="3">
        <v>44449</v>
      </c>
      <c r="N23" s="3">
        <v>44116</v>
      </c>
      <c r="P23">
        <v>61.017800000000001</v>
      </c>
      <c r="Q23">
        <v>12.2126</v>
      </c>
      <c r="R23" t="s">
        <v>42</v>
      </c>
      <c r="S23" t="s">
        <v>42</v>
      </c>
      <c r="T23" t="s">
        <v>43</v>
      </c>
      <c r="W23" t="s">
        <v>49</v>
      </c>
      <c r="X23">
        <v>60</v>
      </c>
      <c r="Y23" t="s">
        <v>96</v>
      </c>
      <c r="Z23">
        <v>20</v>
      </c>
      <c r="AA23" t="s">
        <v>97</v>
      </c>
      <c r="AB23">
        <v>20</v>
      </c>
    </row>
    <row r="24" spans="1:32">
      <c r="A24" t="s">
        <v>98</v>
      </c>
      <c r="B24">
        <v>17</v>
      </c>
      <c r="C24" s="4" t="s">
        <v>38</v>
      </c>
      <c r="D24" s="4">
        <v>2</v>
      </c>
      <c r="E24" t="s">
        <v>39</v>
      </c>
      <c r="H24" t="s">
        <v>40</v>
      </c>
      <c r="I24" t="s">
        <v>40</v>
      </c>
      <c r="J24" t="s">
        <v>41</v>
      </c>
      <c r="K24">
        <v>39.1</v>
      </c>
      <c r="L24" s="5" t="s">
        <v>98</v>
      </c>
      <c r="M24" s="3">
        <v>39038</v>
      </c>
      <c r="N24" s="3">
        <v>39000</v>
      </c>
      <c r="P24">
        <v>70.918499999999995</v>
      </c>
      <c r="Q24">
        <v>27.289899999999999</v>
      </c>
      <c r="R24" t="s">
        <v>42</v>
      </c>
      <c r="S24" t="s">
        <v>42</v>
      </c>
      <c r="T24" t="s">
        <v>43</v>
      </c>
      <c r="W24" t="s">
        <v>66</v>
      </c>
      <c r="X24">
        <v>100</v>
      </c>
    </row>
    <row r="25" spans="1:32">
      <c r="A25" t="s">
        <v>99</v>
      </c>
      <c r="B25">
        <v>27</v>
      </c>
      <c r="C25" s="4" t="s">
        <v>38</v>
      </c>
      <c r="D25" s="4">
        <v>1074</v>
      </c>
      <c r="E25" t="s">
        <v>39</v>
      </c>
      <c r="H25" t="s">
        <v>48</v>
      </c>
      <c r="I25" t="s">
        <v>48</v>
      </c>
      <c r="J25" t="s">
        <v>41</v>
      </c>
      <c r="K25">
        <v>113.4</v>
      </c>
      <c r="L25" s="5" t="s">
        <v>99</v>
      </c>
      <c r="M25" s="3">
        <v>44075</v>
      </c>
      <c r="N25" s="3">
        <v>44008</v>
      </c>
      <c r="P25">
        <v>64.011200000000002</v>
      </c>
      <c r="Q25">
        <v>10.134</v>
      </c>
      <c r="R25" t="s">
        <v>42</v>
      </c>
      <c r="S25" t="s">
        <v>42</v>
      </c>
      <c r="T25" t="s">
        <v>43</v>
      </c>
      <c r="W25" t="s">
        <v>66</v>
      </c>
      <c r="X25">
        <v>52.1</v>
      </c>
      <c r="Y25" t="s">
        <v>50</v>
      </c>
      <c r="Z25">
        <v>7.9</v>
      </c>
      <c r="AA25" t="s">
        <v>67</v>
      </c>
      <c r="AB25">
        <v>20</v>
      </c>
      <c r="AC25" t="s">
        <v>45</v>
      </c>
      <c r="AD25">
        <v>20</v>
      </c>
    </row>
    <row r="26" spans="1:32">
      <c r="A26" t="s">
        <v>100</v>
      </c>
      <c r="B26">
        <v>47</v>
      </c>
      <c r="C26" s="4" t="s">
        <v>38</v>
      </c>
      <c r="D26" s="4">
        <v>70</v>
      </c>
      <c r="E26" t="s">
        <v>39</v>
      </c>
      <c r="H26" t="s">
        <v>40</v>
      </c>
      <c r="I26" t="s">
        <v>40</v>
      </c>
      <c r="J26" t="s">
        <v>41</v>
      </c>
      <c r="K26">
        <v>197.4</v>
      </c>
      <c r="L26" s="5" t="s">
        <v>100</v>
      </c>
      <c r="M26" s="3">
        <v>44000</v>
      </c>
      <c r="N26" s="3">
        <v>43682</v>
      </c>
      <c r="P26">
        <v>69.573300000000003</v>
      </c>
      <c r="Q26">
        <v>18.2224</v>
      </c>
      <c r="R26" t="s">
        <v>42</v>
      </c>
      <c r="S26" t="s">
        <v>42</v>
      </c>
      <c r="T26" t="s">
        <v>43</v>
      </c>
      <c r="U26" t="s">
        <v>101</v>
      </c>
      <c r="W26" s="7" t="s">
        <v>102</v>
      </c>
      <c r="X26">
        <v>100</v>
      </c>
    </row>
    <row r="27" spans="1:32">
      <c r="A27" t="s">
        <v>103</v>
      </c>
      <c r="B27">
        <v>31</v>
      </c>
      <c r="C27" s="4" t="s">
        <v>38</v>
      </c>
      <c r="D27" s="4">
        <v>38</v>
      </c>
      <c r="E27" t="s">
        <v>39</v>
      </c>
      <c r="H27" t="s">
        <v>52</v>
      </c>
      <c r="I27" t="s">
        <v>52</v>
      </c>
      <c r="J27" t="s">
        <v>41</v>
      </c>
      <c r="K27">
        <v>71.3</v>
      </c>
      <c r="L27" s="5" t="s">
        <v>103</v>
      </c>
      <c r="M27" s="3">
        <v>41209</v>
      </c>
      <c r="N27" s="3">
        <v>41209</v>
      </c>
      <c r="P27">
        <v>58.156199999999998</v>
      </c>
      <c r="Q27">
        <v>6.6558000000000002</v>
      </c>
      <c r="R27" t="s">
        <v>42</v>
      </c>
      <c r="S27" t="s">
        <v>42</v>
      </c>
      <c r="T27" t="s">
        <v>43</v>
      </c>
      <c r="W27" t="s">
        <v>104</v>
      </c>
      <c r="X27">
        <v>51</v>
      </c>
      <c r="Y27" t="s">
        <v>105</v>
      </c>
      <c r="Z27">
        <v>49</v>
      </c>
    </row>
    <row r="28" spans="1:32">
      <c r="A28" t="s">
        <v>106</v>
      </c>
      <c r="B28">
        <v>9</v>
      </c>
      <c r="C28" s="4" t="s">
        <v>38</v>
      </c>
      <c r="D28" s="4">
        <v>1092</v>
      </c>
      <c r="E28" t="s">
        <v>39</v>
      </c>
      <c r="H28" t="s">
        <v>48</v>
      </c>
      <c r="I28" t="s">
        <v>48</v>
      </c>
      <c r="J28" t="s">
        <v>41</v>
      </c>
      <c r="K28">
        <v>51.3</v>
      </c>
      <c r="L28" s="5" t="s">
        <v>106</v>
      </c>
      <c r="M28" s="3">
        <v>44578</v>
      </c>
      <c r="N28" s="3">
        <v>44496</v>
      </c>
      <c r="P28">
        <v>61.250399999999999</v>
      </c>
      <c r="Q28">
        <v>4.9607000000000001</v>
      </c>
      <c r="R28" t="s">
        <v>42</v>
      </c>
      <c r="S28" t="s">
        <v>42</v>
      </c>
      <c r="T28" t="s">
        <v>43</v>
      </c>
      <c r="W28" t="s">
        <v>85</v>
      </c>
      <c r="X28">
        <v>100</v>
      </c>
    </row>
    <row r="29" spans="1:32">
      <c r="A29" t="s">
        <v>107</v>
      </c>
      <c r="B29">
        <v>22</v>
      </c>
      <c r="C29" s="4" t="s">
        <v>38</v>
      </c>
      <c r="D29" s="4">
        <v>1075</v>
      </c>
      <c r="E29" t="s">
        <v>39</v>
      </c>
      <c r="H29" t="s">
        <v>52</v>
      </c>
      <c r="I29" t="s">
        <v>52</v>
      </c>
      <c r="J29" t="s">
        <v>41</v>
      </c>
      <c r="K29">
        <v>94.6</v>
      </c>
      <c r="L29" s="5" t="s">
        <v>107</v>
      </c>
      <c r="M29" s="3">
        <v>44133</v>
      </c>
      <c r="N29" s="3">
        <v>44021</v>
      </c>
      <c r="P29">
        <v>58.6738</v>
      </c>
      <c r="Q29">
        <v>5.9295999999999998</v>
      </c>
      <c r="R29" t="s">
        <v>42</v>
      </c>
      <c r="S29" t="s">
        <v>42</v>
      </c>
      <c r="T29" t="s">
        <v>43</v>
      </c>
      <c r="W29" t="s">
        <v>108</v>
      </c>
      <c r="X29">
        <v>100</v>
      </c>
    </row>
    <row r="30" spans="1:32">
      <c r="A30" t="s">
        <v>109</v>
      </c>
      <c r="B30">
        <v>15</v>
      </c>
      <c r="C30" s="4" t="s">
        <v>38</v>
      </c>
      <c r="D30" s="4">
        <v>64</v>
      </c>
      <c r="E30" t="s">
        <v>39</v>
      </c>
      <c r="H30" t="s">
        <v>95</v>
      </c>
      <c r="I30" t="s">
        <v>95</v>
      </c>
      <c r="J30" t="s">
        <v>41</v>
      </c>
      <c r="K30">
        <v>54</v>
      </c>
      <c r="L30" s="5" t="s">
        <v>109</v>
      </c>
      <c r="M30" s="3">
        <v>43623</v>
      </c>
      <c r="N30" s="3">
        <v>43497</v>
      </c>
      <c r="P30">
        <v>59.459200000000003</v>
      </c>
      <c r="Q30">
        <v>11.749700000000001</v>
      </c>
      <c r="R30" t="s">
        <v>42</v>
      </c>
      <c r="S30" t="s">
        <v>42</v>
      </c>
      <c r="T30" t="s">
        <v>43</v>
      </c>
      <c r="W30" t="s">
        <v>67</v>
      </c>
      <c r="X30">
        <v>100</v>
      </c>
    </row>
    <row r="31" spans="1:32">
      <c r="A31" t="s">
        <v>110</v>
      </c>
      <c r="B31">
        <v>11</v>
      </c>
      <c r="C31" s="4" t="s">
        <v>38</v>
      </c>
      <c r="D31" s="4">
        <v>12</v>
      </c>
      <c r="E31" t="s">
        <v>39</v>
      </c>
      <c r="H31" t="s">
        <v>48</v>
      </c>
      <c r="I31" t="s">
        <v>48</v>
      </c>
      <c r="J31" t="s">
        <v>41</v>
      </c>
      <c r="K31">
        <v>25.3</v>
      </c>
      <c r="L31" s="5" t="s">
        <v>110</v>
      </c>
      <c r="M31" s="3">
        <v>42227</v>
      </c>
      <c r="N31" s="3">
        <v>37073</v>
      </c>
      <c r="P31">
        <v>62.013300000000001</v>
      </c>
      <c r="Q31">
        <v>5.0194999999999999</v>
      </c>
      <c r="R31" t="s">
        <v>42</v>
      </c>
      <c r="S31" t="s">
        <v>42</v>
      </c>
      <c r="T31" t="s">
        <v>43</v>
      </c>
      <c r="U31" t="s">
        <v>111</v>
      </c>
      <c r="W31" t="s">
        <v>112</v>
      </c>
      <c r="X31">
        <v>50</v>
      </c>
      <c r="Y31" t="s">
        <v>113</v>
      </c>
      <c r="Z31">
        <v>50</v>
      </c>
    </row>
    <row r="32" spans="1:32">
      <c r="A32" t="s">
        <v>114</v>
      </c>
      <c r="B32">
        <v>55</v>
      </c>
      <c r="C32" s="4" t="s">
        <v>38</v>
      </c>
      <c r="D32" s="4">
        <v>43</v>
      </c>
      <c r="E32" t="s">
        <v>39</v>
      </c>
      <c r="H32" t="s">
        <v>52</v>
      </c>
      <c r="I32" t="s">
        <v>52</v>
      </c>
      <c r="J32" t="s">
        <v>41</v>
      </c>
      <c r="K32">
        <v>149.6</v>
      </c>
      <c r="L32" s="5" t="s">
        <v>114</v>
      </c>
      <c r="M32" s="3">
        <v>43306</v>
      </c>
      <c r="N32" s="3">
        <v>40909</v>
      </c>
      <c r="P32">
        <v>59.924199999999999</v>
      </c>
      <c r="Q32">
        <v>5.3697999999999997</v>
      </c>
      <c r="R32" t="s">
        <v>42</v>
      </c>
      <c r="S32" t="s">
        <v>42</v>
      </c>
      <c r="T32" t="s">
        <v>43</v>
      </c>
      <c r="W32" t="s">
        <v>115</v>
      </c>
      <c r="X32">
        <f>47.502*2</f>
        <v>95.004000000000005</v>
      </c>
      <c r="Y32" t="s">
        <v>116</v>
      </c>
      <c r="Z32">
        <f>2.498*2</f>
        <v>4.9960000000000004</v>
      </c>
    </row>
    <row r="33" spans="1:30">
      <c r="A33" t="s">
        <v>117</v>
      </c>
      <c r="B33">
        <v>14</v>
      </c>
      <c r="C33" s="4" t="s">
        <v>38</v>
      </c>
      <c r="D33" s="4">
        <v>6</v>
      </c>
      <c r="E33" t="s">
        <v>39</v>
      </c>
      <c r="H33" t="s">
        <v>40</v>
      </c>
      <c r="I33" t="s">
        <v>40</v>
      </c>
      <c r="J33" t="s">
        <v>41</v>
      </c>
      <c r="K33">
        <v>32.200000000000003</v>
      </c>
      <c r="L33" s="5" t="s">
        <v>117</v>
      </c>
      <c r="M33" s="3">
        <v>40787</v>
      </c>
      <c r="N33" s="3">
        <v>38626</v>
      </c>
      <c r="P33">
        <v>68.514499999999998</v>
      </c>
      <c r="Q33">
        <v>17.8691</v>
      </c>
      <c r="R33" t="s">
        <v>42</v>
      </c>
      <c r="S33" t="s">
        <v>42</v>
      </c>
      <c r="T33" t="s">
        <v>43</v>
      </c>
      <c r="U33" t="s">
        <v>44</v>
      </c>
      <c r="W33" t="s">
        <v>45</v>
      </c>
      <c r="X33">
        <v>80</v>
      </c>
      <c r="Y33" t="s">
        <v>46</v>
      </c>
      <c r="Z33">
        <v>20</v>
      </c>
    </row>
    <row r="34" spans="1:30">
      <c r="A34" t="s">
        <v>118</v>
      </c>
      <c r="B34">
        <v>34</v>
      </c>
      <c r="C34" s="4" t="s">
        <v>38</v>
      </c>
      <c r="D34" s="4">
        <v>1094</v>
      </c>
      <c r="E34" t="s">
        <v>39</v>
      </c>
      <c r="H34" t="s">
        <v>95</v>
      </c>
      <c r="I34" t="s">
        <v>95</v>
      </c>
      <c r="J34" t="s">
        <v>41</v>
      </c>
      <c r="K34">
        <v>163.19999999999999</v>
      </c>
      <c r="L34" s="5" t="s">
        <v>118</v>
      </c>
      <c r="M34" s="3">
        <v>44816</v>
      </c>
      <c r="N34" s="3">
        <v>44553</v>
      </c>
      <c r="P34">
        <v>60.3566</v>
      </c>
      <c r="Q34">
        <v>11.5185</v>
      </c>
      <c r="R34" t="s">
        <v>42</v>
      </c>
      <c r="S34" t="s">
        <v>42</v>
      </c>
      <c r="T34" t="s">
        <v>43</v>
      </c>
      <c r="W34" t="s">
        <v>119</v>
      </c>
      <c r="X34">
        <v>33.4</v>
      </c>
      <c r="Y34" t="s">
        <v>120</v>
      </c>
      <c r="Z34">
        <v>33.4</v>
      </c>
      <c r="AA34" t="s">
        <v>121</v>
      </c>
      <c r="AB34">
        <v>33.200000000000003</v>
      </c>
    </row>
    <row r="35" spans="1:30">
      <c r="A35" t="s">
        <v>122</v>
      </c>
      <c r="B35">
        <v>5</v>
      </c>
      <c r="C35" s="4" t="s">
        <v>38</v>
      </c>
      <c r="D35" s="4">
        <v>1091</v>
      </c>
      <c r="E35" t="s">
        <v>39</v>
      </c>
      <c r="H35" t="s">
        <v>48</v>
      </c>
      <c r="I35" t="s">
        <v>48</v>
      </c>
      <c r="J35" t="s">
        <v>41</v>
      </c>
      <c r="K35">
        <v>21</v>
      </c>
      <c r="L35" s="5" t="s">
        <v>122</v>
      </c>
      <c r="M35" s="3">
        <v>44530</v>
      </c>
      <c r="N35" s="3">
        <v>44515</v>
      </c>
      <c r="P35">
        <v>62.152799999999999</v>
      </c>
      <c r="Q35">
        <v>5.2332000000000001</v>
      </c>
      <c r="R35" t="s">
        <v>42</v>
      </c>
      <c r="S35" t="s">
        <v>42</v>
      </c>
      <c r="T35" t="s">
        <v>43</v>
      </c>
      <c r="W35" s="7" t="s">
        <v>84</v>
      </c>
      <c r="X35" s="7">
        <v>89.870999999999995</v>
      </c>
      <c r="Y35" s="7" t="s">
        <v>85</v>
      </c>
      <c r="Z35" s="7">
        <v>10.129</v>
      </c>
    </row>
    <row r="36" spans="1:30">
      <c r="A36" t="s">
        <v>123</v>
      </c>
      <c r="B36">
        <v>72</v>
      </c>
      <c r="C36" s="4" t="s">
        <v>38</v>
      </c>
      <c r="D36" s="4">
        <v>1086</v>
      </c>
      <c r="E36" t="s">
        <v>39</v>
      </c>
      <c r="H36" t="s">
        <v>40</v>
      </c>
      <c r="I36" t="s">
        <v>40</v>
      </c>
      <c r="J36" t="s">
        <v>41</v>
      </c>
      <c r="K36">
        <v>400</v>
      </c>
      <c r="L36" s="5" t="s">
        <v>123</v>
      </c>
      <c r="M36" s="3">
        <v>44832</v>
      </c>
      <c r="N36" s="3">
        <v>44433</v>
      </c>
      <c r="P36">
        <v>65.850300000000004</v>
      </c>
      <c r="Q36">
        <v>13.009399999999999</v>
      </c>
      <c r="R36" t="s">
        <v>42</v>
      </c>
      <c r="S36" t="s">
        <v>42</v>
      </c>
      <c r="T36" t="s">
        <v>43</v>
      </c>
      <c r="W36" t="s">
        <v>124</v>
      </c>
      <c r="X36">
        <v>100</v>
      </c>
    </row>
    <row r="37" spans="1:30">
      <c r="A37" t="s">
        <v>125</v>
      </c>
      <c r="B37">
        <v>15</v>
      </c>
      <c r="C37" s="4" t="s">
        <v>38</v>
      </c>
      <c r="D37" s="4">
        <v>46</v>
      </c>
      <c r="E37" t="s">
        <v>39</v>
      </c>
      <c r="H37" t="s">
        <v>40</v>
      </c>
      <c r="I37" t="s">
        <v>40</v>
      </c>
      <c r="J37" t="s">
        <v>41</v>
      </c>
      <c r="K37">
        <v>45</v>
      </c>
      <c r="L37" s="5" t="s">
        <v>125</v>
      </c>
      <c r="M37" s="3">
        <v>41893</v>
      </c>
      <c r="N37" s="3">
        <v>41893</v>
      </c>
      <c r="P37">
        <v>70.765699999999995</v>
      </c>
      <c r="Q37">
        <v>29.083300000000001</v>
      </c>
      <c r="R37" t="s">
        <v>42</v>
      </c>
      <c r="S37" t="s">
        <v>42</v>
      </c>
      <c r="T37" t="s">
        <v>43</v>
      </c>
      <c r="W37" t="s">
        <v>81</v>
      </c>
      <c r="X37">
        <v>100</v>
      </c>
    </row>
    <row r="38" spans="1:30">
      <c r="A38" t="s">
        <v>126</v>
      </c>
      <c r="B38">
        <v>12</v>
      </c>
      <c r="C38" s="4" t="s">
        <v>38</v>
      </c>
      <c r="D38" s="4">
        <v>1090</v>
      </c>
      <c r="E38" t="s">
        <v>39</v>
      </c>
      <c r="H38" t="s">
        <v>40</v>
      </c>
      <c r="I38" t="s">
        <v>40</v>
      </c>
      <c r="J38" t="s">
        <v>41</v>
      </c>
      <c r="K38">
        <v>51.6</v>
      </c>
      <c r="L38" s="5" t="s">
        <v>126</v>
      </c>
      <c r="M38" s="3">
        <v>44796</v>
      </c>
      <c r="N38" s="3">
        <v>44510</v>
      </c>
      <c r="P38">
        <v>70.765699999999995</v>
      </c>
      <c r="Q38">
        <v>29.083300000000001</v>
      </c>
      <c r="R38" t="s">
        <v>42</v>
      </c>
      <c r="S38" t="s">
        <v>42</v>
      </c>
      <c r="T38" t="s">
        <v>43</v>
      </c>
      <c r="W38" t="s">
        <v>81</v>
      </c>
      <c r="X38">
        <v>100</v>
      </c>
    </row>
    <row r="39" spans="1:30">
      <c r="A39" t="s">
        <v>127</v>
      </c>
      <c r="B39">
        <v>31</v>
      </c>
      <c r="C39" s="4" t="s">
        <v>38</v>
      </c>
      <c r="D39" s="4">
        <v>57</v>
      </c>
      <c r="E39" t="s">
        <v>39</v>
      </c>
      <c r="H39" t="s">
        <v>95</v>
      </c>
      <c r="I39" t="s">
        <v>95</v>
      </c>
      <c r="J39" t="s">
        <v>41</v>
      </c>
      <c r="K39">
        <v>111.6</v>
      </c>
      <c r="L39" s="5" t="s">
        <v>127</v>
      </c>
      <c r="M39" s="3">
        <v>43416</v>
      </c>
      <c r="N39" s="3">
        <v>43389</v>
      </c>
      <c r="P39">
        <v>61.192700000000002</v>
      </c>
      <c r="Q39">
        <v>11.8201</v>
      </c>
      <c r="R39" t="s">
        <v>42</v>
      </c>
      <c r="S39" t="s">
        <v>42</v>
      </c>
      <c r="T39" t="s">
        <v>43</v>
      </c>
      <c r="W39" t="s">
        <v>49</v>
      </c>
      <c r="X39">
        <v>60</v>
      </c>
      <c r="Y39" t="s">
        <v>96</v>
      </c>
      <c r="Z39">
        <v>20</v>
      </c>
      <c r="AA39" t="s">
        <v>97</v>
      </c>
      <c r="AB39">
        <v>20</v>
      </c>
    </row>
    <row r="40" spans="1:30">
      <c r="A40" t="s">
        <v>128</v>
      </c>
      <c r="B40">
        <v>20</v>
      </c>
      <c r="C40" s="4" t="s">
        <v>38</v>
      </c>
      <c r="D40" s="4">
        <v>1076</v>
      </c>
      <c r="E40" t="s">
        <v>39</v>
      </c>
      <c r="H40" t="s">
        <v>40</v>
      </c>
      <c r="I40" t="s">
        <v>40</v>
      </c>
      <c r="J40" t="s">
        <v>41</v>
      </c>
      <c r="K40">
        <v>84</v>
      </c>
      <c r="L40" s="5" t="s">
        <v>128</v>
      </c>
      <c r="M40" s="3">
        <v>44138</v>
      </c>
      <c r="N40" s="3">
        <v>44023</v>
      </c>
      <c r="P40">
        <v>69.573300000000003</v>
      </c>
      <c r="Q40">
        <v>18.2224</v>
      </c>
      <c r="R40" t="s">
        <v>42</v>
      </c>
      <c r="S40" t="s">
        <v>42</v>
      </c>
      <c r="T40" t="s">
        <v>43</v>
      </c>
      <c r="U40" t="s">
        <v>101</v>
      </c>
      <c r="W40" s="7" t="s">
        <v>102</v>
      </c>
      <c r="X40">
        <v>100</v>
      </c>
    </row>
    <row r="41" spans="1:30">
      <c r="A41" t="s">
        <v>129</v>
      </c>
      <c r="B41">
        <v>71</v>
      </c>
      <c r="C41" s="4" t="s">
        <v>38</v>
      </c>
      <c r="D41" s="4">
        <v>56</v>
      </c>
      <c r="E41" t="s">
        <v>39</v>
      </c>
      <c r="H41" t="s">
        <v>48</v>
      </c>
      <c r="I41" t="s">
        <v>48</v>
      </c>
      <c r="J41" t="s">
        <v>41</v>
      </c>
      <c r="K41">
        <v>255.6</v>
      </c>
      <c r="L41" s="5" t="s">
        <v>129</v>
      </c>
      <c r="M41" s="3">
        <v>43424</v>
      </c>
      <c r="N41" s="3">
        <v>43227</v>
      </c>
      <c r="P41">
        <v>64.183899999999994</v>
      </c>
      <c r="Q41">
        <v>10.3294</v>
      </c>
      <c r="R41" t="s">
        <v>42</v>
      </c>
      <c r="S41" t="s">
        <v>42</v>
      </c>
      <c r="T41" t="s">
        <v>43</v>
      </c>
      <c r="W41" t="s">
        <v>50</v>
      </c>
      <c r="X41">
        <f>100*0.6*0.51</f>
        <v>30.6</v>
      </c>
      <c r="Y41" t="s">
        <v>49</v>
      </c>
      <c r="Z41">
        <f>100*0.6*0.49</f>
        <v>29.4</v>
      </c>
      <c r="AA41" t="s">
        <v>45</v>
      </c>
      <c r="AB41">
        <v>20</v>
      </c>
      <c r="AC41" t="s">
        <v>67</v>
      </c>
      <c r="AD41">
        <v>20</v>
      </c>
    </row>
    <row r="42" spans="1:30">
      <c r="A42" t="s">
        <v>130</v>
      </c>
      <c r="B42">
        <v>4</v>
      </c>
      <c r="C42" s="4" t="s">
        <v>38</v>
      </c>
      <c r="D42" s="4">
        <v>48</v>
      </c>
      <c r="E42" t="s">
        <v>39</v>
      </c>
      <c r="H42" t="s">
        <v>48</v>
      </c>
      <c r="I42" t="s">
        <v>48</v>
      </c>
      <c r="J42" t="s">
        <v>41</v>
      </c>
      <c r="K42">
        <v>13.2</v>
      </c>
      <c r="L42" s="5" t="s">
        <v>130</v>
      </c>
      <c r="M42" s="3">
        <v>42384</v>
      </c>
      <c r="N42" s="3">
        <v>42369</v>
      </c>
      <c r="P42">
        <v>64.217200000000005</v>
      </c>
      <c r="Q42">
        <v>10.413399999999999</v>
      </c>
      <c r="R42" t="s">
        <v>42</v>
      </c>
      <c r="S42" t="s">
        <v>42</v>
      </c>
      <c r="T42" t="s">
        <v>43</v>
      </c>
      <c r="W42" t="s">
        <v>49</v>
      </c>
      <c r="X42">
        <v>70</v>
      </c>
      <c r="Y42" t="s">
        <v>50</v>
      </c>
      <c r="Z42">
        <v>30</v>
      </c>
    </row>
    <row r="43" spans="1:30">
      <c r="A43" t="s">
        <v>131</v>
      </c>
      <c r="B43">
        <v>2</v>
      </c>
      <c r="C43" s="4" t="s">
        <v>38</v>
      </c>
      <c r="D43" s="4">
        <v>62</v>
      </c>
      <c r="E43" t="s">
        <v>39</v>
      </c>
      <c r="H43" t="s">
        <v>52</v>
      </c>
      <c r="I43" t="s">
        <v>52</v>
      </c>
      <c r="J43" t="s">
        <v>41</v>
      </c>
      <c r="K43">
        <v>6.9</v>
      </c>
      <c r="L43" s="5" t="s">
        <v>131</v>
      </c>
      <c r="M43" s="3">
        <v>43386</v>
      </c>
      <c r="N43" s="3">
        <v>43386</v>
      </c>
      <c r="P43">
        <v>58.748899999999999</v>
      </c>
      <c r="Q43">
        <v>5.9119000000000002</v>
      </c>
      <c r="R43" t="s">
        <v>42</v>
      </c>
      <c r="S43" t="s">
        <v>42</v>
      </c>
      <c r="T43" t="s">
        <v>43</v>
      </c>
      <c r="W43" t="s">
        <v>132</v>
      </c>
      <c r="X43">
        <v>100</v>
      </c>
    </row>
    <row r="44" spans="1:30">
      <c r="A44" t="s">
        <v>133</v>
      </c>
      <c r="B44">
        <v>66</v>
      </c>
      <c r="C44" s="4" t="s">
        <v>38</v>
      </c>
      <c r="D44" s="4">
        <v>5</v>
      </c>
      <c r="E44" t="s">
        <v>39</v>
      </c>
      <c r="H44" t="s">
        <v>48</v>
      </c>
      <c r="I44" t="s">
        <v>48</v>
      </c>
      <c r="J44" t="s">
        <v>41</v>
      </c>
      <c r="K44">
        <v>145.80000000000001</v>
      </c>
      <c r="L44" s="5" t="s">
        <v>133</v>
      </c>
      <c r="M44" s="3">
        <v>38677</v>
      </c>
      <c r="N44" s="3">
        <v>37504</v>
      </c>
      <c r="P44">
        <v>63.4054</v>
      </c>
      <c r="Q44">
        <v>7.9137000000000004</v>
      </c>
      <c r="R44" t="s">
        <v>42</v>
      </c>
      <c r="S44" t="s">
        <v>42</v>
      </c>
      <c r="T44" t="s">
        <v>43</v>
      </c>
      <c r="W44" t="s">
        <v>66</v>
      </c>
      <c r="X44">
        <v>100</v>
      </c>
    </row>
    <row r="45" spans="1:30">
      <c r="A45" t="s">
        <v>134</v>
      </c>
      <c r="B45">
        <v>23</v>
      </c>
      <c r="C45" s="4" t="s">
        <v>38</v>
      </c>
      <c r="D45" s="4">
        <v>1083</v>
      </c>
      <c r="E45" t="s">
        <v>39</v>
      </c>
      <c r="H45" t="s">
        <v>40</v>
      </c>
      <c r="I45" t="s">
        <v>40</v>
      </c>
      <c r="J45" t="s">
        <v>41</v>
      </c>
      <c r="K45">
        <v>98.9</v>
      </c>
      <c r="L45" s="5" t="s">
        <v>134</v>
      </c>
      <c r="M45" s="3">
        <v>44130</v>
      </c>
      <c r="N45" s="3">
        <v>43862</v>
      </c>
      <c r="P45">
        <v>68.039400000000001</v>
      </c>
      <c r="Q45">
        <v>16.657599999999999</v>
      </c>
      <c r="R45" t="s">
        <v>42</v>
      </c>
      <c r="S45" t="s">
        <v>42</v>
      </c>
      <c r="T45" t="s">
        <v>43</v>
      </c>
      <c r="U45" t="s">
        <v>44</v>
      </c>
      <c r="W45" t="s">
        <v>45</v>
      </c>
      <c r="X45">
        <v>80</v>
      </c>
      <c r="Y45" t="s">
        <v>46</v>
      </c>
      <c r="Z45">
        <v>20</v>
      </c>
    </row>
    <row r="46" spans="1:30">
      <c r="A46" t="s">
        <v>135</v>
      </c>
      <c r="B46">
        <v>31</v>
      </c>
      <c r="C46" s="4" t="s">
        <v>38</v>
      </c>
      <c r="D46" s="4">
        <v>1085</v>
      </c>
      <c r="E46" t="s">
        <v>39</v>
      </c>
      <c r="H46" t="s">
        <v>48</v>
      </c>
      <c r="I46" t="s">
        <v>48</v>
      </c>
      <c r="J46" t="s">
        <v>41</v>
      </c>
      <c r="K46">
        <v>130.19999999999999</v>
      </c>
      <c r="L46" s="5" t="s">
        <v>135</v>
      </c>
      <c r="M46" s="3">
        <v>44485</v>
      </c>
      <c r="N46" s="3">
        <v>44406</v>
      </c>
      <c r="P46">
        <v>64.390600000000006</v>
      </c>
      <c r="Q46">
        <v>10.7127</v>
      </c>
      <c r="R46" t="s">
        <v>42</v>
      </c>
      <c r="S46" t="s">
        <v>42</v>
      </c>
      <c r="T46" t="s">
        <v>43</v>
      </c>
      <c r="W46" t="s">
        <v>49</v>
      </c>
      <c r="X46">
        <v>70</v>
      </c>
      <c r="Y46" t="s">
        <v>50</v>
      </c>
      <c r="Z46">
        <v>30</v>
      </c>
    </row>
    <row r="47" spans="1:30">
      <c r="A47" t="s">
        <v>136</v>
      </c>
      <c r="B47">
        <v>7</v>
      </c>
      <c r="C47" s="4" t="s">
        <v>38</v>
      </c>
      <c r="D47" s="4">
        <v>1073</v>
      </c>
      <c r="E47" t="s">
        <v>39</v>
      </c>
      <c r="H47" t="s">
        <v>52</v>
      </c>
      <c r="I47" t="s">
        <v>52</v>
      </c>
      <c r="J47" t="s">
        <v>41</v>
      </c>
      <c r="K47">
        <v>30.1</v>
      </c>
      <c r="L47" s="5" t="s">
        <v>136</v>
      </c>
      <c r="M47" s="3">
        <v>44036</v>
      </c>
      <c r="N47" s="3">
        <v>44004</v>
      </c>
      <c r="P47">
        <v>58.671799999999998</v>
      </c>
      <c r="Q47">
        <v>5.9459999999999997</v>
      </c>
      <c r="R47" t="s">
        <v>42</v>
      </c>
      <c r="S47" t="s">
        <v>42</v>
      </c>
      <c r="T47" t="s">
        <v>43</v>
      </c>
      <c r="W47" t="s">
        <v>108</v>
      </c>
      <c r="X47">
        <v>100</v>
      </c>
    </row>
    <row r="48" spans="1:30">
      <c r="A48" t="s">
        <v>137</v>
      </c>
      <c r="B48">
        <v>21</v>
      </c>
      <c r="C48" s="4" t="s">
        <v>38</v>
      </c>
      <c r="D48" s="4">
        <v>1087</v>
      </c>
      <c r="E48" t="s">
        <v>39</v>
      </c>
      <c r="H48" t="s">
        <v>48</v>
      </c>
      <c r="I48" t="s">
        <v>48</v>
      </c>
      <c r="J48" t="s">
        <v>41</v>
      </c>
      <c r="K48">
        <v>88.2</v>
      </c>
      <c r="L48" s="5" t="s">
        <v>137</v>
      </c>
      <c r="M48" s="3">
        <v>44506</v>
      </c>
      <c r="N48" s="3">
        <v>44448</v>
      </c>
      <c r="P48">
        <v>63.129800000000003</v>
      </c>
      <c r="Q48">
        <v>11.1959</v>
      </c>
      <c r="R48" t="s">
        <v>42</v>
      </c>
      <c r="S48" t="s">
        <v>42</v>
      </c>
      <c r="T48" t="s">
        <v>43</v>
      </c>
      <c r="W48" t="s">
        <v>49</v>
      </c>
      <c r="X48">
        <v>70</v>
      </c>
      <c r="Y48" t="s">
        <v>50</v>
      </c>
      <c r="Z48">
        <v>30</v>
      </c>
    </row>
    <row r="49" spans="1:30">
      <c r="A49" t="s">
        <v>138</v>
      </c>
      <c r="B49">
        <v>80</v>
      </c>
      <c r="C49" s="4" t="s">
        <v>38</v>
      </c>
      <c r="D49" s="4">
        <v>65</v>
      </c>
      <c r="E49" t="s">
        <v>39</v>
      </c>
      <c r="H49" t="s">
        <v>48</v>
      </c>
      <c r="I49" t="s">
        <v>48</v>
      </c>
      <c r="J49" t="s">
        <v>41</v>
      </c>
      <c r="K49">
        <v>288</v>
      </c>
      <c r="L49" s="5" t="s">
        <v>138</v>
      </c>
      <c r="M49" s="3">
        <v>43784</v>
      </c>
      <c r="N49" s="3">
        <v>43637</v>
      </c>
      <c r="P49">
        <v>63.8902</v>
      </c>
      <c r="Q49">
        <v>10.2019</v>
      </c>
      <c r="R49" t="s">
        <v>42</v>
      </c>
      <c r="S49" t="s">
        <v>42</v>
      </c>
      <c r="T49" t="s">
        <v>43</v>
      </c>
      <c r="W49" t="s">
        <v>66</v>
      </c>
      <c r="X49">
        <v>52.1</v>
      </c>
      <c r="Y49" t="s">
        <v>50</v>
      </c>
      <c r="Z49">
        <v>7.9</v>
      </c>
      <c r="AA49" t="s">
        <v>67</v>
      </c>
      <c r="AB49">
        <v>20</v>
      </c>
      <c r="AC49" t="s">
        <v>45</v>
      </c>
      <c r="AD49">
        <v>20</v>
      </c>
    </row>
    <row r="50" spans="1:30">
      <c r="A50" t="s">
        <v>139</v>
      </c>
      <c r="B50">
        <v>7</v>
      </c>
      <c r="C50" s="4" t="s">
        <v>38</v>
      </c>
      <c r="D50" s="4">
        <v>53</v>
      </c>
      <c r="E50" t="s">
        <v>39</v>
      </c>
      <c r="H50" t="s">
        <v>52</v>
      </c>
      <c r="I50" t="s">
        <v>52</v>
      </c>
      <c r="J50" t="s">
        <v>41</v>
      </c>
      <c r="K50">
        <v>25.2</v>
      </c>
      <c r="L50" s="5" t="s">
        <v>139</v>
      </c>
      <c r="M50" s="3">
        <v>43143</v>
      </c>
      <c r="N50" s="3">
        <v>43143</v>
      </c>
      <c r="P50">
        <v>58.382800000000003</v>
      </c>
      <c r="Q50">
        <v>6.0974000000000004</v>
      </c>
      <c r="R50" t="s">
        <v>42</v>
      </c>
      <c r="S50" t="s">
        <v>42</v>
      </c>
      <c r="T50" t="s">
        <v>43</v>
      </c>
      <c r="W50" t="s">
        <v>140</v>
      </c>
      <c r="X50">
        <v>80</v>
      </c>
      <c r="Y50" t="s">
        <v>141</v>
      </c>
      <c r="Z50">
        <v>20</v>
      </c>
    </row>
    <row r="51" spans="1:30">
      <c r="A51" t="s">
        <v>142</v>
      </c>
      <c r="B51">
        <v>50</v>
      </c>
      <c r="C51" s="4" t="s">
        <v>38</v>
      </c>
      <c r="D51" s="4">
        <v>51</v>
      </c>
      <c r="E51" t="s">
        <v>39</v>
      </c>
      <c r="H51" t="s">
        <v>52</v>
      </c>
      <c r="I51" t="s">
        <v>52</v>
      </c>
      <c r="J51" t="s">
        <v>41</v>
      </c>
      <c r="K51">
        <v>160</v>
      </c>
      <c r="L51" s="5" t="s">
        <v>142</v>
      </c>
      <c r="M51" s="3">
        <v>42973</v>
      </c>
      <c r="N51" s="3">
        <v>42961</v>
      </c>
      <c r="P51">
        <v>58.3461</v>
      </c>
      <c r="Q51">
        <v>6.3987999999999996</v>
      </c>
      <c r="R51" t="s">
        <v>42</v>
      </c>
      <c r="S51" t="s">
        <v>42</v>
      </c>
      <c r="T51" t="s">
        <v>43</v>
      </c>
      <c r="U51" t="s">
        <v>143</v>
      </c>
      <c r="W51" t="s">
        <v>71</v>
      </c>
      <c r="X51">
        <v>100</v>
      </c>
    </row>
    <row r="52" spans="1:30">
      <c r="A52" t="s">
        <v>144</v>
      </c>
      <c r="B52">
        <v>3</v>
      </c>
      <c r="C52" s="4" t="s">
        <v>38</v>
      </c>
      <c r="D52" s="4">
        <v>55</v>
      </c>
      <c r="E52" t="s">
        <v>39</v>
      </c>
      <c r="H52" t="s">
        <v>52</v>
      </c>
      <c r="I52" t="s">
        <v>52</v>
      </c>
      <c r="J52" t="s">
        <v>41</v>
      </c>
      <c r="K52">
        <v>10.35</v>
      </c>
      <c r="L52" s="5" t="s">
        <v>144</v>
      </c>
      <c r="M52" s="3">
        <v>43160</v>
      </c>
      <c r="N52" s="3">
        <v>43160</v>
      </c>
      <c r="P52">
        <v>58.7241</v>
      </c>
      <c r="Q52">
        <v>5.9569999999999999</v>
      </c>
      <c r="R52" t="s">
        <v>42</v>
      </c>
      <c r="S52" t="s">
        <v>42</v>
      </c>
      <c r="T52" t="s">
        <v>43</v>
      </c>
      <c r="W52" t="s">
        <v>132</v>
      </c>
      <c r="X52">
        <v>100</v>
      </c>
    </row>
    <row r="53" spans="1:30">
      <c r="A53" t="s">
        <v>145</v>
      </c>
      <c r="B53">
        <v>51</v>
      </c>
      <c r="C53" s="4" t="s">
        <v>38</v>
      </c>
      <c r="D53" s="4">
        <v>69</v>
      </c>
      <c r="E53" t="s">
        <v>39</v>
      </c>
      <c r="H53" t="s">
        <v>52</v>
      </c>
      <c r="I53" t="s">
        <v>52</v>
      </c>
      <c r="J53" t="s">
        <v>41</v>
      </c>
      <c r="K53">
        <v>208.3</v>
      </c>
      <c r="L53" s="5" t="s">
        <v>145</v>
      </c>
      <c r="M53" s="3">
        <v>44013</v>
      </c>
      <c r="N53" s="3">
        <v>43728</v>
      </c>
      <c r="P53">
        <v>58.6633</v>
      </c>
      <c r="Q53">
        <v>6.7172999999999998</v>
      </c>
      <c r="R53" t="s">
        <v>42</v>
      </c>
      <c r="S53" t="s">
        <v>42</v>
      </c>
      <c r="T53" t="s">
        <v>43</v>
      </c>
      <c r="W53" t="s">
        <v>97</v>
      </c>
      <c r="X53">
        <v>100</v>
      </c>
    </row>
    <row r="54" spans="1:30">
      <c r="A54" t="s">
        <v>146</v>
      </c>
      <c r="B54">
        <v>11</v>
      </c>
      <c r="C54" s="4" t="s">
        <v>38</v>
      </c>
      <c r="D54" s="4">
        <v>1089</v>
      </c>
      <c r="E54" t="s">
        <v>39</v>
      </c>
      <c r="H54" t="s">
        <v>52</v>
      </c>
      <c r="I54" t="s">
        <v>52</v>
      </c>
      <c r="J54" t="s">
        <v>41</v>
      </c>
      <c r="K54">
        <v>47.3</v>
      </c>
      <c r="L54" s="5" t="s">
        <v>146</v>
      </c>
      <c r="M54" s="3">
        <v>44539</v>
      </c>
      <c r="N54" s="3">
        <v>44490</v>
      </c>
      <c r="P54">
        <v>59.303400000000003</v>
      </c>
      <c r="Q54">
        <v>5.5644</v>
      </c>
      <c r="R54" t="s">
        <v>42</v>
      </c>
      <c r="S54" t="s">
        <v>42</v>
      </c>
      <c r="T54" t="s">
        <v>43</v>
      </c>
      <c r="U54" t="s">
        <v>56</v>
      </c>
      <c r="W54" t="s">
        <v>57</v>
      </c>
      <c r="X54">
        <v>100</v>
      </c>
    </row>
    <row r="55" spans="1:30">
      <c r="A55" t="s">
        <v>147</v>
      </c>
      <c r="B55">
        <v>5</v>
      </c>
      <c r="C55" s="4" t="s">
        <v>38</v>
      </c>
      <c r="D55" s="4">
        <v>21</v>
      </c>
      <c r="E55" t="s">
        <v>39</v>
      </c>
      <c r="H55" t="s">
        <v>48</v>
      </c>
      <c r="I55" t="s">
        <v>48</v>
      </c>
      <c r="J55" t="s">
        <v>41</v>
      </c>
      <c r="K55">
        <v>11.5</v>
      </c>
      <c r="L55" s="5" t="s">
        <v>147</v>
      </c>
      <c r="M55" s="3">
        <v>39017</v>
      </c>
      <c r="N55" s="3">
        <v>39017</v>
      </c>
      <c r="P55">
        <v>63.819699999999997</v>
      </c>
      <c r="Q55">
        <v>9.6313999999999993</v>
      </c>
      <c r="R55" t="s">
        <v>42</v>
      </c>
      <c r="S55" t="s">
        <v>42</v>
      </c>
      <c r="T55" t="s">
        <v>43</v>
      </c>
      <c r="W55" t="s">
        <v>49</v>
      </c>
      <c r="X55">
        <v>70</v>
      </c>
      <c r="Y55" t="s">
        <v>50</v>
      </c>
      <c r="Z55">
        <v>30</v>
      </c>
    </row>
    <row r="56" spans="1:30">
      <c r="A56" t="s">
        <v>148</v>
      </c>
      <c r="B56">
        <v>7</v>
      </c>
      <c r="C56" s="4" t="s">
        <v>38</v>
      </c>
      <c r="D56" s="4">
        <v>1079</v>
      </c>
      <c r="E56" t="s">
        <v>39</v>
      </c>
      <c r="H56" t="s">
        <v>52</v>
      </c>
      <c r="I56" t="s">
        <v>52</v>
      </c>
      <c r="J56" t="s">
        <v>41</v>
      </c>
      <c r="K56">
        <v>30.1</v>
      </c>
      <c r="L56" s="5" t="s">
        <v>148</v>
      </c>
      <c r="M56" s="3">
        <v>44058</v>
      </c>
      <c r="N56" s="3">
        <v>44033</v>
      </c>
      <c r="P56">
        <v>58.8157</v>
      </c>
      <c r="Q56">
        <v>5.8539000000000003</v>
      </c>
      <c r="R56" t="s">
        <v>42</v>
      </c>
      <c r="S56" t="s">
        <v>42</v>
      </c>
      <c r="T56" t="s">
        <v>43</v>
      </c>
      <c r="W56" t="s">
        <v>149</v>
      </c>
      <c r="X56">
        <v>100</v>
      </c>
    </row>
    <row r="57" spans="1:30">
      <c r="A57" t="s">
        <v>150</v>
      </c>
      <c r="B57">
        <v>17</v>
      </c>
      <c r="C57" s="4" t="s">
        <v>38</v>
      </c>
      <c r="D57" s="4">
        <v>39</v>
      </c>
      <c r="E57" t="s">
        <v>39</v>
      </c>
      <c r="H57" t="s">
        <v>48</v>
      </c>
      <c r="I57" t="s">
        <v>48</v>
      </c>
      <c r="J57" t="s">
        <v>41</v>
      </c>
      <c r="K57">
        <v>39.1</v>
      </c>
      <c r="L57" s="5" t="s">
        <v>150</v>
      </c>
      <c r="M57" s="3">
        <v>41167</v>
      </c>
      <c r="N57" s="3">
        <v>41091</v>
      </c>
      <c r="P57">
        <v>64.898300000000006</v>
      </c>
      <c r="Q57">
        <v>10.9117</v>
      </c>
      <c r="R57" t="s">
        <v>42</v>
      </c>
      <c r="S57" t="s">
        <v>42</v>
      </c>
      <c r="T57" t="s">
        <v>43</v>
      </c>
      <c r="W57" t="s">
        <v>49</v>
      </c>
      <c r="X57">
        <v>70</v>
      </c>
      <c r="Y57" t="s">
        <v>50</v>
      </c>
      <c r="Z57">
        <v>30</v>
      </c>
    </row>
    <row r="58" spans="1:30">
      <c r="A58" t="s">
        <v>151</v>
      </c>
      <c r="B58">
        <v>2</v>
      </c>
      <c r="C58" s="4" t="s">
        <v>38</v>
      </c>
      <c r="D58" s="4">
        <v>35</v>
      </c>
      <c r="E58" t="s">
        <v>39</v>
      </c>
      <c r="H58" t="s">
        <v>40</v>
      </c>
      <c r="I58" t="s">
        <v>40</v>
      </c>
      <c r="J58" t="s">
        <v>41</v>
      </c>
      <c r="K58">
        <v>1.6</v>
      </c>
      <c r="L58" s="5" t="s">
        <v>151</v>
      </c>
      <c r="M58" s="3">
        <v>40975</v>
      </c>
      <c r="N58" s="3">
        <v>40975</v>
      </c>
      <c r="P58" s="6">
        <v>58.736376999999997</v>
      </c>
      <c r="Q58" s="6">
        <v>5.7543759999999997</v>
      </c>
      <c r="R58" t="s">
        <v>42</v>
      </c>
      <c r="S58" t="s">
        <v>42</v>
      </c>
      <c r="T58" t="s">
        <v>43</v>
      </c>
      <c r="W58" t="s">
        <v>69</v>
      </c>
      <c r="X58">
        <v>100</v>
      </c>
    </row>
    <row r="59" spans="1:30">
      <c r="A59" t="s">
        <v>152</v>
      </c>
      <c r="B59">
        <v>2</v>
      </c>
      <c r="C59" s="4" t="s">
        <v>38</v>
      </c>
      <c r="D59" s="4">
        <v>66</v>
      </c>
      <c r="E59" t="s">
        <v>39</v>
      </c>
      <c r="H59" t="s">
        <v>52</v>
      </c>
      <c r="I59" t="s">
        <v>52</v>
      </c>
      <c r="J59" t="s">
        <v>41</v>
      </c>
      <c r="K59">
        <v>7.2</v>
      </c>
      <c r="L59" s="5" t="s">
        <v>152</v>
      </c>
      <c r="M59" s="3">
        <v>43649</v>
      </c>
      <c r="N59" s="3">
        <v>43649</v>
      </c>
      <c r="P59" s="6">
        <v>58.008428000000002</v>
      </c>
      <c r="Q59" s="6">
        <v>7.079574</v>
      </c>
      <c r="R59" t="s">
        <v>42</v>
      </c>
      <c r="S59" t="s">
        <v>42</v>
      </c>
      <c r="T59" t="s">
        <v>43</v>
      </c>
      <c r="W59" t="s">
        <v>132</v>
      </c>
      <c r="X59">
        <v>100</v>
      </c>
    </row>
    <row r="60" spans="1:30">
      <c r="A60" t="s">
        <v>153</v>
      </c>
      <c r="B60">
        <v>5</v>
      </c>
      <c r="C60" s="4" t="s">
        <v>38</v>
      </c>
      <c r="D60" s="4">
        <v>1096</v>
      </c>
      <c r="E60" t="s">
        <v>39</v>
      </c>
      <c r="H60" t="s">
        <v>48</v>
      </c>
      <c r="I60" t="s">
        <v>48</v>
      </c>
      <c r="J60" t="s">
        <v>41</v>
      </c>
      <c r="K60">
        <v>4.3</v>
      </c>
      <c r="L60" s="5" t="s">
        <v>153</v>
      </c>
      <c r="M60" s="3">
        <v>45189</v>
      </c>
      <c r="N60" s="3">
        <v>45189</v>
      </c>
      <c r="P60" s="6">
        <v>62.763852</v>
      </c>
      <c r="Q60" s="6">
        <v>6.4455689999999999</v>
      </c>
      <c r="R60" t="s">
        <v>42</v>
      </c>
      <c r="S60" t="s">
        <v>42</v>
      </c>
      <c r="T60" t="s">
        <v>43</v>
      </c>
      <c r="W60" t="s">
        <v>154</v>
      </c>
      <c r="X60">
        <v>100</v>
      </c>
    </row>
    <row r="61" spans="1:30">
      <c r="A61" t="s">
        <v>155</v>
      </c>
      <c r="B61">
        <v>3</v>
      </c>
      <c r="C61" s="4" t="s">
        <v>38</v>
      </c>
      <c r="D61" s="4">
        <v>47</v>
      </c>
      <c r="E61" t="s">
        <v>39</v>
      </c>
      <c r="H61" t="s">
        <v>52</v>
      </c>
      <c r="I61" t="s">
        <v>52</v>
      </c>
      <c r="J61" t="s">
        <v>41</v>
      </c>
      <c r="K61">
        <v>2.4</v>
      </c>
      <c r="L61" s="5" t="s">
        <v>155</v>
      </c>
      <c r="M61" s="3">
        <v>42278</v>
      </c>
      <c r="N61" s="3">
        <v>42278</v>
      </c>
      <c r="P61" s="6">
        <v>58.590319999999998</v>
      </c>
      <c r="Q61" s="6">
        <v>5.7263900000000003</v>
      </c>
      <c r="R61" t="s">
        <v>42</v>
      </c>
      <c r="S61" t="s">
        <v>42</v>
      </c>
      <c r="T61" t="s">
        <v>43</v>
      </c>
      <c r="W61" t="s">
        <v>120</v>
      </c>
      <c r="X61">
        <v>100</v>
      </c>
    </row>
    <row r="62" spans="1:30">
      <c r="A62" t="s">
        <v>156</v>
      </c>
      <c r="B62">
        <v>2</v>
      </c>
      <c r="C62" s="4" t="s">
        <v>38</v>
      </c>
      <c r="D62" s="4">
        <v>61</v>
      </c>
      <c r="E62" t="s">
        <v>39</v>
      </c>
      <c r="H62" t="s">
        <v>52</v>
      </c>
      <c r="I62" t="s">
        <v>52</v>
      </c>
      <c r="J62" t="s">
        <v>41</v>
      </c>
      <c r="K62">
        <v>6.4</v>
      </c>
      <c r="L62" s="5" t="s">
        <v>156</v>
      </c>
      <c r="M62" s="3">
        <v>43362</v>
      </c>
      <c r="N62" s="3">
        <v>43362</v>
      </c>
      <c r="P62" s="6">
        <v>59.415734</v>
      </c>
      <c r="Q62" s="6">
        <v>5.2271099999999997</v>
      </c>
      <c r="R62" t="s">
        <v>42</v>
      </c>
      <c r="S62" t="s">
        <v>42</v>
      </c>
      <c r="T62" t="s">
        <v>43</v>
      </c>
      <c r="W62" t="s">
        <v>69</v>
      </c>
      <c r="X62">
        <v>100</v>
      </c>
    </row>
    <row r="63" spans="1:30">
      <c r="A63" t="s">
        <v>157</v>
      </c>
      <c r="B63">
        <v>2</v>
      </c>
      <c r="C63" s="4" t="s">
        <v>38</v>
      </c>
      <c r="D63" s="4">
        <v>10</v>
      </c>
      <c r="E63" t="s">
        <v>39</v>
      </c>
      <c r="H63" t="s">
        <v>52</v>
      </c>
      <c r="I63" t="s">
        <v>52</v>
      </c>
      <c r="J63" t="s">
        <v>41</v>
      </c>
      <c r="K63">
        <v>1.2</v>
      </c>
      <c r="L63" s="5" t="s">
        <v>157</v>
      </c>
      <c r="M63" s="3">
        <v>40513</v>
      </c>
      <c r="N63" s="3">
        <v>37882</v>
      </c>
      <c r="P63" s="6">
        <v>59.313938</v>
      </c>
      <c r="Q63" s="6">
        <v>4.9055819999999999</v>
      </c>
      <c r="R63" t="s">
        <v>42</v>
      </c>
      <c r="S63" t="s">
        <v>42</v>
      </c>
      <c r="T63" t="s">
        <v>43</v>
      </c>
      <c r="W63" t="s">
        <v>69</v>
      </c>
      <c r="X63">
        <v>100</v>
      </c>
    </row>
    <row r="64" spans="1:30">
      <c r="A64" t="s">
        <v>158</v>
      </c>
      <c r="B64">
        <v>3</v>
      </c>
      <c r="C64" s="4" t="s">
        <v>38</v>
      </c>
      <c r="D64" s="4">
        <v>71</v>
      </c>
      <c r="E64" t="s">
        <v>39</v>
      </c>
      <c r="H64" t="s">
        <v>48</v>
      </c>
      <c r="I64" t="s">
        <v>48</v>
      </c>
      <c r="J64" t="s">
        <v>41</v>
      </c>
      <c r="K64">
        <v>12.6</v>
      </c>
      <c r="L64" s="5" t="s">
        <v>158</v>
      </c>
      <c r="M64" s="3">
        <v>43845</v>
      </c>
      <c r="N64" s="3">
        <v>43807</v>
      </c>
      <c r="P64" s="6">
        <v>63.816178000000001</v>
      </c>
      <c r="Q64" s="6">
        <v>9.6163319999999999</v>
      </c>
      <c r="R64" t="s">
        <v>42</v>
      </c>
      <c r="S64" t="s">
        <v>42</v>
      </c>
      <c r="T64" t="s">
        <v>43</v>
      </c>
      <c r="W64" t="s">
        <v>159</v>
      </c>
      <c r="X64">
        <v>100</v>
      </c>
    </row>
    <row r="65" spans="1:34">
      <c r="A65" t="s">
        <v>160</v>
      </c>
      <c r="B65">
        <v>10</v>
      </c>
      <c r="C65" s="4" t="s">
        <v>161</v>
      </c>
      <c r="D65" s="4" t="s">
        <v>162</v>
      </c>
      <c r="E65" t="s">
        <v>163</v>
      </c>
      <c r="G65" t="s">
        <v>164</v>
      </c>
      <c r="H65" t="s">
        <v>163</v>
      </c>
      <c r="I65" t="s">
        <v>163</v>
      </c>
      <c r="J65" t="s">
        <v>163</v>
      </c>
      <c r="K65">
        <v>100</v>
      </c>
      <c r="L65" t="s">
        <v>165</v>
      </c>
      <c r="M65" s="3">
        <v>45730</v>
      </c>
      <c r="N65" s="3">
        <v>44881</v>
      </c>
      <c r="P65">
        <v>24.035589999999999</v>
      </c>
      <c r="Q65">
        <v>120.170252</v>
      </c>
      <c r="R65" t="s">
        <v>166</v>
      </c>
      <c r="S65" t="s">
        <v>167</v>
      </c>
      <c r="T65" t="s">
        <v>43</v>
      </c>
      <c r="V65" s="5" t="s">
        <v>168</v>
      </c>
      <c r="W65" t="s">
        <v>169</v>
      </c>
      <c r="Y65" t="s">
        <v>170</v>
      </c>
      <c r="Z65">
        <v>25</v>
      </c>
      <c r="AA65" t="s">
        <v>171</v>
      </c>
      <c r="AC65" t="s">
        <v>172</v>
      </c>
    </row>
    <row r="66" spans="1:34">
      <c r="A66" t="s">
        <v>173</v>
      </c>
      <c r="B66">
        <v>52</v>
      </c>
      <c r="C66" s="4" t="s">
        <v>161</v>
      </c>
      <c r="D66" s="4" t="s">
        <v>174</v>
      </c>
      <c r="E66" t="s">
        <v>163</v>
      </c>
      <c r="G66" t="s">
        <v>164</v>
      </c>
      <c r="H66" t="s">
        <v>163</v>
      </c>
      <c r="I66" t="s">
        <v>163</v>
      </c>
      <c r="J66" t="s">
        <v>163</v>
      </c>
      <c r="K66">
        <v>500</v>
      </c>
      <c r="L66" t="s">
        <v>175</v>
      </c>
      <c r="M66" s="3">
        <v>45730</v>
      </c>
      <c r="N66" s="3">
        <v>45197</v>
      </c>
      <c r="P66">
        <v>23.991032000000001</v>
      </c>
      <c r="Q66">
        <v>120.129544</v>
      </c>
      <c r="R66" t="s">
        <v>166</v>
      </c>
      <c r="S66" t="s">
        <v>167</v>
      </c>
      <c r="T66" t="s">
        <v>43</v>
      </c>
      <c r="U66" t="s">
        <v>176</v>
      </c>
      <c r="V66" s="5" t="s">
        <v>177</v>
      </c>
      <c r="W66" t="s">
        <v>169</v>
      </c>
      <c r="Y66" t="s">
        <v>170</v>
      </c>
      <c r="Z66">
        <v>25</v>
      </c>
      <c r="AA66" t="s">
        <v>171</v>
      </c>
      <c r="AC66" t="s">
        <v>172</v>
      </c>
    </row>
    <row r="67" spans="1:34">
      <c r="A67" t="s">
        <v>178</v>
      </c>
      <c r="B67">
        <v>22</v>
      </c>
      <c r="C67" s="4" t="s">
        <v>161</v>
      </c>
      <c r="D67" s="4" t="s">
        <v>179</v>
      </c>
      <c r="E67" t="s">
        <v>163</v>
      </c>
      <c r="G67" t="s">
        <v>164</v>
      </c>
      <c r="H67" t="s">
        <v>163</v>
      </c>
      <c r="I67" t="s">
        <v>163</v>
      </c>
      <c r="J67" t="s">
        <v>163</v>
      </c>
      <c r="K67">
        <v>128</v>
      </c>
      <c r="L67" t="s">
        <v>180</v>
      </c>
      <c r="M67" s="3">
        <v>42855</v>
      </c>
      <c r="P67">
        <v>24.708269000000001</v>
      </c>
      <c r="Q67">
        <v>120.80835500000001</v>
      </c>
      <c r="R67" t="s">
        <v>181</v>
      </c>
      <c r="S67" t="s">
        <v>167</v>
      </c>
      <c r="T67" t="s">
        <v>43</v>
      </c>
      <c r="V67" s="5" t="s">
        <v>179</v>
      </c>
      <c r="W67" t="s">
        <v>182</v>
      </c>
      <c r="X67">
        <v>35</v>
      </c>
      <c r="Y67" t="s">
        <v>183</v>
      </c>
      <c r="Z67">
        <v>7.5</v>
      </c>
      <c r="AA67" t="s">
        <v>184</v>
      </c>
      <c r="AB67">
        <v>6.25</v>
      </c>
      <c r="AC67" t="s">
        <v>185</v>
      </c>
      <c r="AD67">
        <v>9.375</v>
      </c>
      <c r="AE67" t="s">
        <v>186</v>
      </c>
      <c r="AF67">
        <v>9.375</v>
      </c>
      <c r="AG67" t="s">
        <v>187</v>
      </c>
      <c r="AH67">
        <v>32.5</v>
      </c>
    </row>
    <row r="68" spans="1:34">
      <c r="A68" t="s">
        <v>188</v>
      </c>
      <c r="B68">
        <v>47</v>
      </c>
      <c r="C68" s="4" t="s">
        <v>161</v>
      </c>
      <c r="D68" s="4" t="s">
        <v>189</v>
      </c>
      <c r="E68" t="s">
        <v>163</v>
      </c>
      <c r="G68" t="s">
        <v>164</v>
      </c>
      <c r="H68" t="s">
        <v>163</v>
      </c>
      <c r="I68" t="s">
        <v>163</v>
      </c>
      <c r="J68" t="s">
        <v>163</v>
      </c>
      <c r="K68">
        <v>376</v>
      </c>
      <c r="L68" t="s">
        <v>190</v>
      </c>
      <c r="M68" s="3">
        <v>45377</v>
      </c>
      <c r="N68" s="3">
        <v>44763</v>
      </c>
      <c r="P68">
        <v>24.735268000000001</v>
      </c>
      <c r="Q68">
        <v>120.773574</v>
      </c>
      <c r="R68" t="s">
        <v>166</v>
      </c>
      <c r="S68" t="s">
        <v>167</v>
      </c>
      <c r="T68" t="s">
        <v>43</v>
      </c>
      <c r="V68" s="5" t="s">
        <v>189</v>
      </c>
      <c r="W68" t="s">
        <v>183</v>
      </c>
      <c r="X68">
        <v>51</v>
      </c>
      <c r="Y68" t="s">
        <v>187</v>
      </c>
      <c r="Z68">
        <v>49</v>
      </c>
    </row>
    <row r="69" spans="1:34">
      <c r="A69" t="s">
        <v>191</v>
      </c>
      <c r="B69">
        <v>28</v>
      </c>
      <c r="C69" s="4" t="s">
        <v>161</v>
      </c>
      <c r="D69" s="4" t="s">
        <v>192</v>
      </c>
      <c r="E69" t="s">
        <v>163</v>
      </c>
      <c r="G69" t="s">
        <v>164</v>
      </c>
      <c r="H69" t="s">
        <v>163</v>
      </c>
      <c r="I69" t="s">
        <v>163</v>
      </c>
      <c r="J69" t="s">
        <v>163</v>
      </c>
      <c r="K69">
        <v>225.6</v>
      </c>
      <c r="L69" t="s">
        <v>193</v>
      </c>
      <c r="M69" s="3">
        <v>45663</v>
      </c>
      <c r="N69" s="3">
        <v>44690</v>
      </c>
      <c r="O69" s="3">
        <v>45729</v>
      </c>
      <c r="P69">
        <v>24.164584000000001</v>
      </c>
      <c r="Q69">
        <v>119.878546</v>
      </c>
      <c r="R69" t="s">
        <v>166</v>
      </c>
      <c r="S69" t="s">
        <v>167</v>
      </c>
      <c r="T69" t="s">
        <v>194</v>
      </c>
      <c r="V69" s="5" t="s">
        <v>195</v>
      </c>
      <c r="W69" t="s">
        <v>182</v>
      </c>
      <c r="X69">
        <v>66.400000000000006</v>
      </c>
      <c r="Y69" t="s">
        <v>196</v>
      </c>
      <c r="AA69" t="s">
        <v>197</v>
      </c>
    </row>
    <row r="70" spans="1:34">
      <c r="A70" t="s">
        <v>198</v>
      </c>
      <c r="B70">
        <v>36</v>
      </c>
      <c r="C70" s="4" t="s">
        <v>161</v>
      </c>
      <c r="D70" s="4" t="s">
        <v>192</v>
      </c>
      <c r="E70" t="s">
        <v>163</v>
      </c>
      <c r="G70" t="s">
        <v>164</v>
      </c>
      <c r="H70" t="s">
        <v>163</v>
      </c>
      <c r="I70" t="s">
        <v>163</v>
      </c>
      <c r="J70" t="s">
        <v>163</v>
      </c>
      <c r="K70">
        <v>294.8</v>
      </c>
      <c r="L70" t="s">
        <v>193</v>
      </c>
      <c r="M70" s="3">
        <v>45730</v>
      </c>
      <c r="P70">
        <v>24.164584000000001</v>
      </c>
      <c r="Q70">
        <v>119.878546</v>
      </c>
      <c r="R70" t="s">
        <v>166</v>
      </c>
      <c r="S70" t="s">
        <v>167</v>
      </c>
      <c r="T70" t="s">
        <v>43</v>
      </c>
      <c r="V70" s="5" t="s">
        <v>195</v>
      </c>
      <c r="W70" t="s">
        <v>182</v>
      </c>
      <c r="X70">
        <v>66.400000000000006</v>
      </c>
      <c r="Y70" t="s">
        <v>196</v>
      </c>
      <c r="AA70" t="s">
        <v>197</v>
      </c>
    </row>
    <row r="71" spans="1:34">
      <c r="A71" t="s">
        <v>199</v>
      </c>
      <c r="B71">
        <v>12</v>
      </c>
      <c r="C71" s="4" t="s">
        <v>161</v>
      </c>
      <c r="D71" s="4" t="s">
        <v>200</v>
      </c>
      <c r="E71" t="s">
        <v>163</v>
      </c>
      <c r="G71" t="s">
        <v>164</v>
      </c>
      <c r="H71" t="s">
        <v>163</v>
      </c>
      <c r="I71" t="s">
        <v>163</v>
      </c>
      <c r="J71" t="s">
        <v>163</v>
      </c>
      <c r="K71">
        <v>96</v>
      </c>
      <c r="L71" t="s">
        <v>193</v>
      </c>
      <c r="M71" s="3">
        <v>45663</v>
      </c>
      <c r="N71" s="3">
        <v>44802</v>
      </c>
      <c r="O71" s="3">
        <v>45729</v>
      </c>
      <c r="P71">
        <v>24.164584000000001</v>
      </c>
      <c r="Q71">
        <v>119.878546</v>
      </c>
      <c r="R71" t="s">
        <v>166</v>
      </c>
      <c r="S71" t="s">
        <v>167</v>
      </c>
      <c r="T71" t="s">
        <v>194</v>
      </c>
      <c r="V71" s="5" t="s">
        <v>201</v>
      </c>
      <c r="W71" t="s">
        <v>182</v>
      </c>
      <c r="X71">
        <v>66.400000000000006</v>
      </c>
      <c r="Y71" t="s">
        <v>196</v>
      </c>
      <c r="AA71" t="s">
        <v>197</v>
      </c>
    </row>
    <row r="72" spans="1:34">
      <c r="A72" t="s">
        <v>202</v>
      </c>
      <c r="B72">
        <v>75</v>
      </c>
      <c r="C72" s="4" t="s">
        <v>161</v>
      </c>
      <c r="D72" s="4" t="s">
        <v>200</v>
      </c>
      <c r="E72" t="s">
        <v>163</v>
      </c>
      <c r="G72" t="s">
        <v>164</v>
      </c>
      <c r="H72" t="s">
        <v>163</v>
      </c>
      <c r="I72" t="s">
        <v>163</v>
      </c>
      <c r="J72" t="s">
        <v>163</v>
      </c>
      <c r="K72">
        <v>605.20000000000005</v>
      </c>
      <c r="L72" t="s">
        <v>193</v>
      </c>
      <c r="M72" s="3">
        <v>45730</v>
      </c>
      <c r="P72">
        <v>24.164584000000001</v>
      </c>
      <c r="Q72">
        <v>119.878546</v>
      </c>
      <c r="R72" t="s">
        <v>166</v>
      </c>
      <c r="S72" t="s">
        <v>167</v>
      </c>
      <c r="T72" t="s">
        <v>43</v>
      </c>
      <c r="V72" s="5" t="s">
        <v>201</v>
      </c>
      <c r="W72" t="s">
        <v>182</v>
      </c>
      <c r="X72">
        <v>66.400000000000006</v>
      </c>
      <c r="Y72" t="s">
        <v>196</v>
      </c>
      <c r="AA72" t="s">
        <v>197</v>
      </c>
    </row>
    <row r="73" spans="1:34">
      <c r="A73" t="s">
        <v>203</v>
      </c>
      <c r="B73">
        <v>73</v>
      </c>
      <c r="C73" s="4" t="s">
        <v>161</v>
      </c>
      <c r="D73" s="4" t="s">
        <v>204</v>
      </c>
      <c r="E73" t="s">
        <v>163</v>
      </c>
      <c r="G73" t="s">
        <v>164</v>
      </c>
      <c r="H73" t="s">
        <v>163</v>
      </c>
      <c r="I73" t="s">
        <v>163</v>
      </c>
      <c r="J73" t="s">
        <v>163</v>
      </c>
      <c r="K73">
        <v>1044</v>
      </c>
      <c r="L73" t="s">
        <v>203</v>
      </c>
      <c r="P73">
        <v>24.007237</v>
      </c>
      <c r="Q73">
        <v>119.833364</v>
      </c>
      <c r="R73" t="s">
        <v>166</v>
      </c>
      <c r="S73" t="s">
        <v>167</v>
      </c>
      <c r="T73" t="s">
        <v>43</v>
      </c>
      <c r="V73" s="5" t="s">
        <v>204</v>
      </c>
      <c r="W73" t="s">
        <v>205</v>
      </c>
      <c r="X73">
        <v>30.6</v>
      </c>
      <c r="Y73" t="s">
        <v>206</v>
      </c>
      <c r="Z73">
        <v>29.4</v>
      </c>
      <c r="AA73" t="s">
        <v>207</v>
      </c>
      <c r="AB73">
        <v>40</v>
      </c>
    </row>
    <row r="74" spans="1:34">
      <c r="A74" t="s">
        <v>208</v>
      </c>
      <c r="B74">
        <v>21</v>
      </c>
      <c r="C74" s="4" t="s">
        <v>161</v>
      </c>
      <c r="D74" s="4" t="s">
        <v>209</v>
      </c>
      <c r="E74" t="s">
        <v>163</v>
      </c>
      <c r="G74" t="s">
        <v>164</v>
      </c>
      <c r="H74" t="s">
        <v>163</v>
      </c>
      <c r="I74" t="s">
        <v>163</v>
      </c>
      <c r="J74" t="s">
        <v>163</v>
      </c>
      <c r="K74">
        <v>109.2</v>
      </c>
      <c r="L74" t="s">
        <v>208</v>
      </c>
      <c r="M74" s="3">
        <v>44435</v>
      </c>
      <c r="N74" s="3">
        <v>44216</v>
      </c>
      <c r="P74">
        <v>23.986844999999999</v>
      </c>
      <c r="Q74">
        <v>120.242395</v>
      </c>
      <c r="R74" t="s">
        <v>166</v>
      </c>
      <c r="S74" t="s">
        <v>167</v>
      </c>
      <c r="T74" t="s">
        <v>43</v>
      </c>
      <c r="V74" s="5" t="s">
        <v>209</v>
      </c>
      <c r="W74" t="s">
        <v>161</v>
      </c>
      <c r="X74">
        <v>100</v>
      </c>
    </row>
    <row r="75" spans="1:34">
      <c r="A75" t="s">
        <v>210</v>
      </c>
      <c r="B75" s="8">
        <v>45</v>
      </c>
      <c r="C75" s="4" t="s">
        <v>161</v>
      </c>
      <c r="D75" s="4" t="s">
        <v>211</v>
      </c>
      <c r="E75" t="s">
        <v>163</v>
      </c>
      <c r="G75" t="s">
        <v>164</v>
      </c>
      <c r="H75" t="s">
        <v>163</v>
      </c>
      <c r="I75" t="s">
        <v>163</v>
      </c>
      <c r="J75" t="s">
        <v>163</v>
      </c>
      <c r="K75" s="8">
        <v>360</v>
      </c>
      <c r="L75" t="s">
        <v>212</v>
      </c>
      <c r="N75" s="3">
        <v>44874</v>
      </c>
      <c r="P75">
        <v>23.601431999999999</v>
      </c>
      <c r="Q75">
        <v>120.039433</v>
      </c>
      <c r="R75" t="s">
        <v>181</v>
      </c>
      <c r="S75" t="s">
        <v>167</v>
      </c>
      <c r="T75" t="s">
        <v>43</v>
      </c>
      <c r="W75" t="s">
        <v>213</v>
      </c>
      <c r="X75">
        <v>25</v>
      </c>
      <c r="Y75" t="s">
        <v>214</v>
      </c>
      <c r="Z75">
        <v>25</v>
      </c>
      <c r="AA75" t="s">
        <v>215</v>
      </c>
      <c r="AB75">
        <v>23</v>
      </c>
      <c r="AC75" t="s">
        <v>216</v>
      </c>
      <c r="AD75">
        <v>27</v>
      </c>
    </row>
    <row r="76" spans="1:34">
      <c r="A76" t="s">
        <v>217</v>
      </c>
      <c r="B76" s="8">
        <v>35</v>
      </c>
      <c r="C76" s="4" t="s">
        <v>161</v>
      </c>
      <c r="D76" s="4" t="s">
        <v>218</v>
      </c>
      <c r="E76" t="s">
        <v>163</v>
      </c>
      <c r="G76" t="s">
        <v>164</v>
      </c>
      <c r="H76" t="s">
        <v>163</v>
      </c>
      <c r="I76" t="s">
        <v>163</v>
      </c>
      <c r="J76" t="s">
        <v>163</v>
      </c>
      <c r="K76" s="8">
        <v>280</v>
      </c>
      <c r="L76" t="s">
        <v>212</v>
      </c>
      <c r="N76" s="3">
        <v>45149</v>
      </c>
      <c r="P76">
        <v>23.601431999999999</v>
      </c>
      <c r="Q76">
        <v>120.039433</v>
      </c>
      <c r="R76" t="s">
        <v>181</v>
      </c>
      <c r="S76" t="s">
        <v>167</v>
      </c>
      <c r="T76" t="s">
        <v>43</v>
      </c>
      <c r="W76" t="s">
        <v>213</v>
      </c>
      <c r="X76">
        <v>25</v>
      </c>
      <c r="Y76" t="s">
        <v>214</v>
      </c>
      <c r="Z76">
        <v>25</v>
      </c>
      <c r="AA76" t="s">
        <v>215</v>
      </c>
      <c r="AB76">
        <v>23</v>
      </c>
      <c r="AC76" t="s">
        <v>216</v>
      </c>
      <c r="AD76">
        <v>27</v>
      </c>
    </row>
    <row r="77" spans="1:34">
      <c r="A77" t="s">
        <v>219</v>
      </c>
      <c r="B77">
        <v>31</v>
      </c>
      <c r="C77" s="4" t="s">
        <v>161</v>
      </c>
      <c r="D77" s="4" t="s">
        <v>220</v>
      </c>
      <c r="E77" t="s">
        <v>163</v>
      </c>
      <c r="G77" t="s">
        <v>164</v>
      </c>
      <c r="H77" t="s">
        <v>163</v>
      </c>
      <c r="I77" t="s">
        <v>163</v>
      </c>
      <c r="J77" t="s">
        <v>163</v>
      </c>
      <c r="K77">
        <v>300</v>
      </c>
      <c r="L77" t="s">
        <v>219</v>
      </c>
      <c r="N77" s="3">
        <v>45477</v>
      </c>
      <c r="P77">
        <v>23.897960000000001</v>
      </c>
      <c r="Q77">
        <v>120.150175</v>
      </c>
      <c r="R77" t="s">
        <v>166</v>
      </c>
      <c r="S77" t="s">
        <v>167</v>
      </c>
      <c r="T77" t="s">
        <v>43</v>
      </c>
      <c r="V77" s="5" t="s">
        <v>220</v>
      </c>
      <c r="W77" t="s">
        <v>221</v>
      </c>
      <c r="X77">
        <v>51</v>
      </c>
      <c r="Y77" t="s">
        <v>169</v>
      </c>
      <c r="Z77">
        <v>49</v>
      </c>
    </row>
    <row r="78" spans="1:34">
      <c r="A78" t="s">
        <v>222</v>
      </c>
      <c r="B78">
        <v>21</v>
      </c>
      <c r="C78" s="4" t="s">
        <v>223</v>
      </c>
      <c r="D78" s="4" t="s">
        <v>224</v>
      </c>
      <c r="E78" t="s">
        <v>225</v>
      </c>
      <c r="H78" t="s">
        <v>226</v>
      </c>
      <c r="I78" t="s">
        <v>226</v>
      </c>
      <c r="J78" s="7" t="s">
        <v>226</v>
      </c>
      <c r="K78">
        <v>42.6</v>
      </c>
      <c r="L78" t="s">
        <v>222</v>
      </c>
      <c r="M78" s="3">
        <v>42430</v>
      </c>
      <c r="N78" s="15"/>
      <c r="P78" s="9">
        <v>56.129570000000001</v>
      </c>
      <c r="Q78" s="9">
        <v>-5.3344079999999998</v>
      </c>
      <c r="R78" t="s">
        <v>42</v>
      </c>
      <c r="S78" t="s">
        <v>42</v>
      </c>
      <c r="T78" t="s">
        <v>43</v>
      </c>
      <c r="V78" s="16"/>
      <c r="W78" t="s">
        <v>84</v>
      </c>
      <c r="X78">
        <v>100</v>
      </c>
    </row>
    <row r="79" spans="1:34">
      <c r="A79" t="s">
        <v>227</v>
      </c>
      <c r="B79">
        <v>25</v>
      </c>
      <c r="C79" s="4" t="s">
        <v>223</v>
      </c>
      <c r="D79" s="4" t="s">
        <v>228</v>
      </c>
      <c r="E79" t="s">
        <v>225</v>
      </c>
      <c r="H79" t="s">
        <v>226</v>
      </c>
      <c r="I79" t="s">
        <v>226</v>
      </c>
      <c r="J79" s="7" t="s">
        <v>226</v>
      </c>
      <c r="K79">
        <v>50</v>
      </c>
      <c r="L79" t="s">
        <v>227</v>
      </c>
      <c r="M79" s="3">
        <v>43344</v>
      </c>
      <c r="P79" s="9">
        <v>55.311599999999999</v>
      </c>
      <c r="Q79" s="9">
        <v>-4.1742999999999997</v>
      </c>
      <c r="R79" t="s">
        <v>42</v>
      </c>
      <c r="S79" t="s">
        <v>42</v>
      </c>
      <c r="T79" t="s">
        <v>43</v>
      </c>
      <c r="U79" t="s">
        <v>229</v>
      </c>
      <c r="V79" s="16"/>
      <c r="W79" t="s">
        <v>230</v>
      </c>
      <c r="X79">
        <v>100</v>
      </c>
    </row>
    <row r="80" spans="1:34">
      <c r="A80" t="s">
        <v>231</v>
      </c>
      <c r="B80">
        <v>19</v>
      </c>
      <c r="C80" s="4" t="s">
        <v>223</v>
      </c>
      <c r="D80" s="4" t="s">
        <v>232</v>
      </c>
      <c r="E80" t="s">
        <v>225</v>
      </c>
      <c r="H80" t="s">
        <v>226</v>
      </c>
      <c r="I80" t="s">
        <v>226</v>
      </c>
      <c r="J80" s="7" t="s">
        <v>226</v>
      </c>
      <c r="K80">
        <v>60.8</v>
      </c>
      <c r="L80" t="s">
        <v>231</v>
      </c>
      <c r="M80" s="3">
        <v>43040</v>
      </c>
      <c r="P80" s="9">
        <v>55.917200000000001</v>
      </c>
      <c r="Q80" s="9">
        <v>-2.4901</v>
      </c>
      <c r="R80" t="s">
        <v>42</v>
      </c>
      <c r="S80" t="s">
        <v>42</v>
      </c>
      <c r="T80" t="s">
        <v>43</v>
      </c>
      <c r="V80" s="16"/>
      <c r="W80" t="s">
        <v>233</v>
      </c>
      <c r="X80">
        <v>100</v>
      </c>
    </row>
    <row r="81" spans="1:28">
      <c r="A81" t="s">
        <v>234</v>
      </c>
      <c r="B81">
        <v>19</v>
      </c>
      <c r="C81" s="4" t="s">
        <v>223</v>
      </c>
      <c r="D81" s="4" t="s">
        <v>235</v>
      </c>
      <c r="E81" t="s">
        <v>225</v>
      </c>
      <c r="H81" t="s">
        <v>226</v>
      </c>
      <c r="I81" t="s">
        <v>226</v>
      </c>
      <c r="J81" s="7" t="s">
        <v>226</v>
      </c>
      <c r="K81">
        <v>81.7</v>
      </c>
      <c r="L81" t="s">
        <v>231</v>
      </c>
      <c r="M81" s="3">
        <v>44531</v>
      </c>
      <c r="P81" s="9">
        <v>55.8934</v>
      </c>
      <c r="Q81" s="9">
        <v>-2.4525999999999999</v>
      </c>
      <c r="R81" t="s">
        <v>42</v>
      </c>
      <c r="S81" t="s">
        <v>42</v>
      </c>
      <c r="T81" t="s">
        <v>43</v>
      </c>
      <c r="V81" s="16"/>
      <c r="W81" t="s">
        <v>233</v>
      </c>
      <c r="X81">
        <v>100</v>
      </c>
    </row>
    <row r="82" spans="1:28">
      <c r="A82" t="s">
        <v>236</v>
      </c>
      <c r="B82" s="10">
        <v>14</v>
      </c>
      <c r="C82" s="4" t="s">
        <v>223</v>
      </c>
      <c r="D82" s="4" t="s">
        <v>237</v>
      </c>
      <c r="E82" t="s">
        <v>225</v>
      </c>
      <c r="H82" t="s">
        <v>226</v>
      </c>
      <c r="I82" t="s">
        <v>226</v>
      </c>
      <c r="J82" s="7" t="s">
        <v>226</v>
      </c>
      <c r="K82">
        <v>39.9</v>
      </c>
      <c r="L82" t="s">
        <v>236</v>
      </c>
      <c r="M82" s="3">
        <v>42795</v>
      </c>
      <c r="P82" s="9">
        <v>54.972670999999998</v>
      </c>
      <c r="Q82" s="9">
        <v>-4.706251</v>
      </c>
      <c r="R82" t="s">
        <v>42</v>
      </c>
      <c r="S82" t="s">
        <v>42</v>
      </c>
      <c r="T82" t="s">
        <v>43</v>
      </c>
      <c r="V82" s="16"/>
      <c r="W82" t="s">
        <v>238</v>
      </c>
      <c r="X82">
        <v>100</v>
      </c>
    </row>
    <row r="83" spans="1:28">
      <c r="A83" t="s">
        <v>239</v>
      </c>
      <c r="B83">
        <v>23</v>
      </c>
      <c r="C83" s="4" t="s">
        <v>223</v>
      </c>
      <c r="D83" s="4" t="s">
        <v>240</v>
      </c>
      <c r="E83" t="s">
        <v>225</v>
      </c>
      <c r="H83" t="s">
        <v>226</v>
      </c>
      <c r="I83" t="s">
        <v>226</v>
      </c>
      <c r="J83" s="7" t="s">
        <v>226</v>
      </c>
      <c r="K83">
        <v>19.3</v>
      </c>
      <c r="L83" t="s">
        <v>239</v>
      </c>
      <c r="M83" s="3">
        <v>40544</v>
      </c>
      <c r="P83" s="9">
        <v>56.218699999999998</v>
      </c>
      <c r="Q83" s="9">
        <v>-5.2194000000000003</v>
      </c>
      <c r="R83" t="s">
        <v>42</v>
      </c>
      <c r="S83" t="s">
        <v>42</v>
      </c>
      <c r="T83" t="s">
        <v>43</v>
      </c>
      <c r="V83" s="16"/>
      <c r="W83" t="s">
        <v>241</v>
      </c>
      <c r="X83">
        <v>100</v>
      </c>
    </row>
    <row r="84" spans="1:28">
      <c r="A84" t="s">
        <v>242</v>
      </c>
      <c r="B84">
        <v>11</v>
      </c>
      <c r="C84" s="4" t="s">
        <v>223</v>
      </c>
      <c r="D84" s="4" t="s">
        <v>243</v>
      </c>
      <c r="E84" t="s">
        <v>225</v>
      </c>
      <c r="H84" t="s">
        <v>226</v>
      </c>
      <c r="I84" t="s">
        <v>226</v>
      </c>
      <c r="J84" s="7" t="s">
        <v>226</v>
      </c>
      <c r="K84">
        <v>36.299999999999997</v>
      </c>
      <c r="L84" t="s">
        <v>242</v>
      </c>
      <c r="M84" s="3">
        <v>42795</v>
      </c>
      <c r="P84" s="9">
        <v>55.509300000000003</v>
      </c>
      <c r="Q84" s="9">
        <v>-3.8462999999999998</v>
      </c>
      <c r="R84" t="s">
        <v>42</v>
      </c>
      <c r="S84" t="s">
        <v>42</v>
      </c>
      <c r="T84" t="s">
        <v>43</v>
      </c>
      <c r="U84" t="s">
        <v>244</v>
      </c>
      <c r="V84" s="16"/>
      <c r="W84" t="s">
        <v>245</v>
      </c>
      <c r="X84">
        <v>100</v>
      </c>
    </row>
    <row r="85" spans="1:28">
      <c r="A85" t="s">
        <v>246</v>
      </c>
      <c r="B85">
        <v>60</v>
      </c>
      <c r="C85" s="4" t="s">
        <v>223</v>
      </c>
      <c r="D85" s="4" t="s">
        <v>247</v>
      </c>
      <c r="E85" t="s">
        <v>225</v>
      </c>
      <c r="H85" t="s">
        <v>226</v>
      </c>
      <c r="I85" t="s">
        <v>226</v>
      </c>
      <c r="J85" s="7" t="s">
        <v>226</v>
      </c>
      <c r="K85">
        <v>120</v>
      </c>
      <c r="L85" t="s">
        <v>246</v>
      </c>
      <c r="M85" s="3">
        <v>40695</v>
      </c>
      <c r="P85" s="9">
        <v>55.082366</v>
      </c>
      <c r="Q85" s="9">
        <v>-4.8635789999999997</v>
      </c>
      <c r="R85" t="s">
        <v>42</v>
      </c>
      <c r="S85" t="s">
        <v>42</v>
      </c>
      <c r="T85" t="s">
        <v>43</v>
      </c>
      <c r="V85" s="16"/>
      <c r="W85" t="s">
        <v>248</v>
      </c>
      <c r="X85">
        <v>100</v>
      </c>
    </row>
    <row r="86" spans="1:28">
      <c r="A86" t="s">
        <v>249</v>
      </c>
      <c r="B86">
        <v>10</v>
      </c>
      <c r="C86" s="4" t="s">
        <v>223</v>
      </c>
      <c r="D86" s="4" t="s">
        <v>250</v>
      </c>
      <c r="E86" t="s">
        <v>225</v>
      </c>
      <c r="H86" t="s">
        <v>226</v>
      </c>
      <c r="I86" t="s">
        <v>226</v>
      </c>
      <c r="J86" s="7" t="s">
        <v>226</v>
      </c>
      <c r="K86">
        <v>25</v>
      </c>
      <c r="L86" t="s">
        <v>249</v>
      </c>
      <c r="M86" s="3">
        <v>42644</v>
      </c>
      <c r="P86" s="9">
        <v>55.226500000000001</v>
      </c>
      <c r="Q86" s="9">
        <v>-4.7786999999999997</v>
      </c>
      <c r="R86" t="s">
        <v>42</v>
      </c>
      <c r="S86" t="s">
        <v>42</v>
      </c>
      <c r="T86" t="s">
        <v>43</v>
      </c>
      <c r="V86" s="16"/>
      <c r="W86" t="s">
        <v>84</v>
      </c>
      <c r="X86">
        <v>100</v>
      </c>
    </row>
    <row r="87" spans="1:28">
      <c r="A87" t="s">
        <v>251</v>
      </c>
      <c r="B87">
        <v>12</v>
      </c>
      <c r="C87" s="4" t="s">
        <v>223</v>
      </c>
      <c r="D87" s="4" t="s">
        <v>252</v>
      </c>
      <c r="E87" t="s">
        <v>225</v>
      </c>
      <c r="H87" t="s">
        <v>226</v>
      </c>
      <c r="I87" t="s">
        <v>226</v>
      </c>
      <c r="J87" s="7" t="s">
        <v>226</v>
      </c>
      <c r="K87">
        <v>38</v>
      </c>
      <c r="L87" t="s">
        <v>251</v>
      </c>
      <c r="M87" s="3">
        <v>42826</v>
      </c>
      <c r="P87" s="9">
        <v>55.624000000000002</v>
      </c>
      <c r="Q87" s="9">
        <v>-3.9842</v>
      </c>
      <c r="R87" t="s">
        <v>42</v>
      </c>
      <c r="S87" t="s">
        <v>42</v>
      </c>
      <c r="T87" t="s">
        <v>43</v>
      </c>
      <c r="V87" s="16"/>
      <c r="W87" t="s">
        <v>84</v>
      </c>
      <c r="X87">
        <v>100</v>
      </c>
    </row>
    <row r="88" spans="1:28">
      <c r="A88" t="s">
        <v>253</v>
      </c>
      <c r="B88">
        <v>13</v>
      </c>
      <c r="C88" s="4" t="s">
        <v>223</v>
      </c>
      <c r="D88" s="4" t="s">
        <v>254</v>
      </c>
      <c r="E88" t="s">
        <v>225</v>
      </c>
      <c r="H88" t="s">
        <v>226</v>
      </c>
      <c r="I88" t="s">
        <v>226</v>
      </c>
      <c r="J88" s="7" t="s">
        <v>226</v>
      </c>
      <c r="K88">
        <v>26.65</v>
      </c>
      <c r="L88" t="s">
        <v>253</v>
      </c>
      <c r="M88" s="3">
        <v>43586</v>
      </c>
      <c r="P88" s="9">
        <v>58.420499999999997</v>
      </c>
      <c r="Q88" s="9">
        <v>-3.4291999999999998</v>
      </c>
      <c r="R88" t="s">
        <v>42</v>
      </c>
      <c r="S88" t="s">
        <v>42</v>
      </c>
      <c r="T88" t="s">
        <v>43</v>
      </c>
      <c r="V88" s="16"/>
      <c r="W88" t="s">
        <v>241</v>
      </c>
      <c r="X88">
        <v>100</v>
      </c>
    </row>
    <row r="89" spans="1:28">
      <c r="A89" t="s">
        <v>255</v>
      </c>
      <c r="B89">
        <v>21</v>
      </c>
      <c r="C89" s="4" t="s">
        <v>223</v>
      </c>
      <c r="D89" s="4" t="s">
        <v>256</v>
      </c>
      <c r="E89" t="s">
        <v>225</v>
      </c>
      <c r="H89" t="s">
        <v>226</v>
      </c>
      <c r="I89" t="s">
        <v>226</v>
      </c>
      <c r="J89" s="7" t="s">
        <v>226</v>
      </c>
      <c r="K89">
        <v>52.5</v>
      </c>
      <c r="L89" t="s">
        <v>255</v>
      </c>
      <c r="M89" s="3">
        <v>41518</v>
      </c>
      <c r="P89" s="9">
        <v>58.567900000000002</v>
      </c>
      <c r="Q89" s="9">
        <v>-3.677</v>
      </c>
      <c r="R89" t="s">
        <v>42</v>
      </c>
      <c r="S89" t="s">
        <v>42</v>
      </c>
      <c r="T89" t="s">
        <v>43</v>
      </c>
      <c r="V89" s="16"/>
      <c r="W89" t="s">
        <v>257</v>
      </c>
      <c r="X89">
        <v>20</v>
      </c>
      <c r="Y89" t="s">
        <v>258</v>
      </c>
      <c r="Z89">
        <v>39.200000000000003</v>
      </c>
      <c r="AA89" t="s">
        <v>66</v>
      </c>
      <c r="AB89">
        <v>40.799999999999997</v>
      </c>
    </row>
    <row r="90" spans="1:28">
      <c r="A90" t="s">
        <v>259</v>
      </c>
      <c r="B90">
        <v>19</v>
      </c>
      <c r="C90" s="4" t="s">
        <v>223</v>
      </c>
      <c r="D90" s="4" t="s">
        <v>260</v>
      </c>
      <c r="E90" t="s">
        <v>225</v>
      </c>
      <c r="H90" t="s">
        <v>226</v>
      </c>
      <c r="I90" t="s">
        <v>226</v>
      </c>
      <c r="J90" s="7" t="s">
        <v>226</v>
      </c>
      <c r="K90">
        <v>43.3</v>
      </c>
      <c r="L90" t="s">
        <v>261</v>
      </c>
      <c r="M90" s="3">
        <v>41640</v>
      </c>
      <c r="P90" s="9">
        <v>55.5732</v>
      </c>
      <c r="Q90" s="9">
        <v>-5.5873999999999997</v>
      </c>
      <c r="R90" t="s">
        <v>42</v>
      </c>
      <c r="S90" t="s">
        <v>42</v>
      </c>
      <c r="T90" t="s">
        <v>43</v>
      </c>
      <c r="V90" s="16"/>
      <c r="W90" t="s">
        <v>248</v>
      </c>
      <c r="X90">
        <v>100</v>
      </c>
    </row>
    <row r="91" spans="1:28">
      <c r="A91" t="s">
        <v>262</v>
      </c>
      <c r="B91">
        <v>14</v>
      </c>
      <c r="C91" s="4" t="s">
        <v>223</v>
      </c>
      <c r="D91" s="4" t="s">
        <v>263</v>
      </c>
      <c r="E91" t="s">
        <v>225</v>
      </c>
      <c r="H91" t="s">
        <v>226</v>
      </c>
      <c r="I91" t="s">
        <v>226</v>
      </c>
      <c r="J91" s="7" t="s">
        <v>226</v>
      </c>
      <c r="K91">
        <v>50</v>
      </c>
      <c r="L91" t="s">
        <v>261</v>
      </c>
      <c r="M91" s="3">
        <v>44470</v>
      </c>
      <c r="P91" s="9">
        <v>55.5732</v>
      </c>
      <c r="Q91" s="9">
        <v>-5.5873999999999997</v>
      </c>
      <c r="R91" t="s">
        <v>42</v>
      </c>
      <c r="S91" t="s">
        <v>42</v>
      </c>
      <c r="T91" t="s">
        <v>43</v>
      </c>
      <c r="V91" s="16"/>
      <c r="W91" t="s">
        <v>248</v>
      </c>
      <c r="X91">
        <v>100</v>
      </c>
    </row>
    <row r="92" spans="1:28">
      <c r="A92" t="s">
        <v>264</v>
      </c>
      <c r="B92">
        <v>17</v>
      </c>
      <c r="C92" s="4" t="s">
        <v>223</v>
      </c>
      <c r="D92" s="4" t="s">
        <v>265</v>
      </c>
      <c r="E92" t="s">
        <v>225</v>
      </c>
      <c r="H92" t="s">
        <v>226</v>
      </c>
      <c r="I92" t="s">
        <v>226</v>
      </c>
      <c r="J92" s="7" t="s">
        <v>226</v>
      </c>
      <c r="K92">
        <v>29</v>
      </c>
      <c r="L92" t="s">
        <v>264</v>
      </c>
      <c r="M92" s="3">
        <v>38687</v>
      </c>
      <c r="P92" s="9">
        <v>57.805300000000003</v>
      </c>
      <c r="Q92" s="9">
        <v>-4.3289999999999997</v>
      </c>
      <c r="R92" t="s">
        <v>42</v>
      </c>
      <c r="S92" t="s">
        <v>42</v>
      </c>
      <c r="T92" t="s">
        <v>43</v>
      </c>
      <c r="V92" s="16"/>
      <c r="W92" t="s">
        <v>248</v>
      </c>
      <c r="X92">
        <v>100</v>
      </c>
    </row>
    <row r="93" spans="1:28">
      <c r="A93" t="s">
        <v>266</v>
      </c>
      <c r="B93">
        <v>32</v>
      </c>
      <c r="C93" s="4" t="s">
        <v>223</v>
      </c>
      <c r="D93" s="4" t="s">
        <v>267</v>
      </c>
      <c r="E93" t="s">
        <v>225</v>
      </c>
      <c r="H93" t="s">
        <v>226</v>
      </c>
      <c r="I93" t="s">
        <v>226</v>
      </c>
      <c r="J93" s="7" t="s">
        <v>226</v>
      </c>
      <c r="K93">
        <v>108.8</v>
      </c>
      <c r="L93" t="s">
        <v>266</v>
      </c>
      <c r="M93" s="3">
        <v>42736</v>
      </c>
      <c r="P93" s="9">
        <v>57.095599999999997</v>
      </c>
      <c r="Q93" s="9">
        <v>-4.9654999999999996</v>
      </c>
      <c r="R93" t="s">
        <v>42</v>
      </c>
      <c r="S93" t="s">
        <v>42</v>
      </c>
      <c r="T93" t="s">
        <v>43</v>
      </c>
      <c r="V93" s="16"/>
      <c r="W93" t="s">
        <v>268</v>
      </c>
      <c r="X93">
        <v>100</v>
      </c>
    </row>
    <row r="94" spans="1:28">
      <c r="A94" t="s">
        <v>269</v>
      </c>
      <c r="B94">
        <v>29</v>
      </c>
      <c r="C94" s="4" t="s">
        <v>223</v>
      </c>
      <c r="D94" s="4" t="s">
        <v>270</v>
      </c>
      <c r="E94" t="s">
        <v>225</v>
      </c>
      <c r="H94" t="s">
        <v>226</v>
      </c>
      <c r="I94" t="s">
        <v>226</v>
      </c>
      <c r="J94" s="7" t="s">
        <v>226</v>
      </c>
      <c r="K94">
        <v>66.7</v>
      </c>
      <c r="L94" t="s">
        <v>269</v>
      </c>
      <c r="M94" s="3">
        <v>41730</v>
      </c>
      <c r="P94" s="9">
        <v>57.446599999999997</v>
      </c>
      <c r="Q94" s="9">
        <v>-3.4754</v>
      </c>
      <c r="R94" t="s">
        <v>42</v>
      </c>
      <c r="S94" t="s">
        <v>42</v>
      </c>
      <c r="T94" t="s">
        <v>43</v>
      </c>
      <c r="V94" s="16"/>
      <c r="W94" t="s">
        <v>258</v>
      </c>
      <c r="X94">
        <v>49</v>
      </c>
      <c r="Y94" t="s">
        <v>66</v>
      </c>
      <c r="Z94">
        <v>51</v>
      </c>
    </row>
    <row r="95" spans="1:28">
      <c r="A95" t="s">
        <v>271</v>
      </c>
      <c r="B95">
        <v>32</v>
      </c>
      <c r="C95" s="4" t="s">
        <v>223</v>
      </c>
      <c r="D95" s="4" t="s">
        <v>272</v>
      </c>
      <c r="E95" t="s">
        <v>225</v>
      </c>
      <c r="H95" t="s">
        <v>226</v>
      </c>
      <c r="I95" t="s">
        <v>226</v>
      </c>
      <c r="J95" s="7" t="s">
        <v>226</v>
      </c>
      <c r="K95">
        <v>108</v>
      </c>
      <c r="L95" t="s">
        <v>271</v>
      </c>
      <c r="M95" s="3">
        <v>42948</v>
      </c>
      <c r="P95" s="9">
        <v>57.219099999999997</v>
      </c>
      <c r="Q95" s="9">
        <v>-4.5819000000000001</v>
      </c>
      <c r="R95" t="s">
        <v>42</v>
      </c>
      <c r="S95" t="s">
        <v>42</v>
      </c>
      <c r="T95" t="s">
        <v>43</v>
      </c>
      <c r="V95" s="16"/>
      <c r="W95" t="s">
        <v>273</v>
      </c>
      <c r="X95">
        <v>100</v>
      </c>
    </row>
    <row r="96" spans="1:28">
      <c r="A96" t="s">
        <v>274</v>
      </c>
      <c r="B96">
        <v>54</v>
      </c>
      <c r="C96" s="4" t="s">
        <v>223</v>
      </c>
      <c r="D96" s="4" t="s">
        <v>275</v>
      </c>
      <c r="E96" t="s">
        <v>225</v>
      </c>
      <c r="H96" t="s">
        <v>226</v>
      </c>
      <c r="I96" t="s">
        <v>226</v>
      </c>
      <c r="J96" s="7" t="s">
        <v>226</v>
      </c>
      <c r="K96">
        <v>124</v>
      </c>
      <c r="L96" t="s">
        <v>276</v>
      </c>
      <c r="M96" s="3">
        <v>38534</v>
      </c>
      <c r="P96" s="9">
        <v>55.7622</v>
      </c>
      <c r="Q96" s="9">
        <v>-3.7625999999999999</v>
      </c>
      <c r="R96" t="s">
        <v>42</v>
      </c>
      <c r="S96" t="s">
        <v>42</v>
      </c>
      <c r="T96" t="s">
        <v>43</v>
      </c>
      <c r="V96" s="16"/>
      <c r="W96" t="s">
        <v>248</v>
      </c>
      <c r="X96">
        <v>100</v>
      </c>
    </row>
    <row r="97" spans="1:28">
      <c r="A97" t="s">
        <v>277</v>
      </c>
      <c r="B97">
        <v>34</v>
      </c>
      <c r="C97" s="4" t="s">
        <v>223</v>
      </c>
      <c r="D97" s="4" t="s">
        <v>278</v>
      </c>
      <c r="E97" t="s">
        <v>225</v>
      </c>
      <c r="H97" t="s">
        <v>226</v>
      </c>
      <c r="I97" t="s">
        <v>226</v>
      </c>
      <c r="J97" s="7" t="s">
        <v>226</v>
      </c>
      <c r="K97">
        <v>63.4</v>
      </c>
      <c r="L97" t="s">
        <v>276</v>
      </c>
      <c r="M97" s="3">
        <v>42826</v>
      </c>
      <c r="P97" s="9">
        <v>55.7622</v>
      </c>
      <c r="Q97" s="9">
        <v>-3.7625999999999999</v>
      </c>
      <c r="R97" t="s">
        <v>42</v>
      </c>
      <c r="S97" t="s">
        <v>42</v>
      </c>
      <c r="T97" t="s">
        <v>43</v>
      </c>
      <c r="V97" s="16"/>
      <c r="W97" t="s">
        <v>248</v>
      </c>
      <c r="X97">
        <v>100</v>
      </c>
    </row>
    <row r="98" spans="1:28">
      <c r="A98" t="s">
        <v>279</v>
      </c>
      <c r="B98">
        <v>23</v>
      </c>
      <c r="C98" s="4" t="s">
        <v>223</v>
      </c>
      <c r="D98" s="4" t="s">
        <v>280</v>
      </c>
      <c r="E98" t="s">
        <v>225</v>
      </c>
      <c r="H98" t="s">
        <v>226</v>
      </c>
      <c r="I98" t="s">
        <v>226</v>
      </c>
      <c r="J98" s="7" t="s">
        <v>226</v>
      </c>
      <c r="K98">
        <v>52.9</v>
      </c>
      <c r="L98" t="s">
        <v>279</v>
      </c>
      <c r="M98" s="3">
        <v>43191</v>
      </c>
      <c r="P98" s="9">
        <v>55.119900000000001</v>
      </c>
      <c r="Q98" s="9">
        <v>-4.0320999999999998</v>
      </c>
      <c r="R98" t="s">
        <v>42</v>
      </c>
      <c r="S98" t="s">
        <v>42</v>
      </c>
      <c r="T98" t="s">
        <v>43</v>
      </c>
      <c r="V98" s="16"/>
      <c r="W98" t="s">
        <v>281</v>
      </c>
      <c r="X98">
        <v>50</v>
      </c>
      <c r="Y98" t="s">
        <v>282</v>
      </c>
      <c r="Z98">
        <v>50</v>
      </c>
    </row>
    <row r="99" spans="1:28">
      <c r="A99" t="s">
        <v>283</v>
      </c>
      <c r="B99">
        <v>14</v>
      </c>
      <c r="C99" s="4" t="s">
        <v>223</v>
      </c>
      <c r="D99" s="4" t="s">
        <v>284</v>
      </c>
      <c r="E99" t="s">
        <v>225</v>
      </c>
      <c r="H99" t="s">
        <v>226</v>
      </c>
      <c r="I99" t="s">
        <v>226</v>
      </c>
      <c r="J99" s="7" t="s">
        <v>226</v>
      </c>
      <c r="K99">
        <v>35</v>
      </c>
      <c r="L99" t="s">
        <v>283</v>
      </c>
      <c r="M99" s="3">
        <v>44440</v>
      </c>
      <c r="P99" s="9">
        <v>55.567500000000003</v>
      </c>
      <c r="Q99" s="9">
        <v>-5.6363899999999996</v>
      </c>
      <c r="R99" t="s">
        <v>42</v>
      </c>
      <c r="S99" t="s">
        <v>42</v>
      </c>
      <c r="T99" t="s">
        <v>43</v>
      </c>
      <c r="V99" s="16"/>
      <c r="W99" t="s">
        <v>285</v>
      </c>
      <c r="X99">
        <v>100</v>
      </c>
    </row>
    <row r="100" spans="1:28">
      <c r="A100" t="s">
        <v>286</v>
      </c>
      <c r="B100" s="10">
        <v>36</v>
      </c>
      <c r="C100" s="4" t="s">
        <v>223</v>
      </c>
      <c r="D100" s="4" t="s">
        <v>287</v>
      </c>
      <c r="E100" t="s">
        <v>225</v>
      </c>
      <c r="H100" t="s">
        <v>226</v>
      </c>
      <c r="I100" t="s">
        <v>226</v>
      </c>
      <c r="J100" s="7" t="s">
        <v>226</v>
      </c>
      <c r="K100">
        <v>72</v>
      </c>
      <c r="L100" t="s">
        <v>286</v>
      </c>
      <c r="M100" s="3">
        <v>39114</v>
      </c>
      <c r="P100" s="9">
        <v>56.269799999999996</v>
      </c>
      <c r="Q100" s="9">
        <v>-4.0589000000000004</v>
      </c>
      <c r="R100" t="s">
        <v>42</v>
      </c>
      <c r="S100" t="s">
        <v>42</v>
      </c>
      <c r="T100" t="s">
        <v>43</v>
      </c>
      <c r="V100" s="16"/>
      <c r="W100" t="s">
        <v>245</v>
      </c>
      <c r="X100">
        <v>100</v>
      </c>
    </row>
    <row r="101" spans="1:28">
      <c r="A101" t="s">
        <v>288</v>
      </c>
      <c r="B101" s="10">
        <v>30</v>
      </c>
      <c r="C101" s="4" t="s">
        <v>223</v>
      </c>
      <c r="D101" s="4" t="s">
        <v>289</v>
      </c>
      <c r="E101" t="s">
        <v>225</v>
      </c>
      <c r="H101" t="s">
        <v>226</v>
      </c>
      <c r="I101" t="s">
        <v>226</v>
      </c>
      <c r="J101" s="7" t="s">
        <v>226</v>
      </c>
      <c r="K101">
        <v>61.5</v>
      </c>
      <c r="L101" t="s">
        <v>288</v>
      </c>
      <c r="M101" s="3">
        <v>43040</v>
      </c>
      <c r="P101" s="9">
        <v>55.292200000000001</v>
      </c>
      <c r="Q101" s="9">
        <v>-4.2031000000000001</v>
      </c>
      <c r="R101" t="s">
        <v>42</v>
      </c>
      <c r="S101" t="s">
        <v>42</v>
      </c>
      <c r="T101" t="s">
        <v>43</v>
      </c>
      <c r="W101" t="s">
        <v>104</v>
      </c>
      <c r="X101">
        <v>51</v>
      </c>
      <c r="Y101" t="s">
        <v>290</v>
      </c>
      <c r="Z101">
        <v>49</v>
      </c>
    </row>
    <row r="102" spans="1:28">
      <c r="A102" t="s">
        <v>291</v>
      </c>
      <c r="B102">
        <v>9</v>
      </c>
      <c r="C102" s="4" t="s">
        <v>223</v>
      </c>
      <c r="D102" s="4" t="s">
        <v>292</v>
      </c>
      <c r="E102" t="s">
        <v>225</v>
      </c>
      <c r="H102" t="s">
        <v>226</v>
      </c>
      <c r="I102" t="s">
        <v>226</v>
      </c>
      <c r="J102" s="7" t="s">
        <v>226</v>
      </c>
      <c r="K102">
        <v>43.2</v>
      </c>
      <c r="L102" t="s">
        <v>291</v>
      </c>
      <c r="M102" s="3">
        <v>45444</v>
      </c>
      <c r="P102" s="9">
        <v>55.610770000000002</v>
      </c>
      <c r="Q102" s="9">
        <v>-3.837129</v>
      </c>
      <c r="R102" t="s">
        <v>42</v>
      </c>
      <c r="S102" t="s">
        <v>42</v>
      </c>
      <c r="T102" t="s">
        <v>43</v>
      </c>
      <c r="U102" t="s">
        <v>293</v>
      </c>
      <c r="W102" t="s">
        <v>294</v>
      </c>
      <c r="X102">
        <v>100</v>
      </c>
    </row>
    <row r="103" spans="1:28">
      <c r="A103" t="s">
        <v>295</v>
      </c>
      <c r="B103">
        <v>3</v>
      </c>
      <c r="C103" s="4" t="s">
        <v>223</v>
      </c>
      <c r="D103" s="4" t="s">
        <v>296</v>
      </c>
      <c r="E103" t="s">
        <v>225</v>
      </c>
      <c r="H103" t="s">
        <v>226</v>
      </c>
      <c r="I103" t="s">
        <v>226</v>
      </c>
      <c r="J103" s="7" t="s">
        <v>226</v>
      </c>
      <c r="K103">
        <v>7.05</v>
      </c>
      <c r="L103" t="s">
        <v>295</v>
      </c>
      <c r="M103" s="3">
        <v>42767</v>
      </c>
      <c r="P103" s="9">
        <v>56.845388999999997</v>
      </c>
      <c r="Q103">
        <v>-2.3738610000000002</v>
      </c>
      <c r="R103" t="s">
        <v>42</v>
      </c>
      <c r="S103" t="s">
        <v>42</v>
      </c>
      <c r="T103" t="s">
        <v>43</v>
      </c>
      <c r="W103" t="s">
        <v>297</v>
      </c>
      <c r="X103">
        <v>100</v>
      </c>
    </row>
    <row r="104" spans="1:28">
      <c r="A104" t="s">
        <v>298</v>
      </c>
      <c r="B104">
        <v>9</v>
      </c>
      <c r="C104" s="4" t="s">
        <v>223</v>
      </c>
      <c r="D104" s="4" t="s">
        <v>299</v>
      </c>
      <c r="E104" t="s">
        <v>225</v>
      </c>
      <c r="H104" t="s">
        <v>226</v>
      </c>
      <c r="I104" t="s">
        <v>226</v>
      </c>
      <c r="J104" s="7" t="s">
        <v>226</v>
      </c>
      <c r="K104">
        <v>22.5</v>
      </c>
      <c r="L104" t="s">
        <v>298</v>
      </c>
      <c r="M104" s="3">
        <v>42248</v>
      </c>
      <c r="P104" s="9">
        <v>58.355200000000004</v>
      </c>
      <c r="Q104">
        <v>-3.2136900000000002</v>
      </c>
      <c r="R104" t="s">
        <v>42</v>
      </c>
      <c r="S104" t="s">
        <v>42</v>
      </c>
      <c r="T104" t="s">
        <v>43</v>
      </c>
      <c r="W104" t="s">
        <v>300</v>
      </c>
      <c r="X104">
        <v>100</v>
      </c>
    </row>
    <row r="105" spans="1:28">
      <c r="A105" t="s">
        <v>301</v>
      </c>
      <c r="B105">
        <v>25</v>
      </c>
      <c r="C105" s="4" t="s">
        <v>223</v>
      </c>
      <c r="D105" s="4" t="s">
        <v>302</v>
      </c>
      <c r="E105" t="s">
        <v>225</v>
      </c>
      <c r="H105" t="s">
        <v>226</v>
      </c>
      <c r="I105" t="s">
        <v>226</v>
      </c>
      <c r="J105" s="7" t="s">
        <v>226</v>
      </c>
      <c r="K105">
        <v>50</v>
      </c>
      <c r="L105" t="s">
        <v>301</v>
      </c>
      <c r="M105" s="3">
        <v>41456</v>
      </c>
      <c r="P105" s="9">
        <v>58.408700000000003</v>
      </c>
      <c r="Q105" s="9">
        <v>-3.2715000000000001</v>
      </c>
      <c r="R105" t="s">
        <v>42</v>
      </c>
      <c r="S105" t="s">
        <v>42</v>
      </c>
      <c r="T105" t="s">
        <v>43</v>
      </c>
      <c r="W105" t="s">
        <v>241</v>
      </c>
      <c r="X105">
        <v>100</v>
      </c>
    </row>
    <row r="106" spans="1:28">
      <c r="A106" t="s">
        <v>303</v>
      </c>
      <c r="B106">
        <v>20</v>
      </c>
      <c r="C106" s="4" t="s">
        <v>223</v>
      </c>
      <c r="D106" s="4" t="s">
        <v>304</v>
      </c>
      <c r="E106" t="s">
        <v>225</v>
      </c>
      <c r="H106" t="s">
        <v>226</v>
      </c>
      <c r="I106" t="s">
        <v>226</v>
      </c>
      <c r="J106" s="7" t="s">
        <v>226</v>
      </c>
      <c r="K106">
        <v>46</v>
      </c>
      <c r="L106" t="s">
        <v>303</v>
      </c>
      <c r="M106" s="3">
        <v>41548</v>
      </c>
      <c r="P106" s="9">
        <v>56.334406999999999</v>
      </c>
      <c r="Q106" s="9">
        <v>-5.2815649999999996</v>
      </c>
      <c r="R106" t="s">
        <v>42</v>
      </c>
      <c r="S106" t="s">
        <v>42</v>
      </c>
      <c r="T106" t="s">
        <v>43</v>
      </c>
      <c r="W106" t="s">
        <v>305</v>
      </c>
      <c r="X106">
        <v>10</v>
      </c>
      <c r="Y106" t="s">
        <v>306</v>
      </c>
      <c r="Z106">
        <v>90</v>
      </c>
    </row>
    <row r="107" spans="1:28">
      <c r="A107" t="s">
        <v>307</v>
      </c>
      <c r="B107">
        <v>21</v>
      </c>
      <c r="C107" s="4" t="s">
        <v>223</v>
      </c>
      <c r="D107" s="4" t="s">
        <v>308</v>
      </c>
      <c r="E107" t="s">
        <v>225</v>
      </c>
      <c r="H107" t="s">
        <v>226</v>
      </c>
      <c r="I107" t="s">
        <v>226</v>
      </c>
      <c r="J107" s="7" t="s">
        <v>226</v>
      </c>
      <c r="K107">
        <v>48.3</v>
      </c>
      <c r="L107" t="s">
        <v>307</v>
      </c>
      <c r="M107" s="3">
        <v>38292</v>
      </c>
      <c r="P107" s="9">
        <v>58.429913999999997</v>
      </c>
      <c r="Q107" s="9">
        <v>-3.4488829999999999</v>
      </c>
      <c r="R107" t="s">
        <v>42</v>
      </c>
      <c r="S107" t="s">
        <v>42</v>
      </c>
      <c r="T107" t="s">
        <v>43</v>
      </c>
      <c r="W107" t="s">
        <v>84</v>
      </c>
      <c r="X107">
        <v>100</v>
      </c>
    </row>
    <row r="108" spans="1:28">
      <c r="A108" t="s">
        <v>309</v>
      </c>
      <c r="B108">
        <v>9</v>
      </c>
      <c r="C108" s="4" t="s">
        <v>223</v>
      </c>
      <c r="D108" s="4" t="s">
        <v>310</v>
      </c>
      <c r="E108" t="s">
        <v>225</v>
      </c>
      <c r="H108" t="s">
        <v>226</v>
      </c>
      <c r="I108" t="s">
        <v>226</v>
      </c>
      <c r="J108" s="7" t="s">
        <v>226</v>
      </c>
      <c r="K108">
        <v>15</v>
      </c>
      <c r="L108" t="s">
        <v>309</v>
      </c>
      <c r="M108" s="3">
        <v>39934</v>
      </c>
      <c r="P108" s="9">
        <v>56.286523000000003</v>
      </c>
      <c r="Q108" s="9">
        <v>-4.9513210000000001</v>
      </c>
      <c r="R108" t="s">
        <v>42</v>
      </c>
      <c r="S108" t="s">
        <v>42</v>
      </c>
      <c r="T108" t="s">
        <v>43</v>
      </c>
      <c r="W108" t="s">
        <v>248</v>
      </c>
      <c r="X108">
        <v>100</v>
      </c>
    </row>
    <row r="109" spans="1:28">
      <c r="A109" t="s">
        <v>311</v>
      </c>
      <c r="B109">
        <v>18</v>
      </c>
      <c r="C109" s="4" t="s">
        <v>223</v>
      </c>
      <c r="D109" s="4" t="s">
        <v>312</v>
      </c>
      <c r="E109" t="s">
        <v>225</v>
      </c>
      <c r="H109" t="s">
        <v>226</v>
      </c>
      <c r="I109" t="s">
        <v>226</v>
      </c>
      <c r="J109" s="7" t="s">
        <v>226</v>
      </c>
      <c r="K109">
        <v>36.9</v>
      </c>
      <c r="L109" t="s">
        <v>311</v>
      </c>
      <c r="M109" s="3">
        <v>42156</v>
      </c>
      <c r="P109" s="9">
        <v>57.363965</v>
      </c>
      <c r="Q109" s="9">
        <v>-2.9636459999999998</v>
      </c>
      <c r="R109" t="s">
        <v>42</v>
      </c>
      <c r="S109" t="s">
        <v>42</v>
      </c>
      <c r="T109" t="s">
        <v>43</v>
      </c>
      <c r="W109" t="s">
        <v>313</v>
      </c>
      <c r="X109">
        <v>100</v>
      </c>
    </row>
    <row r="110" spans="1:28">
      <c r="A110" t="s">
        <v>314</v>
      </c>
      <c r="B110" s="10">
        <v>49</v>
      </c>
      <c r="C110" s="4" t="s">
        <v>223</v>
      </c>
      <c r="D110" s="4" t="s">
        <v>315</v>
      </c>
      <c r="E110" t="s">
        <v>225</v>
      </c>
      <c r="H110" t="s">
        <v>226</v>
      </c>
      <c r="I110" t="s">
        <v>226</v>
      </c>
      <c r="J110" s="7" t="s">
        <v>226</v>
      </c>
      <c r="K110">
        <v>112.1</v>
      </c>
      <c r="L110" t="s">
        <v>316</v>
      </c>
      <c r="M110" s="3">
        <v>41153</v>
      </c>
      <c r="P110" s="9">
        <v>55.441600000000001</v>
      </c>
      <c r="Q110" s="9">
        <v>-3.5427</v>
      </c>
      <c r="R110" t="s">
        <v>42</v>
      </c>
      <c r="S110" t="s">
        <v>42</v>
      </c>
      <c r="T110" t="s">
        <v>43</v>
      </c>
      <c r="U110" t="s">
        <v>317</v>
      </c>
      <c r="V110" s="5" t="s">
        <v>318</v>
      </c>
      <c r="W110" t="s">
        <v>319</v>
      </c>
      <c r="X110">
        <v>21.7</v>
      </c>
      <c r="Y110" t="s">
        <v>245</v>
      </c>
      <c r="Z110">
        <v>28.2</v>
      </c>
      <c r="AA110" t="s">
        <v>273</v>
      </c>
      <c r="AB110">
        <v>50.1</v>
      </c>
    </row>
    <row r="111" spans="1:28">
      <c r="A111" t="s">
        <v>320</v>
      </c>
      <c r="B111">
        <v>47</v>
      </c>
      <c r="C111" s="4" t="s">
        <v>223</v>
      </c>
      <c r="D111" s="4" t="s">
        <v>321</v>
      </c>
      <c r="E111" t="s">
        <v>225</v>
      </c>
      <c r="H111" t="s">
        <v>226</v>
      </c>
      <c r="I111" t="s">
        <v>226</v>
      </c>
      <c r="J111" s="7" t="s">
        <v>226</v>
      </c>
      <c r="K111">
        <v>108.1</v>
      </c>
      <c r="L111" t="s">
        <v>316</v>
      </c>
      <c r="M111" s="3">
        <v>41153</v>
      </c>
      <c r="P111" s="9">
        <v>55.441600000000001</v>
      </c>
      <c r="Q111" s="9">
        <v>-3.5427</v>
      </c>
      <c r="R111" t="s">
        <v>42</v>
      </c>
      <c r="S111" t="s">
        <v>42</v>
      </c>
      <c r="T111" t="s">
        <v>43</v>
      </c>
      <c r="U111" t="s">
        <v>317</v>
      </c>
      <c r="V111" s="5" t="s">
        <v>322</v>
      </c>
      <c r="W111" t="s">
        <v>319</v>
      </c>
      <c r="X111">
        <v>21.7</v>
      </c>
      <c r="Y111" t="s">
        <v>245</v>
      </c>
      <c r="Z111">
        <v>28.2</v>
      </c>
      <c r="AA111" t="s">
        <v>273</v>
      </c>
      <c r="AB111">
        <v>50.1</v>
      </c>
    </row>
    <row r="112" spans="1:28">
      <c r="A112" t="s">
        <v>323</v>
      </c>
      <c r="B112" s="10">
        <v>105</v>
      </c>
      <c r="C112" s="4" t="s">
        <v>223</v>
      </c>
      <c r="D112" s="4" t="s">
        <v>324</v>
      </c>
      <c r="E112" t="s">
        <v>225</v>
      </c>
      <c r="H112" t="s">
        <v>226</v>
      </c>
      <c r="I112" t="s">
        <v>226</v>
      </c>
      <c r="J112" s="7" t="s">
        <v>226</v>
      </c>
      <c r="K112">
        <v>232.9</v>
      </c>
      <c r="L112" t="s">
        <v>316</v>
      </c>
      <c r="M112" s="3">
        <v>42887</v>
      </c>
      <c r="P112" s="9">
        <v>55.504100000000001</v>
      </c>
      <c r="Q112" s="9">
        <v>-3.5478999999999998</v>
      </c>
      <c r="R112" t="s">
        <v>42</v>
      </c>
      <c r="S112" t="s">
        <v>42</v>
      </c>
      <c r="T112" t="s">
        <v>43</v>
      </c>
      <c r="U112" t="s">
        <v>317</v>
      </c>
      <c r="V112" s="5" t="s">
        <v>325</v>
      </c>
      <c r="W112" t="s">
        <v>319</v>
      </c>
      <c r="X112">
        <v>22.7</v>
      </c>
      <c r="Y112" t="s">
        <v>245</v>
      </c>
      <c r="Z112">
        <v>29.2</v>
      </c>
      <c r="AA112" t="s">
        <v>273</v>
      </c>
      <c r="AB112">
        <v>51.1</v>
      </c>
    </row>
    <row r="113" spans="1:27">
      <c r="A113" t="s">
        <v>326</v>
      </c>
      <c r="B113" s="10">
        <v>13</v>
      </c>
      <c r="C113" s="4" t="s">
        <v>223</v>
      </c>
      <c r="D113" s="4" t="s">
        <v>327</v>
      </c>
      <c r="E113" t="s">
        <v>225</v>
      </c>
      <c r="H113" t="s">
        <v>226</v>
      </c>
      <c r="I113" t="s">
        <v>226</v>
      </c>
      <c r="J113" s="7" t="s">
        <v>226</v>
      </c>
      <c r="K113">
        <v>29.9</v>
      </c>
      <c r="L113" t="s">
        <v>326</v>
      </c>
      <c r="M113" s="3">
        <v>43891</v>
      </c>
      <c r="N113" s="3">
        <v>43913</v>
      </c>
      <c r="P113" s="9">
        <v>57.789734000000003</v>
      </c>
      <c r="Q113" s="9">
        <v>-4.380611</v>
      </c>
      <c r="R113" t="s">
        <v>42</v>
      </c>
      <c r="S113" t="s">
        <v>42</v>
      </c>
      <c r="T113" t="s">
        <v>43</v>
      </c>
      <c r="U113" t="s">
        <v>328</v>
      </c>
      <c r="V113" s="16"/>
      <c r="W113" t="s">
        <v>329</v>
      </c>
      <c r="X113">
        <v>100</v>
      </c>
    </row>
    <row r="114" spans="1:27">
      <c r="A114" t="s">
        <v>330</v>
      </c>
      <c r="B114" s="10">
        <v>23</v>
      </c>
      <c r="C114" s="4" t="s">
        <v>223</v>
      </c>
      <c r="D114" s="4" t="s">
        <v>331</v>
      </c>
      <c r="E114" t="s">
        <v>225</v>
      </c>
      <c r="H114" t="s">
        <v>226</v>
      </c>
      <c r="I114" t="s">
        <v>226</v>
      </c>
      <c r="J114" s="7" t="s">
        <v>226</v>
      </c>
      <c r="K114">
        <v>69.5</v>
      </c>
      <c r="L114" t="s">
        <v>330</v>
      </c>
      <c r="M114" s="3">
        <v>42826</v>
      </c>
      <c r="P114" s="9">
        <v>57.190100000000001</v>
      </c>
      <c r="Q114" s="9">
        <v>-4.3596000000000004</v>
      </c>
      <c r="R114" t="s">
        <v>42</v>
      </c>
      <c r="S114" t="s">
        <v>42</v>
      </c>
      <c r="T114" t="s">
        <v>43</v>
      </c>
      <c r="V114" s="16"/>
      <c r="W114" t="s">
        <v>245</v>
      </c>
      <c r="X114">
        <v>100</v>
      </c>
    </row>
    <row r="115" spans="1:27">
      <c r="A115" t="s">
        <v>332</v>
      </c>
      <c r="B115" s="10">
        <v>17</v>
      </c>
      <c r="C115" s="4" t="s">
        <v>223</v>
      </c>
      <c r="D115" s="4" t="s">
        <v>333</v>
      </c>
      <c r="E115" t="s">
        <v>225</v>
      </c>
      <c r="H115" t="s">
        <v>226</v>
      </c>
      <c r="I115" t="s">
        <v>226</v>
      </c>
      <c r="J115" s="7" t="s">
        <v>226</v>
      </c>
      <c r="K115">
        <v>47.5</v>
      </c>
      <c r="L115" t="s">
        <v>332</v>
      </c>
      <c r="M115" s="3">
        <v>42917</v>
      </c>
      <c r="P115" s="9">
        <v>57.668700000000001</v>
      </c>
      <c r="Q115" s="9">
        <v>-4.7729999999999997</v>
      </c>
      <c r="R115" t="s">
        <v>42</v>
      </c>
      <c r="S115" t="s">
        <v>42</v>
      </c>
      <c r="T115" t="s">
        <v>43</v>
      </c>
      <c r="U115" t="s">
        <v>334</v>
      </c>
      <c r="W115" t="s">
        <v>335</v>
      </c>
      <c r="Y115" t="s">
        <v>336</v>
      </c>
      <c r="Z115">
        <v>51</v>
      </c>
      <c r="AA115" t="s">
        <v>337</v>
      </c>
    </row>
    <row r="116" spans="1:27">
      <c r="A116" t="s">
        <v>338</v>
      </c>
      <c r="B116" s="10">
        <v>10</v>
      </c>
      <c r="C116" s="4" t="s">
        <v>223</v>
      </c>
      <c r="D116" s="4" t="s">
        <v>339</v>
      </c>
      <c r="E116" t="s">
        <v>225</v>
      </c>
      <c r="H116" t="s">
        <v>226</v>
      </c>
      <c r="I116" t="s">
        <v>226</v>
      </c>
      <c r="J116" s="7" t="s">
        <v>226</v>
      </c>
      <c r="K116">
        <v>20.5</v>
      </c>
      <c r="L116" t="s">
        <v>338</v>
      </c>
      <c r="M116" s="3">
        <v>42705</v>
      </c>
      <c r="P116" s="9">
        <v>55.673029999999997</v>
      </c>
      <c r="Q116" s="9">
        <v>-5.5177259999999997</v>
      </c>
      <c r="R116" t="s">
        <v>42</v>
      </c>
      <c r="S116" t="s">
        <v>42</v>
      </c>
      <c r="T116" t="s">
        <v>43</v>
      </c>
      <c r="W116" t="s">
        <v>268</v>
      </c>
      <c r="X116">
        <v>100</v>
      </c>
    </row>
    <row r="117" spans="1:27">
      <c r="A117" t="s">
        <v>340</v>
      </c>
      <c r="B117" s="10">
        <v>4</v>
      </c>
      <c r="C117" s="4" t="s">
        <v>223</v>
      </c>
      <c r="D117" s="4" t="s">
        <v>341</v>
      </c>
      <c r="E117" t="s">
        <v>225</v>
      </c>
      <c r="H117" t="s">
        <v>226</v>
      </c>
      <c r="I117" t="s">
        <v>226</v>
      </c>
      <c r="J117" s="7" t="s">
        <v>226</v>
      </c>
      <c r="K117">
        <v>10</v>
      </c>
      <c r="L117" t="s">
        <v>340</v>
      </c>
      <c r="M117" s="3">
        <v>39326</v>
      </c>
      <c r="P117" s="9">
        <v>55.164099999999998</v>
      </c>
      <c r="Q117" s="9">
        <v>-3.069</v>
      </c>
      <c r="R117" t="s">
        <v>42</v>
      </c>
      <c r="S117" t="s">
        <v>42</v>
      </c>
      <c r="T117" t="s">
        <v>43</v>
      </c>
      <c r="U117" t="s">
        <v>342</v>
      </c>
      <c r="W117" t="s">
        <v>282</v>
      </c>
      <c r="X117">
        <v>100</v>
      </c>
    </row>
    <row r="118" spans="1:27">
      <c r="A118" t="s">
        <v>343</v>
      </c>
      <c r="B118" s="10">
        <v>22</v>
      </c>
      <c r="C118" s="4" t="s">
        <v>223</v>
      </c>
      <c r="D118" s="4" t="s">
        <v>344</v>
      </c>
      <c r="E118" t="s">
        <v>225</v>
      </c>
      <c r="H118" t="s">
        <v>226</v>
      </c>
      <c r="I118" t="s">
        <v>226</v>
      </c>
      <c r="J118" s="7" t="s">
        <v>226</v>
      </c>
      <c r="K118">
        <v>92.4</v>
      </c>
      <c r="L118" t="s">
        <v>343</v>
      </c>
      <c r="M118" s="3">
        <v>44927</v>
      </c>
      <c r="P118" s="9">
        <v>58.219299999999997</v>
      </c>
      <c r="Q118" s="9">
        <v>-4.5111999999999997</v>
      </c>
      <c r="R118" t="s">
        <v>42</v>
      </c>
      <c r="S118" t="s">
        <v>42</v>
      </c>
      <c r="T118" t="s">
        <v>43</v>
      </c>
      <c r="W118" t="s">
        <v>294</v>
      </c>
      <c r="X118">
        <v>100</v>
      </c>
    </row>
    <row r="119" spans="1:27">
      <c r="A119" t="s">
        <v>345</v>
      </c>
      <c r="B119" s="10">
        <v>5</v>
      </c>
      <c r="C119" s="4" t="s">
        <v>223</v>
      </c>
      <c r="D119" s="4" t="s">
        <v>346</v>
      </c>
      <c r="E119" t="s">
        <v>225</v>
      </c>
      <c r="H119" t="s">
        <v>226</v>
      </c>
      <c r="I119" t="s">
        <v>226</v>
      </c>
      <c r="J119" s="7" t="s">
        <v>226</v>
      </c>
      <c r="K119">
        <v>24</v>
      </c>
      <c r="L119" t="s">
        <v>347</v>
      </c>
      <c r="M119" s="3">
        <v>44348</v>
      </c>
      <c r="P119" s="9">
        <v>55.183318</v>
      </c>
      <c r="Q119" s="9">
        <v>-3.1600229999999998</v>
      </c>
      <c r="R119" t="s">
        <v>42</v>
      </c>
      <c r="S119" t="s">
        <v>42</v>
      </c>
      <c r="T119" t="s">
        <v>43</v>
      </c>
      <c r="W119" t="s">
        <v>348</v>
      </c>
      <c r="X119">
        <v>49</v>
      </c>
      <c r="Y119" t="s">
        <v>349</v>
      </c>
      <c r="Z119">
        <v>51</v>
      </c>
    </row>
    <row r="120" spans="1:27">
      <c r="A120" t="s">
        <v>350</v>
      </c>
      <c r="B120" s="10">
        <v>5</v>
      </c>
      <c r="C120" s="4" t="s">
        <v>223</v>
      </c>
      <c r="D120" s="4" t="s">
        <v>351</v>
      </c>
      <c r="E120" t="s">
        <v>225</v>
      </c>
      <c r="H120" t="s">
        <v>226</v>
      </c>
      <c r="I120" t="s">
        <v>226</v>
      </c>
      <c r="J120" s="7" t="s">
        <v>226</v>
      </c>
      <c r="K120">
        <v>24</v>
      </c>
      <c r="L120" t="s">
        <v>347</v>
      </c>
      <c r="M120" s="3">
        <v>44348</v>
      </c>
      <c r="P120" s="9">
        <v>55.183318</v>
      </c>
      <c r="Q120" s="9">
        <v>-3.1600229999999998</v>
      </c>
      <c r="R120" t="s">
        <v>42</v>
      </c>
      <c r="S120" t="s">
        <v>42</v>
      </c>
      <c r="T120" t="s">
        <v>43</v>
      </c>
      <c r="W120" t="s">
        <v>348</v>
      </c>
      <c r="X120">
        <v>49</v>
      </c>
      <c r="Y120" t="s">
        <v>349</v>
      </c>
      <c r="Z120">
        <v>51</v>
      </c>
    </row>
    <row r="121" spans="1:27">
      <c r="A121" t="s">
        <v>352</v>
      </c>
      <c r="B121">
        <v>60</v>
      </c>
      <c r="C121" s="4" t="s">
        <v>223</v>
      </c>
      <c r="D121" s="4" t="s">
        <v>353</v>
      </c>
      <c r="E121" t="s">
        <v>225</v>
      </c>
      <c r="H121" t="s">
        <v>226</v>
      </c>
      <c r="I121" t="s">
        <v>226</v>
      </c>
      <c r="J121" s="7" t="s">
        <v>226</v>
      </c>
      <c r="K121">
        <v>138</v>
      </c>
      <c r="L121" t="s">
        <v>354</v>
      </c>
      <c r="M121" s="3">
        <v>40330</v>
      </c>
      <c r="P121" s="9">
        <v>55.9129</v>
      </c>
      <c r="Q121" s="9">
        <v>-2.5455000000000001</v>
      </c>
      <c r="R121" t="s">
        <v>42</v>
      </c>
      <c r="S121" t="s">
        <v>42</v>
      </c>
      <c r="T121" t="s">
        <v>43</v>
      </c>
      <c r="W121" t="s">
        <v>104</v>
      </c>
      <c r="X121">
        <v>51</v>
      </c>
      <c r="Y121" t="s">
        <v>285</v>
      </c>
      <c r="Z121">
        <v>49</v>
      </c>
    </row>
    <row r="122" spans="1:27">
      <c r="A122" t="s">
        <v>355</v>
      </c>
      <c r="B122">
        <v>6</v>
      </c>
      <c r="C122" s="4" t="s">
        <v>223</v>
      </c>
      <c r="D122" s="4" t="s">
        <v>356</v>
      </c>
      <c r="E122" t="s">
        <v>225</v>
      </c>
      <c r="H122" t="s">
        <v>226</v>
      </c>
      <c r="I122" t="s">
        <v>226</v>
      </c>
      <c r="J122" s="7" t="s">
        <v>226</v>
      </c>
      <c r="K122">
        <v>13.8</v>
      </c>
      <c r="L122" t="s">
        <v>354</v>
      </c>
      <c r="M122" s="3">
        <v>42735</v>
      </c>
      <c r="P122" s="9">
        <v>55.926400000000001</v>
      </c>
      <c r="Q122" s="9">
        <v>-2.5345</v>
      </c>
      <c r="R122" t="s">
        <v>42</v>
      </c>
      <c r="S122" t="s">
        <v>42</v>
      </c>
      <c r="T122" t="s">
        <v>43</v>
      </c>
      <c r="W122" t="s">
        <v>104</v>
      </c>
      <c r="X122">
        <v>51</v>
      </c>
      <c r="Y122" t="s">
        <v>290</v>
      </c>
      <c r="Z122">
        <v>49</v>
      </c>
    </row>
    <row r="123" spans="1:27">
      <c r="A123" t="s">
        <v>357</v>
      </c>
      <c r="B123" s="10">
        <v>12</v>
      </c>
      <c r="C123" s="4" t="s">
        <v>223</v>
      </c>
      <c r="D123" s="4" t="s">
        <v>358</v>
      </c>
      <c r="E123" t="s">
        <v>225</v>
      </c>
      <c r="H123" t="s">
        <v>226</v>
      </c>
      <c r="I123" t="s">
        <v>226</v>
      </c>
      <c r="J123" s="7" t="s">
        <v>226</v>
      </c>
      <c r="K123">
        <v>50</v>
      </c>
      <c r="L123" t="s">
        <v>357</v>
      </c>
      <c r="M123" s="3">
        <v>45170</v>
      </c>
      <c r="P123" s="9">
        <v>55.571800000000003</v>
      </c>
      <c r="Q123" s="9">
        <v>-3.9588999999999999</v>
      </c>
      <c r="R123" t="s">
        <v>42</v>
      </c>
      <c r="S123" t="s">
        <v>42</v>
      </c>
      <c r="T123" t="s">
        <v>43</v>
      </c>
      <c r="U123" t="s">
        <v>359</v>
      </c>
      <c r="W123" t="s">
        <v>349</v>
      </c>
      <c r="X123">
        <v>100</v>
      </c>
    </row>
    <row r="124" spans="1:27">
      <c r="A124" t="s">
        <v>360</v>
      </c>
      <c r="B124" s="10">
        <v>6</v>
      </c>
      <c r="C124" s="4" t="s">
        <v>223</v>
      </c>
      <c r="D124" s="4" t="s">
        <v>361</v>
      </c>
      <c r="E124" t="s">
        <v>225</v>
      </c>
      <c r="H124" t="s">
        <v>226</v>
      </c>
      <c r="I124" t="s">
        <v>226</v>
      </c>
      <c r="J124" s="7" t="s">
        <v>226</v>
      </c>
      <c r="K124">
        <v>18</v>
      </c>
      <c r="L124" t="s">
        <v>360</v>
      </c>
      <c r="M124" s="3">
        <v>38869</v>
      </c>
      <c r="P124" s="9">
        <v>55.734319999999997</v>
      </c>
      <c r="Q124" s="9">
        <v>-4.7833360000000003</v>
      </c>
      <c r="R124" t="s">
        <v>42</v>
      </c>
      <c r="S124" t="s">
        <v>42</v>
      </c>
      <c r="T124" t="s">
        <v>43</v>
      </c>
      <c r="W124" t="s">
        <v>233</v>
      </c>
      <c r="X124">
        <v>100</v>
      </c>
    </row>
    <row r="125" spans="1:27">
      <c r="A125" t="s">
        <v>362</v>
      </c>
      <c r="B125" s="10">
        <v>10</v>
      </c>
      <c r="C125" s="4" t="s">
        <v>223</v>
      </c>
      <c r="D125" s="4" t="s">
        <v>363</v>
      </c>
      <c r="E125" t="s">
        <v>225</v>
      </c>
      <c r="H125" t="s">
        <v>226</v>
      </c>
      <c r="I125" t="s">
        <v>226</v>
      </c>
      <c r="J125" s="7" t="s">
        <v>226</v>
      </c>
      <c r="K125">
        <v>42</v>
      </c>
      <c r="L125" t="s">
        <v>362</v>
      </c>
      <c r="M125" s="3">
        <v>44927</v>
      </c>
      <c r="P125" s="9" t="s">
        <v>364</v>
      </c>
      <c r="Q125" s="9">
        <v>-3.9163899999999998</v>
      </c>
      <c r="R125" t="s">
        <v>42</v>
      </c>
      <c r="S125" t="s">
        <v>42</v>
      </c>
      <c r="T125" t="s">
        <v>43</v>
      </c>
      <c r="U125" t="s">
        <v>365</v>
      </c>
      <c r="W125" t="s">
        <v>245</v>
      </c>
      <c r="X125">
        <v>100</v>
      </c>
    </row>
    <row r="126" spans="1:27">
      <c r="A126" t="s">
        <v>366</v>
      </c>
      <c r="B126" s="10">
        <v>15</v>
      </c>
      <c r="C126" s="4" t="s">
        <v>223</v>
      </c>
      <c r="D126" s="4" t="s">
        <v>367</v>
      </c>
      <c r="E126" t="s">
        <v>225</v>
      </c>
      <c r="H126" t="s">
        <v>226</v>
      </c>
      <c r="I126" t="s">
        <v>226</v>
      </c>
      <c r="J126" s="7" t="s">
        <v>226</v>
      </c>
      <c r="K126">
        <v>30</v>
      </c>
      <c r="L126" t="s">
        <v>366</v>
      </c>
      <c r="M126" s="3">
        <v>39600</v>
      </c>
      <c r="P126" s="9">
        <v>55.18441</v>
      </c>
      <c r="Q126" s="9">
        <v>-3.663065</v>
      </c>
      <c r="R126" t="s">
        <v>42</v>
      </c>
      <c r="S126" t="s">
        <v>42</v>
      </c>
      <c r="T126" t="s">
        <v>43</v>
      </c>
      <c r="W126" t="s">
        <v>84</v>
      </c>
      <c r="X126">
        <v>100</v>
      </c>
    </row>
    <row r="127" spans="1:27">
      <c r="A127" t="s">
        <v>368</v>
      </c>
      <c r="B127" s="10">
        <v>23</v>
      </c>
      <c r="C127" s="4" t="s">
        <v>223</v>
      </c>
      <c r="D127" s="4" t="s">
        <v>369</v>
      </c>
      <c r="E127" t="s">
        <v>225</v>
      </c>
      <c r="H127" t="s">
        <v>226</v>
      </c>
      <c r="I127" t="s">
        <v>226</v>
      </c>
      <c r="J127" s="7" t="s">
        <v>226</v>
      </c>
      <c r="K127">
        <v>69</v>
      </c>
      <c r="L127" t="s">
        <v>368</v>
      </c>
      <c r="M127" s="3">
        <v>42675</v>
      </c>
      <c r="P127" s="9">
        <v>55.304299999999998</v>
      </c>
      <c r="Q127" s="9">
        <v>-4.4882</v>
      </c>
      <c r="R127" t="s">
        <v>42</v>
      </c>
      <c r="S127" t="s">
        <v>42</v>
      </c>
      <c r="T127" t="s">
        <v>43</v>
      </c>
      <c r="W127" t="s">
        <v>248</v>
      </c>
      <c r="X127">
        <v>100</v>
      </c>
    </row>
    <row r="128" spans="1:27">
      <c r="A128" t="s">
        <v>370</v>
      </c>
      <c r="B128" s="10">
        <v>32</v>
      </c>
      <c r="C128" s="4" t="s">
        <v>223</v>
      </c>
      <c r="D128" s="4" t="s">
        <v>371</v>
      </c>
      <c r="E128" t="s">
        <v>225</v>
      </c>
      <c r="H128" t="s">
        <v>226</v>
      </c>
      <c r="I128" t="s">
        <v>226</v>
      </c>
      <c r="J128" s="7" t="s">
        <v>226</v>
      </c>
      <c r="K128">
        <v>96</v>
      </c>
      <c r="L128" t="s">
        <v>372</v>
      </c>
      <c r="M128" s="3">
        <v>43525</v>
      </c>
      <c r="P128" s="9">
        <v>57.350900000000003</v>
      </c>
      <c r="Q128" s="9">
        <v>-3.1316999999999999</v>
      </c>
      <c r="R128" t="s">
        <v>42</v>
      </c>
      <c r="S128" t="s">
        <v>42</v>
      </c>
      <c r="T128" t="s">
        <v>43</v>
      </c>
      <c r="W128" t="s">
        <v>335</v>
      </c>
      <c r="Y128" t="s">
        <v>336</v>
      </c>
      <c r="Z128">
        <v>51</v>
      </c>
      <c r="AA128" t="s">
        <v>337</v>
      </c>
    </row>
    <row r="129" spans="1:27">
      <c r="A129" t="s">
        <v>373</v>
      </c>
      <c r="B129" s="10">
        <v>27</v>
      </c>
      <c r="C129" s="4" t="s">
        <v>223</v>
      </c>
      <c r="D129" s="4" t="s">
        <v>374</v>
      </c>
      <c r="E129" t="s">
        <v>225</v>
      </c>
      <c r="H129" t="s">
        <v>226</v>
      </c>
      <c r="I129" t="s">
        <v>226</v>
      </c>
      <c r="J129" s="7" t="s">
        <v>226</v>
      </c>
      <c r="K129">
        <v>81</v>
      </c>
      <c r="L129" t="s">
        <v>372</v>
      </c>
      <c r="M129" s="3">
        <v>43525</v>
      </c>
      <c r="P129" s="9">
        <v>57.350900000000003</v>
      </c>
      <c r="Q129" s="9">
        <v>-3.1316999999999999</v>
      </c>
      <c r="R129" t="s">
        <v>42</v>
      </c>
      <c r="S129" t="s">
        <v>42</v>
      </c>
      <c r="T129" t="s">
        <v>43</v>
      </c>
      <c r="W129" t="s">
        <v>335</v>
      </c>
      <c r="Y129" t="s">
        <v>336</v>
      </c>
      <c r="Z129">
        <v>51</v>
      </c>
      <c r="AA129" t="s">
        <v>337</v>
      </c>
    </row>
    <row r="130" spans="1:27">
      <c r="A130" t="s">
        <v>375</v>
      </c>
      <c r="B130" s="10">
        <v>13</v>
      </c>
      <c r="C130" s="4" t="s">
        <v>223</v>
      </c>
      <c r="D130" s="4" t="s">
        <v>376</v>
      </c>
      <c r="E130" t="s">
        <v>225</v>
      </c>
      <c r="H130" t="s">
        <v>226</v>
      </c>
      <c r="I130" t="s">
        <v>226</v>
      </c>
      <c r="J130" s="7" t="s">
        <v>226</v>
      </c>
      <c r="K130">
        <v>45</v>
      </c>
      <c r="L130" t="s">
        <v>375</v>
      </c>
      <c r="M130" s="3">
        <v>44378</v>
      </c>
      <c r="P130" s="9" t="s">
        <v>377</v>
      </c>
      <c r="Q130">
        <v>-3.8713700000000002</v>
      </c>
      <c r="R130" t="s">
        <v>42</v>
      </c>
      <c r="S130" t="s">
        <v>42</v>
      </c>
      <c r="T130" t="s">
        <v>43</v>
      </c>
      <c r="W130" t="s">
        <v>245</v>
      </c>
      <c r="X130">
        <v>100</v>
      </c>
    </row>
    <row r="131" spans="1:27">
      <c r="A131" t="s">
        <v>378</v>
      </c>
      <c r="B131" s="10">
        <v>35</v>
      </c>
      <c r="C131" s="4" t="s">
        <v>223</v>
      </c>
      <c r="D131" s="4" t="s">
        <v>379</v>
      </c>
      <c r="E131" t="s">
        <v>225</v>
      </c>
      <c r="H131" t="s">
        <v>226</v>
      </c>
      <c r="I131" t="s">
        <v>226</v>
      </c>
      <c r="J131" s="7" t="s">
        <v>226</v>
      </c>
      <c r="K131">
        <v>29.75</v>
      </c>
      <c r="L131" t="s">
        <v>378</v>
      </c>
      <c r="M131" s="3">
        <v>40118</v>
      </c>
      <c r="P131" s="9">
        <v>55.786799999999999</v>
      </c>
      <c r="Q131" s="9">
        <v>-2.8422999999999998</v>
      </c>
      <c r="R131" t="s">
        <v>42</v>
      </c>
      <c r="S131" t="s">
        <v>42</v>
      </c>
      <c r="T131" t="s">
        <v>43</v>
      </c>
      <c r="W131" t="s">
        <v>248</v>
      </c>
      <c r="X131">
        <v>100</v>
      </c>
    </row>
    <row r="132" spans="1:27">
      <c r="A132" t="s">
        <v>380</v>
      </c>
      <c r="B132" s="10">
        <v>33</v>
      </c>
      <c r="C132" s="4" t="s">
        <v>223</v>
      </c>
      <c r="D132" s="4" t="s">
        <v>381</v>
      </c>
      <c r="E132" t="s">
        <v>225</v>
      </c>
      <c r="H132" t="s">
        <v>226</v>
      </c>
      <c r="I132" t="s">
        <v>226</v>
      </c>
      <c r="J132" s="7" t="s">
        <v>226</v>
      </c>
      <c r="K132">
        <v>94</v>
      </c>
      <c r="L132" t="s">
        <v>380</v>
      </c>
      <c r="M132" s="3">
        <v>43070</v>
      </c>
      <c r="P132" s="9">
        <v>57.243380000000002</v>
      </c>
      <c r="Q132" s="9">
        <v>-4.2606840000000004</v>
      </c>
      <c r="R132" t="s">
        <v>42</v>
      </c>
      <c r="S132" t="s">
        <v>42</v>
      </c>
      <c r="T132" t="s">
        <v>43</v>
      </c>
      <c r="W132" t="s">
        <v>245</v>
      </c>
      <c r="X132">
        <v>35.5</v>
      </c>
      <c r="Y132" t="s">
        <v>273</v>
      </c>
      <c r="Z132">
        <v>64.5</v>
      </c>
    </row>
    <row r="133" spans="1:27">
      <c r="A133" t="s">
        <v>382</v>
      </c>
      <c r="B133" s="10">
        <v>18</v>
      </c>
      <c r="C133" s="4" t="s">
        <v>223</v>
      </c>
      <c r="D133" s="4" t="s">
        <v>383</v>
      </c>
      <c r="E133" t="s">
        <v>225</v>
      </c>
      <c r="H133" t="s">
        <v>226</v>
      </c>
      <c r="I133" t="s">
        <v>226</v>
      </c>
      <c r="J133" s="7" t="s">
        <v>226</v>
      </c>
      <c r="K133">
        <v>41.4</v>
      </c>
      <c r="L133" t="s">
        <v>382</v>
      </c>
      <c r="M133" s="3">
        <v>40360</v>
      </c>
      <c r="P133" s="9">
        <v>57.428646000000001</v>
      </c>
      <c r="Q133" s="9">
        <v>-6.4155579999999999</v>
      </c>
      <c r="R133" t="s">
        <v>42</v>
      </c>
      <c r="S133" t="s">
        <v>42</v>
      </c>
      <c r="T133" t="s">
        <v>43</v>
      </c>
      <c r="W133" t="s">
        <v>313</v>
      </c>
      <c r="X133">
        <v>100</v>
      </c>
    </row>
    <row r="134" spans="1:27">
      <c r="A134" t="s">
        <v>384</v>
      </c>
      <c r="B134" s="10">
        <v>16</v>
      </c>
      <c r="C134" s="4" t="s">
        <v>223</v>
      </c>
      <c r="D134" s="4" t="s">
        <v>385</v>
      </c>
      <c r="E134" t="s">
        <v>225</v>
      </c>
      <c r="H134" t="s">
        <v>226</v>
      </c>
      <c r="I134" t="s">
        <v>226</v>
      </c>
      <c r="J134" s="7" t="s">
        <v>226</v>
      </c>
      <c r="K134">
        <v>36.799999999999997</v>
      </c>
      <c r="L134" t="s">
        <v>384</v>
      </c>
      <c r="M134" s="3">
        <v>42917</v>
      </c>
      <c r="P134" s="9">
        <v>55.162405999999997</v>
      </c>
      <c r="Q134" s="9">
        <v>-3.1415060000000001</v>
      </c>
      <c r="R134" t="s">
        <v>42</v>
      </c>
      <c r="S134" t="s">
        <v>42</v>
      </c>
      <c r="T134" t="s">
        <v>43</v>
      </c>
      <c r="W134" t="s">
        <v>248</v>
      </c>
      <c r="X134">
        <v>100</v>
      </c>
    </row>
    <row r="135" spans="1:27" ht="15.75">
      <c r="A135" t="s">
        <v>386</v>
      </c>
      <c r="B135" s="10">
        <v>48</v>
      </c>
      <c r="C135" s="4" t="s">
        <v>223</v>
      </c>
      <c r="D135" s="4" t="s">
        <v>387</v>
      </c>
      <c r="E135" t="s">
        <v>225</v>
      </c>
      <c r="H135" t="s">
        <v>226</v>
      </c>
      <c r="I135" t="s">
        <v>226</v>
      </c>
      <c r="J135" s="7" t="s">
        <v>226</v>
      </c>
      <c r="K135">
        <v>144</v>
      </c>
      <c r="L135" t="s">
        <v>386</v>
      </c>
      <c r="M135" s="3">
        <v>41395</v>
      </c>
      <c r="N135" s="3">
        <v>41275</v>
      </c>
      <c r="P135" s="9">
        <v>55.828646999999997</v>
      </c>
      <c r="Q135" s="9">
        <v>-2.6665179999999999</v>
      </c>
      <c r="R135" t="s">
        <v>42</v>
      </c>
      <c r="S135" t="s">
        <v>42</v>
      </c>
      <c r="T135" t="s">
        <v>43</v>
      </c>
      <c r="W135" s="11" t="s">
        <v>388</v>
      </c>
      <c r="X135">
        <v>49</v>
      </c>
      <c r="Y135" t="s">
        <v>389</v>
      </c>
      <c r="Z135">
        <v>51</v>
      </c>
    </row>
    <row r="136" spans="1:27">
      <c r="A136" t="s">
        <v>390</v>
      </c>
      <c r="B136" s="10">
        <v>20</v>
      </c>
      <c r="C136" s="4" t="s">
        <v>223</v>
      </c>
      <c r="D136" s="4" t="s">
        <v>391</v>
      </c>
      <c r="E136" t="s">
        <v>225</v>
      </c>
      <c r="H136" t="s">
        <v>226</v>
      </c>
      <c r="I136" t="s">
        <v>226</v>
      </c>
      <c r="J136" s="7" t="s">
        <v>226</v>
      </c>
      <c r="K136">
        <v>46</v>
      </c>
      <c r="L136" t="s">
        <v>392</v>
      </c>
      <c r="M136" s="3">
        <v>38869</v>
      </c>
      <c r="P136" s="9">
        <v>57.3339</v>
      </c>
      <c r="Q136" s="9">
        <v>-4.1029999999999998</v>
      </c>
      <c r="R136" t="s">
        <v>42</v>
      </c>
      <c r="S136" t="s">
        <v>42</v>
      </c>
      <c r="T136" t="s">
        <v>43</v>
      </c>
      <c r="W136" t="s">
        <v>84</v>
      </c>
      <c r="X136">
        <v>100</v>
      </c>
    </row>
    <row r="137" spans="1:27">
      <c r="A137" t="s">
        <v>393</v>
      </c>
      <c r="B137" s="10">
        <v>20</v>
      </c>
      <c r="C137" s="4" t="s">
        <v>223</v>
      </c>
      <c r="D137" s="4" t="s">
        <v>394</v>
      </c>
      <c r="E137" t="s">
        <v>225</v>
      </c>
      <c r="H137" t="s">
        <v>226</v>
      </c>
      <c r="I137" t="s">
        <v>226</v>
      </c>
      <c r="J137" s="7" t="s">
        <v>226</v>
      </c>
      <c r="K137">
        <v>46</v>
      </c>
      <c r="L137" t="s">
        <v>392</v>
      </c>
      <c r="M137" s="3">
        <v>38869</v>
      </c>
      <c r="P137" s="9">
        <v>57.3339</v>
      </c>
      <c r="Q137" s="9">
        <v>-4.1029999999999998</v>
      </c>
      <c r="R137" t="s">
        <v>42</v>
      </c>
      <c r="S137" t="s">
        <v>42</v>
      </c>
      <c r="T137" t="s">
        <v>43</v>
      </c>
      <c r="W137" t="s">
        <v>84</v>
      </c>
      <c r="X137">
        <v>100</v>
      </c>
    </row>
    <row r="138" spans="1:27">
      <c r="A138" t="s">
        <v>395</v>
      </c>
      <c r="B138" s="10">
        <v>11</v>
      </c>
      <c r="C138" s="4" t="s">
        <v>223</v>
      </c>
      <c r="D138" s="4" t="s">
        <v>396</v>
      </c>
      <c r="E138" t="s">
        <v>225</v>
      </c>
      <c r="H138" t="s">
        <v>226</v>
      </c>
      <c r="I138" t="s">
        <v>226</v>
      </c>
      <c r="J138" s="7" t="s">
        <v>226</v>
      </c>
      <c r="K138">
        <v>22.6</v>
      </c>
      <c r="L138" t="s">
        <v>395</v>
      </c>
      <c r="M138" s="3">
        <v>42795</v>
      </c>
      <c r="P138" s="9">
        <v>55.771178999999997</v>
      </c>
      <c r="Q138" s="9">
        <v>-5.4630720000000004</v>
      </c>
      <c r="R138" t="s">
        <v>42</v>
      </c>
      <c r="S138" t="s">
        <v>42</v>
      </c>
      <c r="T138" t="s">
        <v>43</v>
      </c>
      <c r="W138" t="s">
        <v>285</v>
      </c>
      <c r="X138">
        <v>100</v>
      </c>
    </row>
    <row r="139" spans="1:27">
      <c r="A139" t="s">
        <v>397</v>
      </c>
      <c r="B139" s="10">
        <v>22</v>
      </c>
      <c r="C139" s="4" t="s">
        <v>223</v>
      </c>
      <c r="D139" s="4" t="s">
        <v>398</v>
      </c>
      <c r="E139" t="s">
        <v>225</v>
      </c>
      <c r="H139" t="s">
        <v>226</v>
      </c>
      <c r="I139" t="s">
        <v>226</v>
      </c>
      <c r="J139" s="7" t="s">
        <v>226</v>
      </c>
      <c r="K139">
        <v>66</v>
      </c>
      <c r="L139" t="s">
        <v>397</v>
      </c>
      <c r="M139" s="3">
        <v>42795</v>
      </c>
      <c r="P139" s="9">
        <v>55.551487000000002</v>
      </c>
      <c r="Q139" s="9">
        <v>-3.9469829999999999</v>
      </c>
      <c r="R139" t="s">
        <v>42</v>
      </c>
      <c r="S139" t="s">
        <v>42</v>
      </c>
      <c r="T139" t="s">
        <v>43</v>
      </c>
      <c r="W139" t="s">
        <v>84</v>
      </c>
      <c r="X139">
        <v>100</v>
      </c>
    </row>
    <row r="140" spans="1:27">
      <c r="A140" t="s">
        <v>399</v>
      </c>
      <c r="B140" s="10">
        <v>11</v>
      </c>
      <c r="C140" s="4" t="s">
        <v>223</v>
      </c>
      <c r="D140" s="4" t="s">
        <v>400</v>
      </c>
      <c r="E140" t="s">
        <v>225</v>
      </c>
      <c r="H140" t="s">
        <v>226</v>
      </c>
      <c r="I140" t="s">
        <v>226</v>
      </c>
      <c r="J140" s="7" t="s">
        <v>226</v>
      </c>
      <c r="K140">
        <v>22</v>
      </c>
      <c r="L140" t="s">
        <v>399</v>
      </c>
      <c r="M140" s="3">
        <v>42736</v>
      </c>
      <c r="P140" s="9">
        <v>55.014355999999999</v>
      </c>
      <c r="Q140" s="9">
        <v>-4.9998709999999997</v>
      </c>
      <c r="R140" t="s">
        <v>42</v>
      </c>
      <c r="S140" t="s">
        <v>42</v>
      </c>
      <c r="T140" t="s">
        <v>43</v>
      </c>
      <c r="W140" t="s">
        <v>248</v>
      </c>
      <c r="X140">
        <v>100</v>
      </c>
    </row>
    <row r="141" spans="1:27">
      <c r="A141" t="s">
        <v>401</v>
      </c>
      <c r="B141" s="10">
        <v>20</v>
      </c>
      <c r="C141" s="4" t="s">
        <v>223</v>
      </c>
      <c r="D141" s="4" t="s">
        <v>402</v>
      </c>
      <c r="E141" t="s">
        <v>225</v>
      </c>
      <c r="H141" t="s">
        <v>226</v>
      </c>
      <c r="I141" t="s">
        <v>226</v>
      </c>
      <c r="J141" s="7" t="s">
        <v>226</v>
      </c>
      <c r="K141">
        <v>48.5</v>
      </c>
      <c r="L141" t="s">
        <v>401</v>
      </c>
      <c r="M141" s="3">
        <v>44562</v>
      </c>
      <c r="P141" s="9">
        <v>57.320700000000002</v>
      </c>
      <c r="Q141" s="9">
        <v>-4.0857000000000001</v>
      </c>
      <c r="R141" t="s">
        <v>42</v>
      </c>
      <c r="S141" t="s">
        <v>42</v>
      </c>
      <c r="T141" t="s">
        <v>43</v>
      </c>
      <c r="W141" t="s">
        <v>245</v>
      </c>
      <c r="X141">
        <v>100</v>
      </c>
    </row>
    <row r="142" spans="1:27">
      <c r="A142" t="s">
        <v>403</v>
      </c>
      <c r="B142" s="10">
        <v>16</v>
      </c>
      <c r="C142" s="4" t="s">
        <v>223</v>
      </c>
      <c r="D142" s="4" t="s">
        <v>404</v>
      </c>
      <c r="E142" t="s">
        <v>225</v>
      </c>
      <c r="H142" t="s">
        <v>226</v>
      </c>
      <c r="I142" t="s">
        <v>226</v>
      </c>
      <c r="J142" s="7" t="s">
        <v>226</v>
      </c>
      <c r="K142">
        <v>32.799999999999997</v>
      </c>
      <c r="L142" t="s">
        <v>405</v>
      </c>
      <c r="M142" s="3">
        <v>41852</v>
      </c>
      <c r="P142" s="9">
        <v>53.661073999999999</v>
      </c>
      <c r="Q142" s="9">
        <v>-0.868676</v>
      </c>
      <c r="R142" t="s">
        <v>42</v>
      </c>
      <c r="S142" t="s">
        <v>42</v>
      </c>
      <c r="T142" t="s">
        <v>43</v>
      </c>
      <c r="W142" t="s">
        <v>241</v>
      </c>
      <c r="X142">
        <v>100</v>
      </c>
    </row>
    <row r="143" spans="1:27">
      <c r="A143" t="s">
        <v>406</v>
      </c>
      <c r="B143" s="10">
        <v>35</v>
      </c>
      <c r="C143" s="4" t="s">
        <v>223</v>
      </c>
      <c r="D143" s="4" t="s">
        <v>407</v>
      </c>
      <c r="E143" t="s">
        <v>225</v>
      </c>
      <c r="H143" t="s">
        <v>226</v>
      </c>
      <c r="I143" t="s">
        <v>226</v>
      </c>
      <c r="J143" s="7" t="s">
        <v>226</v>
      </c>
      <c r="K143">
        <v>71.75</v>
      </c>
      <c r="L143" t="s">
        <v>406</v>
      </c>
      <c r="M143" s="3">
        <v>41061</v>
      </c>
      <c r="P143" s="9">
        <v>58.110035000000003</v>
      </c>
      <c r="Q143" s="9">
        <v>-3.9292549999999999</v>
      </c>
      <c r="R143" t="s">
        <v>42</v>
      </c>
      <c r="S143" t="s">
        <v>42</v>
      </c>
      <c r="T143" t="s">
        <v>43</v>
      </c>
      <c r="W143" t="s">
        <v>273</v>
      </c>
      <c r="X143">
        <v>100</v>
      </c>
    </row>
    <row r="144" spans="1:27">
      <c r="A144" t="s">
        <v>408</v>
      </c>
      <c r="B144" s="10">
        <v>11</v>
      </c>
      <c r="C144" s="4" t="s">
        <v>223</v>
      </c>
      <c r="D144" s="4" t="s">
        <v>409</v>
      </c>
      <c r="E144" t="s">
        <v>225</v>
      </c>
      <c r="H144" t="s">
        <v>226</v>
      </c>
      <c r="I144" t="s">
        <v>226</v>
      </c>
      <c r="J144" s="7" t="s">
        <v>226</v>
      </c>
      <c r="K144">
        <v>38</v>
      </c>
      <c r="L144" t="s">
        <v>406</v>
      </c>
      <c r="M144" s="14">
        <v>44420</v>
      </c>
      <c r="P144" s="9">
        <v>58.0595</v>
      </c>
      <c r="Q144" s="9">
        <v>-3.9590999999999998</v>
      </c>
      <c r="R144" t="s">
        <v>42</v>
      </c>
      <c r="S144" t="s">
        <v>42</v>
      </c>
      <c r="T144" t="s">
        <v>43</v>
      </c>
      <c r="W144" t="s">
        <v>273</v>
      </c>
      <c r="X144">
        <v>100</v>
      </c>
    </row>
    <row r="145" spans="1:26">
      <c r="A145" t="s">
        <v>410</v>
      </c>
      <c r="B145" s="10">
        <v>5</v>
      </c>
      <c r="C145" s="4" t="s">
        <v>223</v>
      </c>
      <c r="D145" s="4" t="s">
        <v>411</v>
      </c>
      <c r="E145" t="s">
        <v>225</v>
      </c>
      <c r="H145" t="s">
        <v>226</v>
      </c>
      <c r="I145" t="s">
        <v>226</v>
      </c>
      <c r="J145" s="7" t="s">
        <v>226</v>
      </c>
      <c r="K145">
        <v>12.5</v>
      </c>
      <c r="L145" t="s">
        <v>410</v>
      </c>
      <c r="M145" s="3">
        <v>41334</v>
      </c>
      <c r="P145" s="9">
        <v>57.448684999999998</v>
      </c>
      <c r="Q145" s="9">
        <v>-2.474577</v>
      </c>
      <c r="R145" t="s">
        <v>42</v>
      </c>
      <c r="S145" t="s">
        <v>42</v>
      </c>
      <c r="T145" t="s">
        <v>43</v>
      </c>
      <c r="W145" t="s">
        <v>84</v>
      </c>
      <c r="X145">
        <v>100</v>
      </c>
    </row>
    <row r="146" spans="1:26">
      <c r="A146" t="s">
        <v>412</v>
      </c>
      <c r="B146" s="10">
        <v>8</v>
      </c>
      <c r="C146" s="4" t="s">
        <v>223</v>
      </c>
      <c r="D146" s="4" t="s">
        <v>413</v>
      </c>
      <c r="E146" t="s">
        <v>225</v>
      </c>
      <c r="H146" t="s">
        <v>226</v>
      </c>
      <c r="I146" t="s">
        <v>226</v>
      </c>
      <c r="J146" s="7" t="s">
        <v>226</v>
      </c>
      <c r="K146">
        <v>36</v>
      </c>
      <c r="L146" t="s">
        <v>412</v>
      </c>
      <c r="M146" s="3">
        <v>45078</v>
      </c>
      <c r="P146" s="9">
        <v>55.9011</v>
      </c>
      <c r="Q146" s="9">
        <v>-3.9119999999999999</v>
      </c>
      <c r="R146" t="s">
        <v>42</v>
      </c>
      <c r="S146" t="s">
        <v>42</v>
      </c>
      <c r="T146" t="s">
        <v>43</v>
      </c>
      <c r="W146" t="s">
        <v>414</v>
      </c>
      <c r="X146">
        <v>100</v>
      </c>
    </row>
    <row r="147" spans="1:26" ht="15.75">
      <c r="A147" t="s">
        <v>415</v>
      </c>
      <c r="B147">
        <v>34</v>
      </c>
      <c r="C147" s="4" t="s">
        <v>223</v>
      </c>
      <c r="D147" s="4" t="s">
        <v>416</v>
      </c>
      <c r="E147" t="s">
        <v>225</v>
      </c>
      <c r="H147" t="s">
        <v>226</v>
      </c>
      <c r="I147" t="s">
        <v>226</v>
      </c>
      <c r="J147" s="7" t="s">
        <v>226</v>
      </c>
      <c r="K147">
        <f>95-16.1</f>
        <v>78.900000000000006</v>
      </c>
      <c r="L147" s="11" t="s">
        <v>417</v>
      </c>
      <c r="M147" s="3">
        <v>40969</v>
      </c>
      <c r="O147" s="3">
        <v>41333</v>
      </c>
      <c r="P147" s="9">
        <v>56.581200000000003</v>
      </c>
      <c r="Q147" s="9">
        <v>-3.7338</v>
      </c>
      <c r="R147" t="s">
        <v>42</v>
      </c>
      <c r="S147" t="s">
        <v>42</v>
      </c>
      <c r="T147" t="s">
        <v>194</v>
      </c>
      <c r="U147" t="s">
        <v>418</v>
      </c>
      <c r="W147" t="s">
        <v>273</v>
      </c>
      <c r="X147">
        <v>100</v>
      </c>
    </row>
    <row r="148" spans="1:26" ht="15.75">
      <c r="A148" t="s">
        <v>419</v>
      </c>
      <c r="B148">
        <v>41</v>
      </c>
      <c r="C148" s="4" t="s">
        <v>223</v>
      </c>
      <c r="D148" s="4" t="s">
        <v>416</v>
      </c>
      <c r="E148" t="s">
        <v>225</v>
      </c>
      <c r="H148" t="s">
        <v>226</v>
      </c>
      <c r="I148" t="s">
        <v>226</v>
      </c>
      <c r="J148" s="7" t="s">
        <v>226</v>
      </c>
      <c r="K148">
        <v>95</v>
      </c>
      <c r="L148" s="11" t="s">
        <v>417</v>
      </c>
      <c r="M148" s="3">
        <v>41334</v>
      </c>
      <c r="P148" s="9">
        <v>56.565666999999998</v>
      </c>
      <c r="Q148" s="9">
        <v>-3.8789720000000001</v>
      </c>
      <c r="R148" t="s">
        <v>42</v>
      </c>
      <c r="S148" t="s">
        <v>42</v>
      </c>
      <c r="T148" t="s">
        <v>43</v>
      </c>
      <c r="U148" t="s">
        <v>418</v>
      </c>
      <c r="W148" t="s">
        <v>273</v>
      </c>
      <c r="X148">
        <v>100</v>
      </c>
    </row>
    <row r="149" spans="1:26" ht="15.75">
      <c r="A149" t="s">
        <v>420</v>
      </c>
      <c r="B149">
        <v>34</v>
      </c>
      <c r="C149" s="4" t="s">
        <v>223</v>
      </c>
      <c r="D149" s="4" t="s">
        <v>421</v>
      </c>
      <c r="E149" t="s">
        <v>225</v>
      </c>
      <c r="H149" t="s">
        <v>226</v>
      </c>
      <c r="I149" t="s">
        <v>226</v>
      </c>
      <c r="J149" s="7" t="s">
        <v>226</v>
      </c>
      <c r="K149">
        <f>95-16.1</f>
        <v>78.900000000000006</v>
      </c>
      <c r="L149" s="11" t="s">
        <v>417</v>
      </c>
      <c r="M149" s="3">
        <v>40969</v>
      </c>
      <c r="O149" s="3">
        <v>41333</v>
      </c>
      <c r="P149" s="9">
        <v>56.581200000000003</v>
      </c>
      <c r="Q149" s="9">
        <v>-3.7338</v>
      </c>
      <c r="R149" t="s">
        <v>42</v>
      </c>
      <c r="S149" t="s">
        <v>42</v>
      </c>
      <c r="T149" t="s">
        <v>194</v>
      </c>
      <c r="U149" t="s">
        <v>418</v>
      </c>
      <c r="W149" t="s">
        <v>273</v>
      </c>
      <c r="X149">
        <v>100</v>
      </c>
    </row>
    <row r="150" spans="1:26" ht="15.75">
      <c r="A150" t="s">
        <v>422</v>
      </c>
      <c r="B150">
        <v>41</v>
      </c>
      <c r="C150" s="4" t="s">
        <v>223</v>
      </c>
      <c r="D150" s="4" t="s">
        <v>421</v>
      </c>
      <c r="E150" t="s">
        <v>225</v>
      </c>
      <c r="H150" t="s">
        <v>226</v>
      </c>
      <c r="I150" t="s">
        <v>226</v>
      </c>
      <c r="J150" s="7" t="s">
        <v>226</v>
      </c>
      <c r="K150">
        <v>95</v>
      </c>
      <c r="L150" s="11" t="s">
        <v>417</v>
      </c>
      <c r="M150" s="3">
        <v>41334</v>
      </c>
      <c r="P150" s="9">
        <v>56.565666999999998</v>
      </c>
      <c r="Q150" s="9">
        <v>-3.8789720000000001</v>
      </c>
      <c r="R150" t="s">
        <v>42</v>
      </c>
      <c r="S150" t="s">
        <v>42</v>
      </c>
      <c r="T150" t="s">
        <v>43</v>
      </c>
      <c r="U150" t="s">
        <v>418</v>
      </c>
      <c r="W150" t="s">
        <v>273</v>
      </c>
      <c r="X150">
        <v>101</v>
      </c>
    </row>
    <row r="151" spans="1:26">
      <c r="A151" t="s">
        <v>423</v>
      </c>
      <c r="B151" s="10">
        <v>51</v>
      </c>
      <c r="C151" s="4" t="s">
        <v>223</v>
      </c>
      <c r="D151" s="4" t="s">
        <v>424</v>
      </c>
      <c r="E151" t="s">
        <v>225</v>
      </c>
      <c r="H151" t="s">
        <v>226</v>
      </c>
      <c r="I151" t="s">
        <v>226</v>
      </c>
      <c r="J151" s="7" t="s">
        <v>226</v>
      </c>
      <c r="K151">
        <v>117.3</v>
      </c>
      <c r="L151" t="s">
        <v>423</v>
      </c>
      <c r="M151" s="3">
        <v>38961</v>
      </c>
      <c r="P151" s="9">
        <v>55.246177000000003</v>
      </c>
      <c r="Q151" s="9">
        <v>-4.7129089999999998</v>
      </c>
      <c r="R151" t="s">
        <v>42</v>
      </c>
      <c r="S151" t="s">
        <v>42</v>
      </c>
      <c r="T151" t="s">
        <v>43</v>
      </c>
      <c r="W151" t="s">
        <v>273</v>
      </c>
      <c r="X151">
        <v>100</v>
      </c>
    </row>
    <row r="152" spans="1:26">
      <c r="A152" t="s">
        <v>425</v>
      </c>
      <c r="B152" s="10">
        <v>15</v>
      </c>
      <c r="C152" s="4" t="s">
        <v>223</v>
      </c>
      <c r="D152" s="4" t="s">
        <v>426</v>
      </c>
      <c r="E152" t="s">
        <v>225</v>
      </c>
      <c r="H152" t="s">
        <v>226</v>
      </c>
      <c r="I152" t="s">
        <v>226</v>
      </c>
      <c r="J152" s="7" t="s">
        <v>226</v>
      </c>
      <c r="K152">
        <v>30</v>
      </c>
      <c r="L152" t="s">
        <v>425</v>
      </c>
      <c r="M152" s="3">
        <v>44378</v>
      </c>
      <c r="P152" s="9">
        <v>58.435707000000001</v>
      </c>
      <c r="Q152" s="9">
        <v>-3.4001250000000001</v>
      </c>
      <c r="R152" t="s">
        <v>42</v>
      </c>
      <c r="S152" t="s">
        <v>42</v>
      </c>
      <c r="T152" t="s">
        <v>43</v>
      </c>
      <c r="W152" t="s">
        <v>248</v>
      </c>
      <c r="X152">
        <v>100</v>
      </c>
    </row>
    <row r="153" spans="1:26">
      <c r="A153" t="s">
        <v>427</v>
      </c>
      <c r="B153" s="10">
        <v>22</v>
      </c>
      <c r="C153" s="4" t="s">
        <v>223</v>
      </c>
      <c r="D153" s="4" t="s">
        <v>428</v>
      </c>
      <c r="E153" t="s">
        <v>225</v>
      </c>
      <c r="H153" t="s">
        <v>226</v>
      </c>
      <c r="I153" t="s">
        <v>226</v>
      </c>
      <c r="J153" s="7" t="s">
        <v>226</v>
      </c>
      <c r="K153">
        <v>51.7</v>
      </c>
      <c r="L153" t="s">
        <v>427</v>
      </c>
      <c r="M153" s="3">
        <v>42614</v>
      </c>
      <c r="P153" s="9">
        <v>55.814571999999998</v>
      </c>
      <c r="Q153" s="9">
        <v>-3.5396329999999998</v>
      </c>
      <c r="R153" t="s">
        <v>42</v>
      </c>
      <c r="S153" t="s">
        <v>42</v>
      </c>
      <c r="T153" t="s">
        <v>43</v>
      </c>
      <c r="W153" t="s">
        <v>429</v>
      </c>
      <c r="Y153" t="s">
        <v>430</v>
      </c>
    </row>
    <row r="154" spans="1:26">
      <c r="A154" t="s">
        <v>431</v>
      </c>
      <c r="B154" s="10">
        <v>35</v>
      </c>
      <c r="C154" s="4" t="s">
        <v>223</v>
      </c>
      <c r="D154" s="4" t="s">
        <v>432</v>
      </c>
      <c r="E154" t="s">
        <v>225</v>
      </c>
      <c r="H154" t="s">
        <v>226</v>
      </c>
      <c r="I154" t="s">
        <v>226</v>
      </c>
      <c r="J154" s="7" t="s">
        <v>226</v>
      </c>
      <c r="K154">
        <v>29.75</v>
      </c>
      <c r="L154" t="s">
        <v>431</v>
      </c>
      <c r="M154" s="3">
        <v>42856</v>
      </c>
      <c r="P154" s="9">
        <v>55.3628</v>
      </c>
      <c r="Q154" s="9">
        <v>-4.1262999999999996</v>
      </c>
      <c r="R154" t="s">
        <v>42</v>
      </c>
      <c r="S154" t="s">
        <v>42</v>
      </c>
      <c r="T154" t="s">
        <v>43</v>
      </c>
      <c r="W154" t="s">
        <v>248</v>
      </c>
      <c r="X154">
        <v>100</v>
      </c>
    </row>
    <row r="155" spans="1:26">
      <c r="A155" t="s">
        <v>433</v>
      </c>
      <c r="B155" s="10">
        <v>68</v>
      </c>
      <c r="C155" s="4" t="s">
        <v>223</v>
      </c>
      <c r="D155" s="4" t="s">
        <v>434</v>
      </c>
      <c r="E155" t="s">
        <v>225</v>
      </c>
      <c r="H155" t="s">
        <v>226</v>
      </c>
      <c r="I155" t="s">
        <v>226</v>
      </c>
      <c r="J155" s="7" t="s">
        <v>226</v>
      </c>
      <c r="K155">
        <v>136</v>
      </c>
      <c r="L155" t="s">
        <v>433</v>
      </c>
      <c r="M155" s="3">
        <v>41821</v>
      </c>
      <c r="P155" s="9">
        <v>55.238999999999997</v>
      </c>
      <c r="Q155" s="9">
        <v>-3.5741999999999998</v>
      </c>
      <c r="R155" t="s">
        <v>42</v>
      </c>
      <c r="S155" t="s">
        <v>42</v>
      </c>
      <c r="T155" t="s">
        <v>43</v>
      </c>
      <c r="W155" t="s">
        <v>248</v>
      </c>
      <c r="X155">
        <v>100</v>
      </c>
    </row>
    <row r="156" spans="1:26">
      <c r="A156" t="s">
        <v>435</v>
      </c>
      <c r="B156" s="10">
        <v>12</v>
      </c>
      <c r="C156" s="4" t="s">
        <v>223</v>
      </c>
      <c r="D156" s="4" t="s">
        <v>436</v>
      </c>
      <c r="E156" t="s">
        <v>225</v>
      </c>
      <c r="H156" t="s">
        <v>226</v>
      </c>
      <c r="I156" t="s">
        <v>226</v>
      </c>
      <c r="J156" s="7" t="s">
        <v>226</v>
      </c>
      <c r="K156">
        <v>27.6</v>
      </c>
      <c r="L156" t="s">
        <v>435</v>
      </c>
      <c r="M156" s="3">
        <v>42795</v>
      </c>
      <c r="P156" s="9">
        <v>57.5105</v>
      </c>
      <c r="Q156" s="9">
        <v>-3.6156000000000001</v>
      </c>
      <c r="R156" t="s">
        <v>42</v>
      </c>
      <c r="S156" t="s">
        <v>42</v>
      </c>
      <c r="T156" t="s">
        <v>43</v>
      </c>
      <c r="W156" t="s">
        <v>437</v>
      </c>
      <c r="Y156" t="s">
        <v>438</v>
      </c>
    </row>
    <row r="157" spans="1:26">
      <c r="A157" t="s">
        <v>439</v>
      </c>
      <c r="B157" s="10">
        <v>21</v>
      </c>
      <c r="C157" s="4" t="s">
        <v>223</v>
      </c>
      <c r="D157" s="4" t="s">
        <v>440</v>
      </c>
      <c r="E157" t="s">
        <v>225</v>
      </c>
      <c r="H157" t="s">
        <v>226</v>
      </c>
      <c r="I157" t="s">
        <v>226</v>
      </c>
      <c r="J157" s="7" t="s">
        <v>226</v>
      </c>
      <c r="K157">
        <v>48.3</v>
      </c>
      <c r="L157" t="s">
        <v>439</v>
      </c>
      <c r="M157" s="3">
        <v>41061</v>
      </c>
      <c r="P157" s="9">
        <v>57.505243999999998</v>
      </c>
      <c r="Q157" s="9">
        <v>-3.0638610000000002</v>
      </c>
      <c r="R157" t="s">
        <v>42</v>
      </c>
      <c r="S157" t="s">
        <v>42</v>
      </c>
      <c r="T157" t="s">
        <v>43</v>
      </c>
      <c r="W157" t="s">
        <v>285</v>
      </c>
      <c r="X157">
        <v>100</v>
      </c>
    </row>
    <row r="158" spans="1:26">
      <c r="A158" t="s">
        <v>441</v>
      </c>
      <c r="B158" s="10">
        <v>5</v>
      </c>
      <c r="C158" s="4" t="s">
        <v>223</v>
      </c>
      <c r="D158" s="4" t="s">
        <v>442</v>
      </c>
      <c r="E158" t="s">
        <v>225</v>
      </c>
      <c r="H158" t="s">
        <v>226</v>
      </c>
      <c r="I158" t="s">
        <v>226</v>
      </c>
      <c r="J158" s="7" t="s">
        <v>226</v>
      </c>
      <c r="K158">
        <v>4.5</v>
      </c>
      <c r="L158" t="s">
        <v>441</v>
      </c>
      <c r="M158" s="3">
        <v>43101</v>
      </c>
      <c r="P158" s="9">
        <v>55.825975</v>
      </c>
      <c r="Q158" s="9">
        <v>-2.8290500000000001</v>
      </c>
      <c r="R158" t="s">
        <v>42</v>
      </c>
      <c r="S158" t="s">
        <v>42</v>
      </c>
      <c r="T158" t="s">
        <v>43</v>
      </c>
      <c r="W158" t="s">
        <v>443</v>
      </c>
      <c r="X158">
        <v>100</v>
      </c>
    </row>
    <row r="159" spans="1:26">
      <c r="A159" t="s">
        <v>444</v>
      </c>
      <c r="B159" s="10">
        <v>13</v>
      </c>
      <c r="C159" s="4" t="s">
        <v>223</v>
      </c>
      <c r="D159" s="4" t="s">
        <v>445</v>
      </c>
      <c r="E159" t="s">
        <v>225</v>
      </c>
      <c r="H159" t="s">
        <v>226</v>
      </c>
      <c r="I159" t="s">
        <v>226</v>
      </c>
      <c r="J159" s="7" t="s">
        <v>226</v>
      </c>
      <c r="K159">
        <v>62</v>
      </c>
      <c r="L159" t="s">
        <v>444</v>
      </c>
      <c r="M159" s="3">
        <v>44713</v>
      </c>
      <c r="N159" s="3">
        <v>44728</v>
      </c>
      <c r="P159" s="9" t="s">
        <v>446</v>
      </c>
      <c r="Q159" s="9">
        <v>-3.9678100000000001</v>
      </c>
      <c r="R159" t="s">
        <v>42</v>
      </c>
      <c r="S159" t="s">
        <v>42</v>
      </c>
      <c r="T159" t="s">
        <v>43</v>
      </c>
      <c r="W159" t="s">
        <v>182</v>
      </c>
      <c r="X159">
        <v>100</v>
      </c>
    </row>
    <row r="160" spans="1:26">
      <c r="A160" t="s">
        <v>447</v>
      </c>
      <c r="B160" s="10">
        <v>19</v>
      </c>
      <c r="C160" s="4" t="s">
        <v>223</v>
      </c>
      <c r="D160" s="4" t="s">
        <v>448</v>
      </c>
      <c r="E160" t="s">
        <v>225</v>
      </c>
      <c r="H160" t="s">
        <v>226</v>
      </c>
      <c r="I160" t="s">
        <v>226</v>
      </c>
      <c r="J160" s="7" t="s">
        <v>226</v>
      </c>
      <c r="K160">
        <v>47.5</v>
      </c>
      <c r="L160" t="s">
        <v>449</v>
      </c>
      <c r="M160" s="3">
        <v>39600</v>
      </c>
      <c r="O160" s="3">
        <v>40786</v>
      </c>
      <c r="P160" s="9">
        <v>58.040399999999998</v>
      </c>
      <c r="Q160" s="9">
        <v>-4.0587999999999997</v>
      </c>
      <c r="R160" t="s">
        <v>42</v>
      </c>
      <c r="S160" t="s">
        <v>42</v>
      </c>
      <c r="T160" t="s">
        <v>194</v>
      </c>
      <c r="U160" t="s">
        <v>450</v>
      </c>
      <c r="W160" t="s">
        <v>84</v>
      </c>
      <c r="X160">
        <v>51</v>
      </c>
      <c r="Y160" t="s">
        <v>451</v>
      </c>
      <c r="Z160">
        <v>49</v>
      </c>
    </row>
    <row r="161" spans="1:26">
      <c r="A161" t="s">
        <v>452</v>
      </c>
      <c r="B161" s="10">
        <v>27</v>
      </c>
      <c r="C161" s="4" t="s">
        <v>223</v>
      </c>
      <c r="D161" s="4" t="s">
        <v>448</v>
      </c>
      <c r="E161" t="s">
        <v>225</v>
      </c>
      <c r="H161" t="s">
        <v>226</v>
      </c>
      <c r="I161" t="s">
        <v>226</v>
      </c>
      <c r="J161" s="7" t="s">
        <v>226</v>
      </c>
      <c r="K161">
        <v>67.5</v>
      </c>
      <c r="L161" t="s">
        <v>449</v>
      </c>
      <c r="M161" s="3">
        <v>40787</v>
      </c>
      <c r="P161" s="9">
        <v>58.040399999999998</v>
      </c>
      <c r="Q161" s="9">
        <v>-4.0587999999999997</v>
      </c>
      <c r="R161" t="s">
        <v>42</v>
      </c>
      <c r="S161" t="s">
        <v>42</v>
      </c>
      <c r="T161" t="s">
        <v>43</v>
      </c>
      <c r="W161" t="s">
        <v>84</v>
      </c>
      <c r="X161">
        <v>51</v>
      </c>
      <c r="Y161" t="s">
        <v>451</v>
      </c>
      <c r="Z161">
        <v>49</v>
      </c>
    </row>
    <row r="162" spans="1:26">
      <c r="A162" t="s">
        <v>453</v>
      </c>
      <c r="B162" s="10">
        <v>96</v>
      </c>
      <c r="C162" s="4" t="s">
        <v>223</v>
      </c>
      <c r="D162" s="4" t="s">
        <v>454</v>
      </c>
      <c r="E162" t="s">
        <v>225</v>
      </c>
      <c r="H162" t="s">
        <v>226</v>
      </c>
      <c r="I162" t="s">
        <v>226</v>
      </c>
      <c r="J162" s="7" t="s">
        <v>226</v>
      </c>
      <c r="K162">
        <v>239</v>
      </c>
      <c r="L162" t="s">
        <v>453</v>
      </c>
      <c r="M162" s="3">
        <v>42736</v>
      </c>
      <c r="P162" s="9">
        <v>55.024144</v>
      </c>
      <c r="Q162" s="9">
        <v>-4.7835200000000002</v>
      </c>
      <c r="R162" t="s">
        <v>42</v>
      </c>
      <c r="S162" t="s">
        <v>42</v>
      </c>
      <c r="T162" t="s">
        <v>43</v>
      </c>
      <c r="W162" t="s">
        <v>248</v>
      </c>
      <c r="X162">
        <v>100</v>
      </c>
    </row>
    <row r="163" spans="1:26">
      <c r="A163" t="s">
        <v>455</v>
      </c>
      <c r="B163" s="10">
        <v>8</v>
      </c>
      <c r="C163" s="4" t="s">
        <v>223</v>
      </c>
      <c r="D163" s="4" t="s">
        <v>456</v>
      </c>
      <c r="E163" t="s">
        <v>225</v>
      </c>
      <c r="H163" t="s">
        <v>226</v>
      </c>
      <c r="I163" t="s">
        <v>226</v>
      </c>
      <c r="J163" s="7" t="s">
        <v>226</v>
      </c>
      <c r="K163">
        <v>18.8</v>
      </c>
      <c r="L163" t="s">
        <v>455</v>
      </c>
      <c r="M163" s="3">
        <v>45429</v>
      </c>
      <c r="P163" s="9">
        <v>55.306399999999996</v>
      </c>
      <c r="Q163" s="9">
        <v>-4.7398999999999996</v>
      </c>
      <c r="R163" t="s">
        <v>42</v>
      </c>
      <c r="S163" t="s">
        <v>42</v>
      </c>
      <c r="T163" t="s">
        <v>43</v>
      </c>
      <c r="U163" t="s">
        <v>457</v>
      </c>
      <c r="W163" t="s">
        <v>458</v>
      </c>
      <c r="X163">
        <v>42.4</v>
      </c>
      <c r="Y163" t="s">
        <v>459</v>
      </c>
      <c r="Z163">
        <v>57.6</v>
      </c>
    </row>
    <row r="164" spans="1:26">
      <c r="A164" t="s">
        <v>460</v>
      </c>
      <c r="B164" s="10">
        <v>15</v>
      </c>
      <c r="C164" s="4" t="s">
        <v>223</v>
      </c>
      <c r="D164" s="4" t="s">
        <v>461</v>
      </c>
      <c r="E164" t="s">
        <v>225</v>
      </c>
      <c r="H164" t="s">
        <v>226</v>
      </c>
      <c r="I164" t="s">
        <v>226</v>
      </c>
      <c r="J164" s="7" t="s">
        <v>226</v>
      </c>
      <c r="K164">
        <v>67.2</v>
      </c>
      <c r="L164" t="s">
        <v>460</v>
      </c>
      <c r="M164" s="3">
        <v>45536</v>
      </c>
      <c r="P164" s="9">
        <v>55.620480999999998</v>
      </c>
      <c r="Q164" s="9">
        <v>-4.7398999999999996</v>
      </c>
      <c r="R164" t="s">
        <v>42</v>
      </c>
      <c r="S164" t="s">
        <v>42</v>
      </c>
      <c r="T164" t="s">
        <v>43</v>
      </c>
      <c r="V164" s="5" t="s">
        <v>462</v>
      </c>
      <c r="W164" t="s">
        <v>245</v>
      </c>
      <c r="X164">
        <v>100</v>
      </c>
    </row>
    <row r="165" spans="1:26">
      <c r="A165" t="s">
        <v>463</v>
      </c>
      <c r="B165" s="10">
        <v>26</v>
      </c>
      <c r="C165" s="4" t="s">
        <v>223</v>
      </c>
      <c r="D165" s="4" t="s">
        <v>464</v>
      </c>
      <c r="E165" t="s">
        <v>225</v>
      </c>
      <c r="H165" t="s">
        <v>226</v>
      </c>
      <c r="I165" t="s">
        <v>226</v>
      </c>
      <c r="J165" s="7" t="s">
        <v>226</v>
      </c>
      <c r="K165">
        <v>88.4</v>
      </c>
      <c r="L165" t="s">
        <v>463</v>
      </c>
      <c r="M165" s="3">
        <v>43556</v>
      </c>
      <c r="P165" s="9">
        <v>55.624222000000003</v>
      </c>
      <c r="Q165" s="9">
        <v>-4.0468590000000004</v>
      </c>
      <c r="R165" t="s">
        <v>42</v>
      </c>
      <c r="S165" t="s">
        <v>42</v>
      </c>
      <c r="T165" t="s">
        <v>43</v>
      </c>
      <c r="W165" t="s">
        <v>465</v>
      </c>
      <c r="X165">
        <v>100</v>
      </c>
    </row>
    <row r="166" spans="1:26">
      <c r="A166" t="s">
        <v>466</v>
      </c>
      <c r="B166">
        <v>24</v>
      </c>
      <c r="C166" s="4" t="s">
        <v>223</v>
      </c>
      <c r="D166" s="4" t="s">
        <v>467</v>
      </c>
      <c r="E166" t="s">
        <v>225</v>
      </c>
      <c r="H166" t="s">
        <v>226</v>
      </c>
      <c r="I166" t="s">
        <v>226</v>
      </c>
      <c r="J166" s="7" t="s">
        <v>226</v>
      </c>
      <c r="K166">
        <v>106</v>
      </c>
      <c r="L166" t="s">
        <v>466</v>
      </c>
      <c r="M166" s="3">
        <v>45748</v>
      </c>
      <c r="P166" s="9" t="s">
        <v>468</v>
      </c>
      <c r="Q166">
        <v>-3.7469399999999999</v>
      </c>
      <c r="R166" t="s">
        <v>42</v>
      </c>
      <c r="S166" t="s">
        <v>42</v>
      </c>
      <c r="T166" t="s">
        <v>43</v>
      </c>
      <c r="U166" t="s">
        <v>469</v>
      </c>
      <c r="W166" t="s">
        <v>470</v>
      </c>
      <c r="X166">
        <v>100</v>
      </c>
    </row>
    <row r="167" spans="1:26">
      <c r="A167" t="s">
        <v>471</v>
      </c>
      <c r="B167" s="10">
        <v>23</v>
      </c>
      <c r="C167" s="4" t="s">
        <v>223</v>
      </c>
      <c r="D167" s="4" t="s">
        <v>472</v>
      </c>
      <c r="E167" t="s">
        <v>225</v>
      </c>
      <c r="H167" t="s">
        <v>226</v>
      </c>
      <c r="I167" t="s">
        <v>226</v>
      </c>
      <c r="J167" s="7" t="s">
        <v>226</v>
      </c>
      <c r="K167">
        <v>69</v>
      </c>
      <c r="L167" t="s">
        <v>471</v>
      </c>
      <c r="M167" s="3">
        <v>41791</v>
      </c>
      <c r="P167" s="9">
        <v>57.654600000000002</v>
      </c>
      <c r="Q167" s="9">
        <v>-4.8167</v>
      </c>
      <c r="R167" t="s">
        <v>42</v>
      </c>
      <c r="S167" t="s">
        <v>42</v>
      </c>
      <c r="T167" t="s">
        <v>43</v>
      </c>
      <c r="W167" t="s">
        <v>300</v>
      </c>
      <c r="X167">
        <v>100</v>
      </c>
    </row>
    <row r="168" spans="1:26">
      <c r="A168" t="s">
        <v>473</v>
      </c>
      <c r="B168" s="10">
        <v>28</v>
      </c>
      <c r="C168" s="4" t="s">
        <v>223</v>
      </c>
      <c r="D168" s="4" t="s">
        <v>474</v>
      </c>
      <c r="E168" t="s">
        <v>225</v>
      </c>
      <c r="H168" t="s">
        <v>226</v>
      </c>
      <c r="I168" t="s">
        <v>226</v>
      </c>
      <c r="J168" s="7" t="s">
        <v>226</v>
      </c>
      <c r="K168">
        <v>56</v>
      </c>
      <c r="L168" t="s">
        <v>473</v>
      </c>
      <c r="M168" s="3">
        <v>40695</v>
      </c>
      <c r="P168" s="9">
        <v>55.128399999999999</v>
      </c>
      <c r="Q168" s="9">
        <v>-4.7462999999999997</v>
      </c>
      <c r="R168" t="s">
        <v>42</v>
      </c>
      <c r="S168" t="s">
        <v>42</v>
      </c>
      <c r="T168" t="s">
        <v>43</v>
      </c>
      <c r="W168" t="s">
        <v>248</v>
      </c>
      <c r="X168">
        <v>100</v>
      </c>
    </row>
    <row r="169" spans="1:26">
      <c r="A169" t="s">
        <v>475</v>
      </c>
      <c r="B169" s="10">
        <v>25</v>
      </c>
      <c r="C169" s="4" t="s">
        <v>223</v>
      </c>
      <c r="D169" s="4" t="s">
        <v>476</v>
      </c>
      <c r="E169" t="s">
        <v>225</v>
      </c>
      <c r="H169" t="s">
        <v>226</v>
      </c>
      <c r="I169" t="s">
        <v>226</v>
      </c>
      <c r="J169" s="7" t="s">
        <v>226</v>
      </c>
      <c r="K169">
        <v>57.5</v>
      </c>
      <c r="L169" t="s">
        <v>477</v>
      </c>
      <c r="M169" s="3">
        <v>41791</v>
      </c>
      <c r="O169" s="3">
        <v>41943</v>
      </c>
      <c r="P169" s="9">
        <v>56.968800000000002</v>
      </c>
      <c r="Q169" s="9">
        <v>-2.4862000000000002</v>
      </c>
      <c r="R169" t="s">
        <v>42</v>
      </c>
      <c r="S169" t="s">
        <v>42</v>
      </c>
      <c r="T169" t="s">
        <v>194</v>
      </c>
      <c r="W169" t="s">
        <v>104</v>
      </c>
      <c r="X169">
        <v>51</v>
      </c>
      <c r="Y169" t="s">
        <v>285</v>
      </c>
      <c r="Z169">
        <v>49</v>
      </c>
    </row>
    <row r="170" spans="1:26">
      <c r="A170" t="s">
        <v>478</v>
      </c>
      <c r="B170" s="10">
        <v>33</v>
      </c>
      <c r="C170" s="4" t="s">
        <v>223</v>
      </c>
      <c r="D170" s="4" t="s">
        <v>476</v>
      </c>
      <c r="E170" t="s">
        <v>225</v>
      </c>
      <c r="H170" t="s">
        <v>226</v>
      </c>
      <c r="I170" t="s">
        <v>226</v>
      </c>
      <c r="J170" s="7" t="s">
        <v>226</v>
      </c>
      <c r="K170">
        <v>75.900000000000006</v>
      </c>
      <c r="L170" t="s">
        <v>477</v>
      </c>
      <c r="M170" s="3">
        <v>41944</v>
      </c>
      <c r="P170" s="9">
        <v>56.968800000000002</v>
      </c>
      <c r="Q170" s="9">
        <v>-2.4862000000000002</v>
      </c>
      <c r="R170" t="s">
        <v>42</v>
      </c>
      <c r="S170" t="s">
        <v>42</v>
      </c>
      <c r="T170" t="s">
        <v>43</v>
      </c>
      <c r="W170" t="s">
        <v>104</v>
      </c>
      <c r="X170">
        <v>51</v>
      </c>
      <c r="Y170" t="s">
        <v>285</v>
      </c>
      <c r="Z170">
        <v>49</v>
      </c>
    </row>
    <row r="171" spans="1:26">
      <c r="A171" t="s">
        <v>479</v>
      </c>
      <c r="B171" s="10">
        <v>15</v>
      </c>
      <c r="C171" s="4" t="s">
        <v>223</v>
      </c>
      <c r="D171" s="4" t="s">
        <v>480</v>
      </c>
      <c r="E171" t="s">
        <v>225</v>
      </c>
      <c r="H171" t="s">
        <v>226</v>
      </c>
      <c r="I171" t="s">
        <v>226</v>
      </c>
      <c r="J171" s="7" t="s">
        <v>226</v>
      </c>
      <c r="K171">
        <v>51</v>
      </c>
      <c r="L171" t="s">
        <v>479</v>
      </c>
      <c r="M171" s="3">
        <v>43586</v>
      </c>
      <c r="P171" s="9">
        <v>55.512900000000002</v>
      </c>
      <c r="Q171" s="9">
        <v>-3.8039999999999998</v>
      </c>
      <c r="R171" t="s">
        <v>42</v>
      </c>
      <c r="S171" t="s">
        <v>42</v>
      </c>
      <c r="T171" t="s">
        <v>43</v>
      </c>
      <c r="W171" t="s">
        <v>465</v>
      </c>
      <c r="X171">
        <v>100</v>
      </c>
    </row>
    <row r="172" spans="1:26">
      <c r="A172" t="s">
        <v>481</v>
      </c>
      <c r="B172" s="10">
        <v>20</v>
      </c>
      <c r="C172" s="4" t="s">
        <v>223</v>
      </c>
      <c r="D172" s="4" t="s">
        <v>482</v>
      </c>
      <c r="E172" t="s">
        <v>225</v>
      </c>
      <c r="H172" t="s">
        <v>226</v>
      </c>
      <c r="I172" t="s">
        <v>226</v>
      </c>
      <c r="J172" s="7" t="s">
        <v>226</v>
      </c>
      <c r="K172">
        <v>50</v>
      </c>
      <c r="L172" t="s">
        <v>483</v>
      </c>
      <c r="M172" s="3">
        <v>39600</v>
      </c>
      <c r="O172" s="3">
        <v>40723</v>
      </c>
      <c r="P172" s="9">
        <v>57.125810999999999</v>
      </c>
      <c r="Q172" s="9">
        <v>-4.8459560000000002</v>
      </c>
      <c r="R172" t="s">
        <v>42</v>
      </c>
      <c r="S172" t="s">
        <v>42</v>
      </c>
      <c r="T172" t="s">
        <v>194</v>
      </c>
      <c r="U172" t="s">
        <v>450</v>
      </c>
      <c r="W172" t="s">
        <v>84</v>
      </c>
      <c r="X172">
        <v>51</v>
      </c>
      <c r="Y172" t="s">
        <v>451</v>
      </c>
      <c r="Z172">
        <v>49</v>
      </c>
    </row>
    <row r="173" spans="1:26">
      <c r="A173" t="s">
        <v>484</v>
      </c>
      <c r="B173" s="10">
        <v>26</v>
      </c>
      <c r="C173" s="4" t="s">
        <v>223</v>
      </c>
      <c r="D173" s="4" t="s">
        <v>482</v>
      </c>
      <c r="E173" t="s">
        <v>225</v>
      </c>
      <c r="H173" t="s">
        <v>226</v>
      </c>
      <c r="I173" t="s">
        <v>226</v>
      </c>
      <c r="J173" s="7" t="s">
        <v>226</v>
      </c>
      <c r="K173">
        <v>65</v>
      </c>
      <c r="L173" t="s">
        <v>483</v>
      </c>
      <c r="M173" s="3">
        <v>40724</v>
      </c>
      <c r="P173" s="9">
        <v>57.125810999999999</v>
      </c>
      <c r="Q173" s="9">
        <v>-4.8459560000000002</v>
      </c>
      <c r="R173" t="s">
        <v>42</v>
      </c>
      <c r="S173" t="s">
        <v>42</v>
      </c>
      <c r="T173" t="s">
        <v>43</v>
      </c>
      <c r="U173" t="s">
        <v>450</v>
      </c>
      <c r="W173" t="s">
        <v>84</v>
      </c>
      <c r="X173">
        <v>51</v>
      </c>
      <c r="Y173" t="s">
        <v>451</v>
      </c>
      <c r="Z173">
        <v>49</v>
      </c>
    </row>
    <row r="174" spans="1:26">
      <c r="A174" t="s">
        <v>485</v>
      </c>
      <c r="B174" s="10">
        <v>10</v>
      </c>
      <c r="C174" s="4" t="s">
        <v>223</v>
      </c>
      <c r="D174" s="4" t="s">
        <v>486</v>
      </c>
      <c r="E174" t="s">
        <v>225</v>
      </c>
      <c r="H174" t="s">
        <v>226</v>
      </c>
      <c r="I174" t="s">
        <v>226</v>
      </c>
      <c r="J174" s="7" t="s">
        <v>226</v>
      </c>
      <c r="K174">
        <v>25</v>
      </c>
      <c r="L174" t="s">
        <v>485</v>
      </c>
      <c r="M174" s="3">
        <v>42795</v>
      </c>
      <c r="P174" s="9">
        <v>55.252324999999999</v>
      </c>
      <c r="Q174" s="9">
        <v>-3.5319989999999999</v>
      </c>
      <c r="R174" t="s">
        <v>42</v>
      </c>
      <c r="S174" t="s">
        <v>42</v>
      </c>
      <c r="T174" t="s">
        <v>43</v>
      </c>
      <c r="W174" t="s">
        <v>290</v>
      </c>
      <c r="X174">
        <v>100</v>
      </c>
    </row>
    <row r="175" spans="1:26">
      <c r="A175" t="s">
        <v>487</v>
      </c>
      <c r="B175" s="10">
        <v>16</v>
      </c>
      <c r="C175" s="4" t="s">
        <v>223</v>
      </c>
      <c r="D175" s="4" t="s">
        <v>488</v>
      </c>
      <c r="E175" t="s">
        <v>225</v>
      </c>
      <c r="H175" t="s">
        <v>226</v>
      </c>
      <c r="I175" t="s">
        <v>226</v>
      </c>
      <c r="J175" s="7" t="s">
        <v>226</v>
      </c>
      <c r="K175">
        <v>36.799999999999997</v>
      </c>
      <c r="L175" t="s">
        <v>487</v>
      </c>
      <c r="M175" s="3">
        <v>39600</v>
      </c>
      <c r="P175" s="9">
        <v>55.110934999999998</v>
      </c>
      <c r="Q175" s="9">
        <v>-3.226286</v>
      </c>
      <c r="R175" t="s">
        <v>42</v>
      </c>
      <c r="S175" t="s">
        <v>42</v>
      </c>
      <c r="T175" t="s">
        <v>43</v>
      </c>
      <c r="W175" t="s">
        <v>84</v>
      </c>
      <c r="X175">
        <v>100</v>
      </c>
    </row>
    <row r="176" spans="1:26">
      <c r="A176" t="s">
        <v>489</v>
      </c>
      <c r="B176" s="10">
        <v>20</v>
      </c>
      <c r="C176" s="4" t="s">
        <v>223</v>
      </c>
      <c r="D176" s="4" t="s">
        <v>490</v>
      </c>
      <c r="E176" t="s">
        <v>225</v>
      </c>
      <c r="H176" t="s">
        <v>226</v>
      </c>
      <c r="I176" t="s">
        <v>226</v>
      </c>
      <c r="J176" s="7" t="s">
        <v>226</v>
      </c>
      <c r="K176">
        <v>66</v>
      </c>
      <c r="L176" t="s">
        <v>489</v>
      </c>
      <c r="M176" s="3">
        <v>42461</v>
      </c>
      <c r="P176" s="9">
        <v>57.406573999999999</v>
      </c>
      <c r="Q176" s="9">
        <v>-4.0178799999999999</v>
      </c>
      <c r="R176" t="s">
        <v>42</v>
      </c>
      <c r="S176" t="s">
        <v>42</v>
      </c>
      <c r="T176" t="s">
        <v>43</v>
      </c>
      <c r="W176" t="s">
        <v>300</v>
      </c>
      <c r="X176">
        <v>100</v>
      </c>
    </row>
    <row r="177" spans="1:26">
      <c r="A177" t="s">
        <v>491</v>
      </c>
      <c r="B177" s="10">
        <v>28</v>
      </c>
      <c r="C177" s="4" t="s">
        <v>223</v>
      </c>
      <c r="D177" s="4" t="s">
        <v>492</v>
      </c>
      <c r="E177" t="s">
        <v>225</v>
      </c>
      <c r="H177" t="s">
        <v>226</v>
      </c>
      <c r="I177" t="s">
        <v>226</v>
      </c>
      <c r="J177" s="7" t="s">
        <v>226</v>
      </c>
      <c r="K177">
        <v>64.400000000000006</v>
      </c>
      <c r="L177" t="s">
        <v>491</v>
      </c>
      <c r="M177" s="3">
        <v>38838</v>
      </c>
      <c r="P177" s="9">
        <v>57.446199999999997</v>
      </c>
      <c r="Q177" s="9">
        <v>-3.4762</v>
      </c>
      <c r="R177" t="s">
        <v>42</v>
      </c>
      <c r="S177" t="s">
        <v>42</v>
      </c>
      <c r="T177" t="s">
        <v>43</v>
      </c>
      <c r="W177" t="s">
        <v>104</v>
      </c>
      <c r="X177">
        <v>51</v>
      </c>
      <c r="Y177" t="s">
        <v>285</v>
      </c>
      <c r="Z177">
        <v>49</v>
      </c>
    </row>
    <row r="178" spans="1:26">
      <c r="A178" t="s">
        <v>493</v>
      </c>
      <c r="B178" s="10">
        <v>76</v>
      </c>
      <c r="C178" s="4" t="s">
        <v>223</v>
      </c>
      <c r="D178" s="4" t="s">
        <v>494</v>
      </c>
      <c r="E178" t="s">
        <v>225</v>
      </c>
      <c r="H178" t="s">
        <v>226</v>
      </c>
      <c r="I178" t="s">
        <v>226</v>
      </c>
      <c r="J178" s="7" t="s">
        <v>226</v>
      </c>
      <c r="K178">
        <v>228</v>
      </c>
      <c r="L178" t="s">
        <v>493</v>
      </c>
      <c r="M178" s="3">
        <v>42979</v>
      </c>
      <c r="P178" s="9">
        <v>51.655500000000004</v>
      </c>
      <c r="Q178" s="9">
        <v>-3.6957</v>
      </c>
      <c r="R178" t="s">
        <v>42</v>
      </c>
      <c r="S178" t="s">
        <v>42</v>
      </c>
      <c r="T178" t="s">
        <v>43</v>
      </c>
      <c r="W178" t="s">
        <v>313</v>
      </c>
      <c r="X178">
        <v>100</v>
      </c>
    </row>
    <row r="179" spans="1:26">
      <c r="A179" t="s">
        <v>495</v>
      </c>
      <c r="B179" s="10">
        <v>7</v>
      </c>
      <c r="C179" s="4" t="s">
        <v>223</v>
      </c>
      <c r="D179" s="4" t="s">
        <v>496</v>
      </c>
      <c r="E179" t="s">
        <v>225</v>
      </c>
      <c r="H179" t="s">
        <v>226</v>
      </c>
      <c r="I179" t="s">
        <v>226</v>
      </c>
      <c r="J179" s="7" t="s">
        <v>226</v>
      </c>
      <c r="K179">
        <v>33.6</v>
      </c>
      <c r="L179" t="s">
        <v>495</v>
      </c>
      <c r="M179" s="3">
        <v>45566</v>
      </c>
      <c r="P179" s="9">
        <v>55.342084999999997</v>
      </c>
      <c r="Q179" s="9">
        <v>-2.7257150000000001</v>
      </c>
      <c r="R179" t="s">
        <v>42</v>
      </c>
      <c r="S179" t="s">
        <v>42</v>
      </c>
      <c r="T179" t="s">
        <v>43</v>
      </c>
      <c r="W179" t="s">
        <v>497</v>
      </c>
      <c r="X179">
        <v>100</v>
      </c>
    </row>
    <row r="180" spans="1:26">
      <c r="A180" t="s">
        <v>498</v>
      </c>
      <c r="B180" s="10">
        <v>12</v>
      </c>
      <c r="C180" s="4" t="s">
        <v>223</v>
      </c>
      <c r="D180" s="4" t="s">
        <v>499</v>
      </c>
      <c r="E180" t="s">
        <v>225</v>
      </c>
      <c r="H180" t="s">
        <v>226</v>
      </c>
      <c r="I180" t="s">
        <v>226</v>
      </c>
      <c r="J180" s="7" t="s">
        <v>226</v>
      </c>
      <c r="K180">
        <v>9.6</v>
      </c>
      <c r="L180" t="s">
        <v>498</v>
      </c>
      <c r="M180" s="3">
        <v>43525</v>
      </c>
      <c r="P180" s="9">
        <v>55.822268000000001</v>
      </c>
      <c r="Q180" s="9">
        <v>-2.8365749999999998</v>
      </c>
      <c r="R180" t="s">
        <v>42</v>
      </c>
      <c r="S180" t="s">
        <v>42</v>
      </c>
      <c r="T180" t="s">
        <v>43</v>
      </c>
      <c r="W180" t="s">
        <v>500</v>
      </c>
    </row>
    <row r="181" spans="1:26">
      <c r="A181" t="s">
        <v>501</v>
      </c>
      <c r="B181" s="10">
        <v>19</v>
      </c>
      <c r="C181" s="4" t="s">
        <v>223</v>
      </c>
      <c r="D181" s="4" t="s">
        <v>502</v>
      </c>
      <c r="E181" t="s">
        <v>225</v>
      </c>
      <c r="H181" t="s">
        <v>226</v>
      </c>
      <c r="I181" t="s">
        <v>226</v>
      </c>
      <c r="J181" s="7" t="s">
        <v>226</v>
      </c>
      <c r="K181">
        <v>24.7</v>
      </c>
      <c r="L181" t="s">
        <v>501</v>
      </c>
      <c r="M181" s="3">
        <v>41275</v>
      </c>
      <c r="P181" s="9">
        <v>58.002566000000002</v>
      </c>
      <c r="Q181" s="9">
        <v>-4.5338770000000004</v>
      </c>
      <c r="R181" t="s">
        <v>42</v>
      </c>
      <c r="S181" t="s">
        <v>42</v>
      </c>
      <c r="T181" t="s">
        <v>43</v>
      </c>
      <c r="W181" t="s">
        <v>241</v>
      </c>
      <c r="X181">
        <v>100</v>
      </c>
    </row>
    <row r="182" spans="1:26">
      <c r="A182" t="s">
        <v>503</v>
      </c>
      <c r="B182" s="10">
        <v>22</v>
      </c>
      <c r="C182" s="4" t="s">
        <v>223</v>
      </c>
      <c r="D182" s="4" t="s">
        <v>504</v>
      </c>
      <c r="E182" t="s">
        <v>225</v>
      </c>
      <c r="H182" t="s">
        <v>226</v>
      </c>
      <c r="I182" t="s">
        <v>226</v>
      </c>
      <c r="J182" s="7" t="s">
        <v>226</v>
      </c>
      <c r="K182">
        <v>50.6</v>
      </c>
      <c r="L182" t="s">
        <v>505</v>
      </c>
      <c r="M182" s="3">
        <v>38473</v>
      </c>
      <c r="P182" s="9">
        <v>57.537300000000002</v>
      </c>
      <c r="Q182" s="9">
        <v>-3.363</v>
      </c>
      <c r="R182" t="s">
        <v>42</v>
      </c>
      <c r="S182" t="s">
        <v>42</v>
      </c>
      <c r="T182" t="s">
        <v>43</v>
      </c>
      <c r="W182" t="s">
        <v>104</v>
      </c>
      <c r="X182">
        <v>51</v>
      </c>
      <c r="Y182" t="s">
        <v>285</v>
      </c>
      <c r="Z182">
        <v>49</v>
      </c>
    </row>
    <row r="183" spans="1:26">
      <c r="A183" t="s">
        <v>506</v>
      </c>
      <c r="B183" s="10">
        <v>18</v>
      </c>
      <c r="C183" s="4" t="s">
        <v>223</v>
      </c>
      <c r="D183" s="4" t="s">
        <v>507</v>
      </c>
      <c r="E183" t="s">
        <v>225</v>
      </c>
      <c r="H183" t="s">
        <v>226</v>
      </c>
      <c r="I183" t="s">
        <v>226</v>
      </c>
      <c r="J183" s="7" t="s">
        <v>226</v>
      </c>
      <c r="K183">
        <v>41.4</v>
      </c>
      <c r="L183" t="s">
        <v>505</v>
      </c>
      <c r="M183" s="3">
        <v>41426</v>
      </c>
      <c r="P183" s="9">
        <v>57.537300000000002</v>
      </c>
      <c r="Q183" s="9">
        <v>-3.363</v>
      </c>
      <c r="R183" t="s">
        <v>42</v>
      </c>
      <c r="S183" t="s">
        <v>42</v>
      </c>
      <c r="T183" t="s">
        <v>43</v>
      </c>
      <c r="W183" t="s">
        <v>104</v>
      </c>
      <c r="X183">
        <v>51</v>
      </c>
      <c r="Y183" t="s">
        <v>285</v>
      </c>
      <c r="Z183">
        <v>49</v>
      </c>
    </row>
    <row r="184" spans="1:26">
      <c r="A184" t="s">
        <v>508</v>
      </c>
      <c r="B184" s="10">
        <v>24</v>
      </c>
      <c r="C184" s="4" t="s">
        <v>223</v>
      </c>
      <c r="D184" s="4" t="s">
        <v>509</v>
      </c>
      <c r="E184" t="s">
        <v>225</v>
      </c>
      <c r="H184" t="s">
        <v>226</v>
      </c>
      <c r="I184" t="s">
        <v>226</v>
      </c>
      <c r="J184" s="7" t="s">
        <v>226</v>
      </c>
      <c r="K184">
        <v>86.4</v>
      </c>
      <c r="L184" t="s">
        <v>508</v>
      </c>
      <c r="M184" s="3">
        <v>44896</v>
      </c>
      <c r="P184" s="9">
        <v>55.372100000000003</v>
      </c>
      <c r="Q184" s="9">
        <v>-4.0513000000000003</v>
      </c>
      <c r="R184" t="s">
        <v>42</v>
      </c>
      <c r="S184" t="s">
        <v>42</v>
      </c>
      <c r="T184" t="s">
        <v>43</v>
      </c>
      <c r="U184" t="s">
        <v>510</v>
      </c>
      <c r="W184" t="s">
        <v>294</v>
      </c>
      <c r="X184">
        <v>100</v>
      </c>
    </row>
    <row r="185" spans="1:26">
      <c r="A185" t="s">
        <v>511</v>
      </c>
      <c r="B185" s="10">
        <v>9</v>
      </c>
      <c r="C185" s="4" t="s">
        <v>223</v>
      </c>
      <c r="D185" s="4" t="s">
        <v>512</v>
      </c>
      <c r="E185" t="s">
        <v>225</v>
      </c>
      <c r="H185" t="s">
        <v>226</v>
      </c>
      <c r="I185" t="s">
        <v>226</v>
      </c>
      <c r="J185" s="7" t="s">
        <v>226</v>
      </c>
      <c r="K185">
        <v>31.05</v>
      </c>
      <c r="L185" t="s">
        <v>511</v>
      </c>
      <c r="M185" s="3">
        <v>43160</v>
      </c>
      <c r="P185" s="9">
        <v>55.344200000000001</v>
      </c>
      <c r="Q185" s="9">
        <v>-4.0465999999999998</v>
      </c>
      <c r="R185" t="s">
        <v>42</v>
      </c>
      <c r="S185" t="s">
        <v>42</v>
      </c>
      <c r="T185" t="s">
        <v>43</v>
      </c>
      <c r="W185" t="s">
        <v>233</v>
      </c>
      <c r="X185">
        <v>100</v>
      </c>
    </row>
    <row r="186" spans="1:26">
      <c r="A186" t="s">
        <v>513</v>
      </c>
      <c r="B186" s="10">
        <v>15</v>
      </c>
      <c r="C186" s="4" t="s">
        <v>223</v>
      </c>
      <c r="D186" s="4" t="s">
        <v>514</v>
      </c>
      <c r="E186" t="s">
        <v>225</v>
      </c>
      <c r="H186" t="s">
        <v>226</v>
      </c>
      <c r="I186" t="s">
        <v>226</v>
      </c>
      <c r="J186" s="7" t="s">
        <v>226</v>
      </c>
      <c r="K186">
        <v>30</v>
      </c>
      <c r="L186" t="s">
        <v>513</v>
      </c>
      <c r="M186" s="3">
        <v>44136</v>
      </c>
      <c r="P186" s="9">
        <v>55.100200000000001</v>
      </c>
      <c r="Q186" s="9">
        <v>-3.1078000000000001</v>
      </c>
      <c r="R186" t="s">
        <v>42</v>
      </c>
      <c r="S186" t="s">
        <v>42</v>
      </c>
      <c r="T186" t="s">
        <v>43</v>
      </c>
      <c r="W186" t="s">
        <v>285</v>
      </c>
      <c r="X186">
        <v>100</v>
      </c>
    </row>
    <row r="187" spans="1:26">
      <c r="A187" t="s">
        <v>515</v>
      </c>
      <c r="B187" s="10">
        <v>50</v>
      </c>
      <c r="C187" s="4" t="s">
        <v>223</v>
      </c>
      <c r="D187" s="4" t="s">
        <v>516</v>
      </c>
      <c r="E187" t="s">
        <v>225</v>
      </c>
      <c r="H187" t="s">
        <v>226</v>
      </c>
      <c r="I187" t="s">
        <v>226</v>
      </c>
      <c r="J187" s="7" t="s">
        <v>226</v>
      </c>
      <c r="K187">
        <v>240</v>
      </c>
      <c r="L187" t="s">
        <v>515</v>
      </c>
      <c r="M187" s="3">
        <v>45078</v>
      </c>
      <c r="P187" s="9">
        <v>55.328870000000002</v>
      </c>
      <c r="Q187" s="9">
        <v>-4.3417019999999997</v>
      </c>
      <c r="R187" t="s">
        <v>42</v>
      </c>
      <c r="S187" t="s">
        <v>42</v>
      </c>
      <c r="T187" t="s">
        <v>43</v>
      </c>
      <c r="U187" t="s">
        <v>517</v>
      </c>
      <c r="W187" t="s">
        <v>245</v>
      </c>
      <c r="X187">
        <v>100</v>
      </c>
    </row>
    <row r="188" spans="1:26">
      <c r="A188" t="s">
        <v>518</v>
      </c>
      <c r="B188" s="10">
        <v>33</v>
      </c>
      <c r="C188" s="4" t="s">
        <v>223</v>
      </c>
      <c r="D188" s="4" t="s">
        <v>519</v>
      </c>
      <c r="E188" t="s">
        <v>225</v>
      </c>
      <c r="H188" t="s">
        <v>226</v>
      </c>
      <c r="I188" t="s">
        <v>226</v>
      </c>
      <c r="J188" s="7" t="s">
        <v>226</v>
      </c>
      <c r="K188">
        <v>67.75</v>
      </c>
      <c r="L188" t="s">
        <v>518</v>
      </c>
      <c r="M188" s="3">
        <v>42339</v>
      </c>
      <c r="P188" s="9">
        <v>58.49</v>
      </c>
      <c r="Q188" s="9">
        <v>-4.0335999999999999</v>
      </c>
      <c r="R188" t="s">
        <v>42</v>
      </c>
      <c r="S188" t="s">
        <v>42</v>
      </c>
      <c r="T188" t="s">
        <v>43</v>
      </c>
      <c r="W188" t="s">
        <v>273</v>
      </c>
      <c r="X188">
        <v>100</v>
      </c>
    </row>
    <row r="189" spans="1:26" ht="15.75">
      <c r="A189" t="s">
        <v>520</v>
      </c>
      <c r="B189" s="10">
        <v>21</v>
      </c>
      <c r="C189" s="4" t="s">
        <v>223</v>
      </c>
      <c r="D189" s="4" t="s">
        <v>521</v>
      </c>
      <c r="E189" t="s">
        <v>225</v>
      </c>
      <c r="H189" t="s">
        <v>226</v>
      </c>
      <c r="I189" t="s">
        <v>226</v>
      </c>
      <c r="J189" s="7" t="s">
        <v>226</v>
      </c>
      <c r="K189">
        <v>73</v>
      </c>
      <c r="L189" s="11" t="s">
        <v>522</v>
      </c>
      <c r="M189" s="3">
        <v>43435</v>
      </c>
      <c r="P189" s="9">
        <v>57.101452000000002</v>
      </c>
      <c r="Q189" s="9">
        <v>-4.4471809999999996</v>
      </c>
      <c r="R189" t="s">
        <v>42</v>
      </c>
      <c r="S189" t="s">
        <v>42</v>
      </c>
      <c r="T189" t="s">
        <v>43</v>
      </c>
      <c r="W189" t="s">
        <v>245</v>
      </c>
      <c r="X189">
        <v>49.9</v>
      </c>
      <c r="Y189" t="s">
        <v>273</v>
      </c>
      <c r="Z189">
        <v>50.1</v>
      </c>
    </row>
    <row r="190" spans="1:26" ht="15.75">
      <c r="A190" t="s">
        <v>523</v>
      </c>
      <c r="B190" s="10">
        <v>24</v>
      </c>
      <c r="C190" s="4" t="s">
        <v>223</v>
      </c>
      <c r="D190" s="4" t="s">
        <v>524</v>
      </c>
      <c r="E190" t="s">
        <v>225</v>
      </c>
      <c r="H190" t="s">
        <v>226</v>
      </c>
      <c r="I190" t="s">
        <v>226</v>
      </c>
      <c r="J190" s="7" t="s">
        <v>226</v>
      </c>
      <c r="K190">
        <v>83</v>
      </c>
      <c r="L190" s="11" t="s">
        <v>522</v>
      </c>
      <c r="M190" s="3">
        <v>43435</v>
      </c>
      <c r="P190" s="9">
        <v>57.101452000000002</v>
      </c>
      <c r="Q190" s="9">
        <v>-4.4471809999999996</v>
      </c>
      <c r="R190" t="s">
        <v>42</v>
      </c>
      <c r="S190" t="s">
        <v>42</v>
      </c>
      <c r="T190" t="s">
        <v>43</v>
      </c>
      <c r="W190" t="s">
        <v>245</v>
      </c>
      <c r="X190">
        <v>49.9</v>
      </c>
      <c r="Y190" t="s">
        <v>273</v>
      </c>
      <c r="Z190">
        <v>50.1</v>
      </c>
    </row>
    <row r="191" spans="1:26" ht="15.75">
      <c r="A191" t="s">
        <v>525</v>
      </c>
      <c r="B191" s="10">
        <v>21</v>
      </c>
      <c r="C191" s="4" t="s">
        <v>223</v>
      </c>
      <c r="D191" s="4" t="s">
        <v>526</v>
      </c>
      <c r="E191" t="s">
        <v>225</v>
      </c>
      <c r="H191" t="s">
        <v>226</v>
      </c>
      <c r="I191" t="s">
        <v>226</v>
      </c>
      <c r="J191" s="7" t="s">
        <v>226</v>
      </c>
      <c r="K191">
        <v>73</v>
      </c>
      <c r="L191" s="11" t="s">
        <v>522</v>
      </c>
      <c r="M191" s="3">
        <v>43435</v>
      </c>
      <c r="P191" s="9">
        <v>57.101452000000002</v>
      </c>
      <c r="Q191" s="9">
        <v>-4.4471809999999996</v>
      </c>
      <c r="R191" t="s">
        <v>42</v>
      </c>
      <c r="S191" t="s">
        <v>42</v>
      </c>
      <c r="T191" t="s">
        <v>43</v>
      </c>
      <c r="W191" t="s">
        <v>245</v>
      </c>
      <c r="X191">
        <v>49.9</v>
      </c>
      <c r="Y191" t="s">
        <v>273</v>
      </c>
      <c r="Z191">
        <v>50.1</v>
      </c>
    </row>
    <row r="192" spans="1:26">
      <c r="A192" t="s">
        <v>527</v>
      </c>
      <c r="B192" s="10">
        <v>12</v>
      </c>
      <c r="C192" s="4" t="s">
        <v>223</v>
      </c>
      <c r="D192" s="4" t="s">
        <v>528</v>
      </c>
      <c r="E192" t="s">
        <v>225</v>
      </c>
      <c r="H192" t="s">
        <v>226</v>
      </c>
      <c r="I192" t="s">
        <v>226</v>
      </c>
      <c r="J192" s="7" t="s">
        <v>226</v>
      </c>
      <c r="K192">
        <v>27.6</v>
      </c>
      <c r="L192" t="s">
        <v>527</v>
      </c>
      <c r="M192" s="3">
        <v>40330</v>
      </c>
      <c r="P192" s="9">
        <v>55.768599999999999</v>
      </c>
      <c r="Q192" s="9">
        <v>-2.8774000000000002</v>
      </c>
      <c r="R192" t="s">
        <v>42</v>
      </c>
      <c r="S192" t="s">
        <v>42</v>
      </c>
      <c r="T192" t="s">
        <v>43</v>
      </c>
      <c r="W192" t="s">
        <v>273</v>
      </c>
      <c r="X192">
        <v>100</v>
      </c>
    </row>
    <row r="193" spans="1:38">
      <c r="A193" t="s">
        <v>529</v>
      </c>
      <c r="B193" s="10">
        <v>13</v>
      </c>
      <c r="C193" s="4" t="s">
        <v>223</v>
      </c>
      <c r="D193" s="4" t="s">
        <v>530</v>
      </c>
      <c r="E193" t="s">
        <v>225</v>
      </c>
      <c r="H193" t="s">
        <v>226</v>
      </c>
      <c r="I193" t="s">
        <v>226</v>
      </c>
      <c r="J193" s="7" t="s">
        <v>226</v>
      </c>
      <c r="K193">
        <v>39.1</v>
      </c>
      <c r="L193" t="s">
        <v>529</v>
      </c>
      <c r="M193" s="3">
        <v>43101</v>
      </c>
      <c r="P193" s="9">
        <v>57.392899999999997</v>
      </c>
      <c r="Q193" s="9">
        <v>-3.8917000000000002</v>
      </c>
      <c r="R193" t="s">
        <v>42</v>
      </c>
      <c r="S193" t="s">
        <v>42</v>
      </c>
      <c r="T193" t="s">
        <v>43</v>
      </c>
      <c r="W193" t="s">
        <v>245</v>
      </c>
      <c r="X193">
        <v>75</v>
      </c>
      <c r="Y193" t="s">
        <v>531</v>
      </c>
      <c r="Z193">
        <v>25</v>
      </c>
    </row>
    <row r="194" spans="1:38">
      <c r="A194" t="s">
        <v>532</v>
      </c>
      <c r="B194" s="10">
        <v>8</v>
      </c>
      <c r="C194" s="4" t="s">
        <v>223</v>
      </c>
      <c r="D194" s="4" t="s">
        <v>533</v>
      </c>
      <c r="E194" t="s">
        <v>225</v>
      </c>
      <c r="H194" t="s">
        <v>226</v>
      </c>
      <c r="I194" t="s">
        <v>226</v>
      </c>
      <c r="J194" s="7" t="s">
        <v>226</v>
      </c>
      <c r="K194">
        <v>18.8</v>
      </c>
      <c r="L194" t="s">
        <v>532</v>
      </c>
      <c r="M194" s="3">
        <v>44044</v>
      </c>
      <c r="P194" s="9">
        <v>55.236677999999998</v>
      </c>
      <c r="Q194" s="9">
        <v>-4.8045640000000001</v>
      </c>
      <c r="R194" t="s">
        <v>42</v>
      </c>
      <c r="S194" t="s">
        <v>42</v>
      </c>
      <c r="T194" t="s">
        <v>43</v>
      </c>
      <c r="W194" t="s">
        <v>306</v>
      </c>
      <c r="X194">
        <v>100</v>
      </c>
    </row>
    <row r="195" spans="1:38" ht="15.75">
      <c r="A195" t="s">
        <v>534</v>
      </c>
      <c r="B195" s="10">
        <v>7</v>
      </c>
      <c r="C195" s="4" t="s">
        <v>223</v>
      </c>
      <c r="D195" s="4" t="s">
        <v>535</v>
      </c>
      <c r="E195" t="s">
        <v>225</v>
      </c>
      <c r="G195" s="11"/>
      <c r="H195" t="s">
        <v>226</v>
      </c>
      <c r="I195" t="s">
        <v>226</v>
      </c>
      <c r="J195" s="7" t="s">
        <v>226</v>
      </c>
      <c r="K195">
        <v>17</v>
      </c>
      <c r="L195" t="s">
        <v>536</v>
      </c>
      <c r="M195" s="3">
        <v>40422</v>
      </c>
      <c r="P195" s="9">
        <v>56.836531000000001</v>
      </c>
      <c r="Q195" s="9">
        <v>-2.4088579999999999</v>
      </c>
      <c r="R195" t="s">
        <v>42</v>
      </c>
      <c r="S195" t="s">
        <v>42</v>
      </c>
      <c r="T195" t="s">
        <v>43</v>
      </c>
      <c r="W195" t="s">
        <v>300</v>
      </c>
      <c r="X195">
        <v>100</v>
      </c>
    </row>
    <row r="196" spans="1:38">
      <c r="A196" t="s">
        <v>537</v>
      </c>
      <c r="B196" s="10">
        <v>10</v>
      </c>
      <c r="C196" s="4" t="s">
        <v>223</v>
      </c>
      <c r="D196" s="4" t="s">
        <v>538</v>
      </c>
      <c r="E196" t="s">
        <v>225</v>
      </c>
      <c r="H196" t="s">
        <v>226</v>
      </c>
      <c r="I196" t="s">
        <v>226</v>
      </c>
      <c r="J196" s="7" t="s">
        <v>226</v>
      </c>
      <c r="K196">
        <v>24</v>
      </c>
      <c r="L196" t="s">
        <v>536</v>
      </c>
      <c r="M196" s="3">
        <v>41791</v>
      </c>
      <c r="P196" s="9"/>
      <c r="Q196" s="9"/>
      <c r="R196" t="s">
        <v>42</v>
      </c>
      <c r="S196" t="s">
        <v>42</v>
      </c>
      <c r="T196" t="s">
        <v>43</v>
      </c>
      <c r="W196" t="s">
        <v>300</v>
      </c>
      <c r="X196">
        <v>100</v>
      </c>
      <c r="Y196" s="12"/>
      <c r="Z196" s="12"/>
      <c r="AA196" s="12"/>
      <c r="AB196" s="12"/>
      <c r="AC196" s="12"/>
      <c r="AD196" s="12"/>
      <c r="AE196" s="12"/>
      <c r="AF196" s="12"/>
      <c r="AG196" s="12"/>
      <c r="AH196" s="12"/>
      <c r="AI196" s="12"/>
      <c r="AJ196" s="12"/>
      <c r="AK196" s="12"/>
      <c r="AL196" s="12"/>
    </row>
    <row r="197" spans="1:38">
      <c r="A197" t="s">
        <v>539</v>
      </c>
      <c r="B197" s="10">
        <v>7</v>
      </c>
      <c r="C197" s="4" t="s">
        <v>223</v>
      </c>
      <c r="D197" s="4" t="s">
        <v>540</v>
      </c>
      <c r="E197" t="s">
        <v>225</v>
      </c>
      <c r="H197" t="s">
        <v>226</v>
      </c>
      <c r="I197" t="s">
        <v>226</v>
      </c>
      <c r="J197" s="7" t="s">
        <v>226</v>
      </c>
      <c r="K197">
        <v>14.35</v>
      </c>
      <c r="L197" t="s">
        <v>539</v>
      </c>
      <c r="M197" s="3">
        <v>43465</v>
      </c>
      <c r="P197" s="9">
        <v>56.671807000000001</v>
      </c>
      <c r="Q197" s="9">
        <v>-3.2953190000000001</v>
      </c>
      <c r="R197" t="s">
        <v>42</v>
      </c>
      <c r="S197" t="s">
        <v>42</v>
      </c>
      <c r="T197" t="s">
        <v>43</v>
      </c>
      <c r="W197" t="s">
        <v>282</v>
      </c>
      <c r="X197">
        <v>100</v>
      </c>
    </row>
    <row r="198" spans="1:38">
      <c r="A198" t="s">
        <v>541</v>
      </c>
      <c r="B198" s="10">
        <v>9</v>
      </c>
      <c r="C198" s="4" t="s">
        <v>223</v>
      </c>
      <c r="D198" s="4" t="s">
        <v>542</v>
      </c>
      <c r="E198" t="s">
        <v>225</v>
      </c>
      <c r="H198" t="s">
        <v>226</v>
      </c>
      <c r="I198" t="s">
        <v>226</v>
      </c>
      <c r="J198" s="7" t="s">
        <v>226</v>
      </c>
      <c r="K198">
        <v>37.799999999999997</v>
      </c>
      <c r="L198" t="s">
        <v>541</v>
      </c>
      <c r="M198" s="3">
        <v>44593</v>
      </c>
      <c r="P198" s="9">
        <v>55.311025000000001</v>
      </c>
      <c r="Q198" s="9">
        <v>-3.916884</v>
      </c>
      <c r="R198" t="s">
        <v>42</v>
      </c>
      <c r="S198" t="s">
        <v>42</v>
      </c>
      <c r="T198" t="s">
        <v>43</v>
      </c>
      <c r="U198" t="s">
        <v>543</v>
      </c>
      <c r="W198" t="s">
        <v>245</v>
      </c>
      <c r="X198">
        <v>100</v>
      </c>
    </row>
    <row r="199" spans="1:38">
      <c r="A199" t="s">
        <v>544</v>
      </c>
      <c r="B199" s="10">
        <v>26</v>
      </c>
      <c r="C199" s="4" t="s">
        <v>223</v>
      </c>
      <c r="D199" s="4" t="s">
        <v>545</v>
      </c>
      <c r="E199" t="s">
        <v>225</v>
      </c>
      <c r="H199" t="s">
        <v>226</v>
      </c>
      <c r="I199" t="s">
        <v>226</v>
      </c>
      <c r="J199" s="7" t="s">
        <v>226</v>
      </c>
      <c r="K199">
        <v>112</v>
      </c>
      <c r="L199" t="s">
        <v>546</v>
      </c>
      <c r="M199" s="3">
        <v>45536</v>
      </c>
      <c r="N199" s="3">
        <v>45450</v>
      </c>
      <c r="P199" s="9">
        <v>60.306984</v>
      </c>
      <c r="Q199" s="9">
        <v>-1.2418279999999999</v>
      </c>
      <c r="R199" t="s">
        <v>42</v>
      </c>
      <c r="S199" t="s">
        <v>42</v>
      </c>
      <c r="T199" t="s">
        <v>43</v>
      </c>
      <c r="W199" t="s">
        <v>273</v>
      </c>
      <c r="X199">
        <v>100</v>
      </c>
    </row>
    <row r="200" spans="1:38">
      <c r="A200" t="s">
        <v>547</v>
      </c>
      <c r="B200" s="10">
        <v>26</v>
      </c>
      <c r="C200" s="4" t="s">
        <v>223</v>
      </c>
      <c r="D200" s="4" t="s">
        <v>548</v>
      </c>
      <c r="E200" t="s">
        <v>225</v>
      </c>
      <c r="H200" t="s">
        <v>226</v>
      </c>
      <c r="I200" t="s">
        <v>226</v>
      </c>
      <c r="J200" s="7" t="s">
        <v>226</v>
      </c>
      <c r="K200">
        <v>112</v>
      </c>
      <c r="L200" t="s">
        <v>546</v>
      </c>
      <c r="M200" s="3">
        <v>45536</v>
      </c>
      <c r="P200" s="9">
        <v>60.306984</v>
      </c>
      <c r="Q200" s="9">
        <v>-1.2418279999999999</v>
      </c>
      <c r="R200" t="s">
        <v>42</v>
      </c>
      <c r="S200" t="s">
        <v>42</v>
      </c>
      <c r="T200" t="s">
        <v>43</v>
      </c>
      <c r="W200" t="s">
        <v>273</v>
      </c>
      <c r="X200">
        <v>100</v>
      </c>
    </row>
    <row r="201" spans="1:38">
      <c r="A201" t="s">
        <v>549</v>
      </c>
      <c r="B201" s="10">
        <v>25</v>
      </c>
      <c r="C201" s="4" t="s">
        <v>223</v>
      </c>
      <c r="D201" s="4" t="s">
        <v>550</v>
      </c>
      <c r="E201" t="s">
        <v>225</v>
      </c>
      <c r="H201" t="s">
        <v>226</v>
      </c>
      <c r="I201" t="s">
        <v>226</v>
      </c>
      <c r="J201" s="7" t="s">
        <v>226</v>
      </c>
      <c r="K201">
        <v>108</v>
      </c>
      <c r="L201" t="s">
        <v>546</v>
      </c>
      <c r="M201" s="3">
        <v>45536</v>
      </c>
      <c r="P201" s="9">
        <v>60.306984</v>
      </c>
      <c r="Q201" s="9">
        <v>-1.2418279999999999</v>
      </c>
      <c r="R201" t="s">
        <v>42</v>
      </c>
      <c r="S201" t="s">
        <v>42</v>
      </c>
      <c r="T201" t="s">
        <v>43</v>
      </c>
      <c r="W201" t="s">
        <v>273</v>
      </c>
      <c r="X201">
        <v>100</v>
      </c>
    </row>
    <row r="202" spans="1:38">
      <c r="A202" t="s">
        <v>551</v>
      </c>
      <c r="B202" s="10">
        <v>26</v>
      </c>
      <c r="C202" s="4" t="s">
        <v>223</v>
      </c>
      <c r="D202" s="4" t="s">
        <v>552</v>
      </c>
      <c r="E202" t="s">
        <v>225</v>
      </c>
      <c r="H202" t="s">
        <v>226</v>
      </c>
      <c r="I202" t="s">
        <v>226</v>
      </c>
      <c r="J202" s="7" t="s">
        <v>226</v>
      </c>
      <c r="K202">
        <v>112</v>
      </c>
      <c r="L202" t="s">
        <v>546</v>
      </c>
      <c r="M202" s="3">
        <v>45536</v>
      </c>
      <c r="P202" s="9">
        <v>60.306984</v>
      </c>
      <c r="Q202" s="9">
        <v>-1.2418279999999999</v>
      </c>
      <c r="R202" t="s">
        <v>42</v>
      </c>
      <c r="S202" t="s">
        <v>42</v>
      </c>
      <c r="T202" t="s">
        <v>43</v>
      </c>
      <c r="W202" t="s">
        <v>273</v>
      </c>
      <c r="X202">
        <v>100</v>
      </c>
    </row>
    <row r="203" spans="1:38">
      <c r="A203" t="s">
        <v>553</v>
      </c>
      <c r="B203" s="10">
        <v>140</v>
      </c>
      <c r="C203" s="4" t="s">
        <v>223</v>
      </c>
      <c r="D203" s="4" t="s">
        <v>554</v>
      </c>
      <c r="E203" t="s">
        <v>225</v>
      </c>
      <c r="H203" t="s">
        <v>226</v>
      </c>
      <c r="I203" t="s">
        <v>226</v>
      </c>
      <c r="J203" s="7" t="s">
        <v>226</v>
      </c>
      <c r="K203">
        <v>322</v>
      </c>
      <c r="L203" t="s">
        <v>553</v>
      </c>
      <c r="M203" s="3">
        <v>39934</v>
      </c>
      <c r="P203" s="9">
        <v>55.681199999999997</v>
      </c>
      <c r="Q203" s="9">
        <v>-4.2790999999999997</v>
      </c>
      <c r="R203" t="s">
        <v>42</v>
      </c>
      <c r="S203" t="s">
        <v>42</v>
      </c>
      <c r="T203" t="s">
        <v>43</v>
      </c>
      <c r="W203" t="s">
        <v>248</v>
      </c>
      <c r="X203">
        <v>100</v>
      </c>
    </row>
    <row r="204" spans="1:38">
      <c r="A204" t="s">
        <v>555</v>
      </c>
      <c r="B204" s="10">
        <v>75</v>
      </c>
      <c r="C204" s="4" t="s">
        <v>223</v>
      </c>
      <c r="D204" s="4" t="s">
        <v>556</v>
      </c>
      <c r="E204" t="s">
        <v>225</v>
      </c>
      <c r="H204" t="s">
        <v>226</v>
      </c>
      <c r="I204" t="s">
        <v>226</v>
      </c>
      <c r="J204" s="7" t="s">
        <v>226</v>
      </c>
      <c r="K204">
        <v>217</v>
      </c>
      <c r="L204" t="s">
        <v>553</v>
      </c>
      <c r="M204" s="3">
        <v>41030</v>
      </c>
      <c r="P204" s="9">
        <v>55.681199999999997</v>
      </c>
      <c r="Q204" s="9">
        <v>-4.2790999999999997</v>
      </c>
      <c r="R204" t="s">
        <v>42</v>
      </c>
      <c r="S204" t="s">
        <v>42</v>
      </c>
      <c r="T204" t="s">
        <v>43</v>
      </c>
      <c r="W204" t="s">
        <v>248</v>
      </c>
      <c r="X204">
        <v>100</v>
      </c>
    </row>
    <row r="205" spans="1:38" ht="16.5">
      <c r="A205" t="s">
        <v>557</v>
      </c>
      <c r="B205" s="10">
        <v>10</v>
      </c>
      <c r="C205" s="4" t="s">
        <v>223</v>
      </c>
      <c r="D205" s="4" t="s">
        <v>558</v>
      </c>
      <c r="E205" t="s">
        <v>225</v>
      </c>
      <c r="H205" t="s">
        <v>226</v>
      </c>
      <c r="I205" t="s">
        <v>226</v>
      </c>
      <c r="J205" s="7" t="s">
        <v>226</v>
      </c>
      <c r="K205">
        <v>27</v>
      </c>
      <c r="L205" t="s">
        <v>557</v>
      </c>
      <c r="M205" s="3">
        <v>43190</v>
      </c>
      <c r="P205" s="9">
        <v>55.323870999999997</v>
      </c>
      <c r="Q205" s="9">
        <v>-4.0217609999999997</v>
      </c>
      <c r="R205" t="s">
        <v>42</v>
      </c>
      <c r="S205" t="s">
        <v>42</v>
      </c>
      <c r="T205" t="s">
        <v>43</v>
      </c>
      <c r="U205" t="s">
        <v>559</v>
      </c>
      <c r="W205" t="s">
        <v>560</v>
      </c>
      <c r="X205">
        <v>100</v>
      </c>
      <c r="Y205" s="13"/>
    </row>
    <row r="206" spans="1:38">
      <c r="A206" t="s">
        <v>561</v>
      </c>
      <c r="B206" s="10">
        <v>12</v>
      </c>
      <c r="C206" s="4" t="s">
        <v>223</v>
      </c>
      <c r="D206" s="4" t="s">
        <v>562</v>
      </c>
      <c r="E206" t="s">
        <v>225</v>
      </c>
      <c r="H206" t="s">
        <v>226</v>
      </c>
      <c r="I206" t="s">
        <v>226</v>
      </c>
      <c r="J206" s="7" t="s">
        <v>226</v>
      </c>
      <c r="K206">
        <v>43</v>
      </c>
      <c r="L206" t="s">
        <v>561</v>
      </c>
      <c r="M206" s="3">
        <v>44571</v>
      </c>
      <c r="P206" s="9">
        <v>55.274700000000003</v>
      </c>
      <c r="Q206" s="9">
        <v>-4.1786000000000003</v>
      </c>
      <c r="R206" t="s">
        <v>42</v>
      </c>
      <c r="S206" t="s">
        <v>42</v>
      </c>
      <c r="T206" t="s">
        <v>43</v>
      </c>
      <c r="U206" t="s">
        <v>543</v>
      </c>
      <c r="W206" t="s">
        <v>245</v>
      </c>
      <c r="X206">
        <v>100</v>
      </c>
    </row>
    <row r="207" spans="1:38" ht="15.75">
      <c r="A207" t="s">
        <v>563</v>
      </c>
      <c r="B207" s="10">
        <v>11</v>
      </c>
      <c r="C207" s="4" t="s">
        <v>223</v>
      </c>
      <c r="D207" s="4" t="s">
        <v>564</v>
      </c>
      <c r="E207" t="s">
        <v>225</v>
      </c>
      <c r="H207" t="s">
        <v>226</v>
      </c>
      <c r="I207" t="s">
        <v>226</v>
      </c>
      <c r="J207" s="7" t="s">
        <v>226</v>
      </c>
      <c r="K207">
        <v>27.5</v>
      </c>
      <c r="L207" s="11" t="s">
        <v>563</v>
      </c>
      <c r="M207" s="3">
        <v>42644</v>
      </c>
      <c r="P207" s="9">
        <v>54.942912999999997</v>
      </c>
      <c r="Q207" s="9">
        <v>-4.7731940000000002</v>
      </c>
      <c r="R207" t="s">
        <v>42</v>
      </c>
      <c r="S207" t="s">
        <v>42</v>
      </c>
      <c r="T207" t="s">
        <v>43</v>
      </c>
      <c r="W207" t="s">
        <v>565</v>
      </c>
      <c r="X207">
        <v>100</v>
      </c>
    </row>
    <row r="208" spans="1:38" ht="15.75">
      <c r="A208" t="s">
        <v>566</v>
      </c>
      <c r="B208" s="10">
        <v>20</v>
      </c>
      <c r="C208" s="4" t="s">
        <v>223</v>
      </c>
      <c r="D208" s="4" t="s">
        <v>567</v>
      </c>
      <c r="E208" t="s">
        <v>225</v>
      </c>
      <c r="H208" t="s">
        <v>226</v>
      </c>
      <c r="I208" t="s">
        <v>226</v>
      </c>
      <c r="J208" s="7" t="s">
        <v>226</v>
      </c>
      <c r="K208">
        <v>26</v>
      </c>
      <c r="L208" s="11" t="s">
        <v>566</v>
      </c>
      <c r="M208" s="3">
        <v>38534</v>
      </c>
      <c r="P208" s="9">
        <v>57.415166999999997</v>
      </c>
      <c r="Q208" s="9">
        <v>-2.649778</v>
      </c>
      <c r="R208" t="s">
        <v>42</v>
      </c>
      <c r="S208" t="s">
        <v>42</v>
      </c>
      <c r="T208" t="s">
        <v>43</v>
      </c>
      <c r="W208" t="s">
        <v>568</v>
      </c>
      <c r="X208">
        <v>100</v>
      </c>
    </row>
    <row r="209" spans="1:30">
      <c r="A209" t="s">
        <v>569</v>
      </c>
      <c r="B209">
        <v>11</v>
      </c>
      <c r="C209" s="4" t="s">
        <v>223</v>
      </c>
      <c r="D209" s="4" t="s">
        <v>570</v>
      </c>
      <c r="E209" t="s">
        <v>225</v>
      </c>
      <c r="G209" t="s">
        <v>571</v>
      </c>
      <c r="H209" t="s">
        <v>226</v>
      </c>
      <c r="I209" t="s">
        <v>226</v>
      </c>
      <c r="J209" t="s">
        <v>226</v>
      </c>
      <c r="K209">
        <v>96.8</v>
      </c>
      <c r="L209" t="s">
        <v>569</v>
      </c>
      <c r="M209" s="3">
        <v>43350</v>
      </c>
      <c r="N209"/>
      <c r="P209">
        <v>57.225693999999997</v>
      </c>
      <c r="Q209">
        <v>-1.9965710000000001</v>
      </c>
      <c r="R209" t="s">
        <v>166</v>
      </c>
      <c r="S209" t="s">
        <v>167</v>
      </c>
      <c r="T209" t="s">
        <v>43</v>
      </c>
      <c r="V209" t="s">
        <v>572</v>
      </c>
      <c r="W209" t="s">
        <v>313</v>
      </c>
      <c r="X209">
        <v>100</v>
      </c>
    </row>
    <row r="210" spans="1:30">
      <c r="A210" t="s">
        <v>573</v>
      </c>
      <c r="B210">
        <v>16</v>
      </c>
      <c r="C210" s="4" t="s">
        <v>574</v>
      </c>
      <c r="D210" s="4" t="s">
        <v>575</v>
      </c>
      <c r="E210" t="s">
        <v>576</v>
      </c>
      <c r="G210" t="s">
        <v>577</v>
      </c>
      <c r="H210" t="s">
        <v>578</v>
      </c>
      <c r="I210" t="s">
        <v>578</v>
      </c>
      <c r="J210" t="s">
        <v>579</v>
      </c>
      <c r="K210">
        <v>112</v>
      </c>
      <c r="L210" t="s">
        <v>580</v>
      </c>
      <c r="M210" s="3">
        <v>43831</v>
      </c>
      <c r="N210"/>
      <c r="P210">
        <v>54.452173999999999</v>
      </c>
      <c r="Q210">
        <v>6.3132440000000001</v>
      </c>
      <c r="R210" t="s">
        <v>181</v>
      </c>
      <c r="S210" t="s">
        <v>167</v>
      </c>
      <c r="T210" t="s">
        <v>43</v>
      </c>
      <c r="V210"/>
      <c r="W210" t="s">
        <v>581</v>
      </c>
      <c r="X210">
        <v>50.1</v>
      </c>
      <c r="Y210" t="s">
        <v>582</v>
      </c>
      <c r="Z210">
        <v>49.9</v>
      </c>
    </row>
    <row r="211" spans="1:30">
      <c r="A211" t="s">
        <v>583</v>
      </c>
      <c r="B211">
        <v>71</v>
      </c>
      <c r="C211" s="4" t="s">
        <v>574</v>
      </c>
      <c r="D211" s="4" t="s">
        <v>584</v>
      </c>
      <c r="E211" t="s">
        <v>576</v>
      </c>
      <c r="G211" t="s">
        <v>577</v>
      </c>
      <c r="H211" t="s">
        <v>578</v>
      </c>
      <c r="I211" t="s">
        <v>578</v>
      </c>
      <c r="J211" t="s">
        <v>579</v>
      </c>
      <c r="K211">
        <v>497</v>
      </c>
      <c r="L211" t="s">
        <v>580</v>
      </c>
      <c r="M211" s="3">
        <v>43831</v>
      </c>
      <c r="N211"/>
      <c r="P211">
        <v>54.452173999999999</v>
      </c>
      <c r="Q211">
        <v>6.3132440000000001</v>
      </c>
      <c r="R211" t="s">
        <v>181</v>
      </c>
      <c r="S211" t="s">
        <v>167</v>
      </c>
      <c r="T211" t="s">
        <v>43</v>
      </c>
      <c r="V211"/>
      <c r="W211" t="s">
        <v>581</v>
      </c>
      <c r="X211">
        <v>50.1</v>
      </c>
      <c r="Y211" t="s">
        <v>582</v>
      </c>
      <c r="Z211">
        <v>49.9</v>
      </c>
    </row>
    <row r="212" spans="1:30">
      <c r="A212" t="s">
        <v>585</v>
      </c>
      <c r="B212" s="8">
        <v>26</v>
      </c>
      <c r="C212" s="4" t="s">
        <v>574</v>
      </c>
      <c r="D212" s="4" t="s">
        <v>586</v>
      </c>
      <c r="E212" t="s">
        <v>576</v>
      </c>
      <c r="G212" t="s">
        <v>577</v>
      </c>
      <c r="H212" t="s">
        <v>578</v>
      </c>
      <c r="I212" t="s">
        <v>578</v>
      </c>
      <c r="J212" t="s">
        <v>579</v>
      </c>
      <c r="K212" s="8">
        <v>98.28</v>
      </c>
      <c r="L212" t="s">
        <v>587</v>
      </c>
      <c r="M212" s="3">
        <v>42278</v>
      </c>
      <c r="N212"/>
      <c r="P212">
        <v>54.522950000000002</v>
      </c>
      <c r="Q212">
        <v>7.7056570000000004</v>
      </c>
      <c r="R212" t="s">
        <v>181</v>
      </c>
      <c r="S212" t="s">
        <v>167</v>
      </c>
      <c r="T212" t="s">
        <v>43</v>
      </c>
      <c r="V212"/>
      <c r="W212" t="s">
        <v>241</v>
      </c>
      <c r="X212">
        <v>100</v>
      </c>
    </row>
    <row r="213" spans="1:30">
      <c r="A213" t="s">
        <v>588</v>
      </c>
      <c r="B213" s="8">
        <v>27</v>
      </c>
      <c r="C213" s="4" t="s">
        <v>574</v>
      </c>
      <c r="D213" s="4" t="s">
        <v>589</v>
      </c>
      <c r="E213" t="s">
        <v>576</v>
      </c>
      <c r="G213" t="s">
        <v>577</v>
      </c>
      <c r="H213" t="s">
        <v>578</v>
      </c>
      <c r="I213" t="s">
        <v>578</v>
      </c>
      <c r="J213" t="s">
        <v>579</v>
      </c>
      <c r="K213" s="8">
        <v>102.05999999999999</v>
      </c>
      <c r="L213" t="s">
        <v>587</v>
      </c>
      <c r="M213" s="3">
        <v>42278</v>
      </c>
      <c r="N213"/>
      <c r="P213">
        <v>54.522950000000002</v>
      </c>
      <c r="Q213">
        <v>7.7056570000000004</v>
      </c>
      <c r="R213" t="s">
        <v>181</v>
      </c>
      <c r="S213" t="s">
        <v>167</v>
      </c>
      <c r="T213" t="s">
        <v>43</v>
      </c>
      <c r="V213"/>
      <c r="W213" t="s">
        <v>241</v>
      </c>
      <c r="X213">
        <v>100</v>
      </c>
    </row>
    <row r="214" spans="1:30">
      <c r="A214" t="s">
        <v>590</v>
      </c>
      <c r="B214" s="8">
        <v>27</v>
      </c>
      <c r="C214" s="4" t="s">
        <v>574</v>
      </c>
      <c r="D214" s="4" t="s">
        <v>591</v>
      </c>
      <c r="E214" t="s">
        <v>576</v>
      </c>
      <c r="G214" t="s">
        <v>577</v>
      </c>
      <c r="H214" t="s">
        <v>578</v>
      </c>
      <c r="I214" t="s">
        <v>578</v>
      </c>
      <c r="J214" t="s">
        <v>579</v>
      </c>
      <c r="K214" s="8">
        <v>102.05999999999999</v>
      </c>
      <c r="L214" t="s">
        <v>587</v>
      </c>
      <c r="M214" s="3">
        <v>42278</v>
      </c>
      <c r="N214"/>
      <c r="P214">
        <v>54.522950000000002</v>
      </c>
      <c r="Q214">
        <v>7.7056570000000004</v>
      </c>
      <c r="R214" t="s">
        <v>181</v>
      </c>
      <c r="S214" t="s">
        <v>167</v>
      </c>
      <c r="T214" t="s">
        <v>43</v>
      </c>
      <c r="V214"/>
      <c r="W214" t="s">
        <v>241</v>
      </c>
      <c r="X214">
        <v>100</v>
      </c>
    </row>
    <row r="215" spans="1:30">
      <c r="A215" t="s">
        <v>592</v>
      </c>
      <c r="B215">
        <v>111</v>
      </c>
      <c r="C215" s="4" t="s">
        <v>593</v>
      </c>
      <c r="D215" s="4" t="s">
        <v>594</v>
      </c>
      <c r="E215" t="s">
        <v>595</v>
      </c>
      <c r="G215" t="s">
        <v>596</v>
      </c>
      <c r="H215" s="7" t="s">
        <v>597</v>
      </c>
      <c r="I215" s="7" t="s">
        <v>597</v>
      </c>
      <c r="J215" t="s">
        <v>598</v>
      </c>
      <c r="K215">
        <v>400</v>
      </c>
      <c r="L215" t="s">
        <v>592</v>
      </c>
      <c r="M215" s="3">
        <v>41521</v>
      </c>
      <c r="N215"/>
      <c r="P215">
        <v>56.600244000000004</v>
      </c>
      <c r="Q215">
        <v>11.217641</v>
      </c>
      <c r="R215" t="s">
        <v>181</v>
      </c>
      <c r="S215" t="s">
        <v>167</v>
      </c>
      <c r="T215" t="s">
        <v>43</v>
      </c>
      <c r="V215"/>
      <c r="W215" t="s">
        <v>182</v>
      </c>
      <c r="X215">
        <v>50</v>
      </c>
      <c r="Y215" t="s">
        <v>599</v>
      </c>
      <c r="Z215">
        <v>20</v>
      </c>
      <c r="AA215" t="s">
        <v>451</v>
      </c>
      <c r="AB215">
        <v>30</v>
      </c>
    </row>
    <row r="216" spans="1:30">
      <c r="A216" t="s">
        <v>600</v>
      </c>
      <c r="B216">
        <v>27</v>
      </c>
      <c r="C216" s="4" t="s">
        <v>574</v>
      </c>
      <c r="D216" s="4" t="s">
        <v>601</v>
      </c>
      <c r="E216" t="s">
        <v>576</v>
      </c>
      <c r="G216" t="s">
        <v>602</v>
      </c>
      <c r="H216" t="s">
        <v>578</v>
      </c>
      <c r="I216" t="s">
        <v>578</v>
      </c>
      <c r="J216" t="s">
        <v>603</v>
      </c>
      <c r="K216">
        <v>257</v>
      </c>
      <c r="L216" t="s">
        <v>604</v>
      </c>
      <c r="M216" s="3">
        <v>45265</v>
      </c>
      <c r="N216"/>
      <c r="P216">
        <v>54.823588999999998</v>
      </c>
      <c r="Q216">
        <v>13.644273999999999</v>
      </c>
      <c r="R216" t="s">
        <v>181</v>
      </c>
      <c r="S216" t="s">
        <v>167</v>
      </c>
      <c r="T216" t="s">
        <v>43</v>
      </c>
      <c r="V216"/>
      <c r="W216" t="s">
        <v>187</v>
      </c>
      <c r="X216">
        <v>100</v>
      </c>
    </row>
    <row r="217" spans="1:30">
      <c r="A217" t="s">
        <v>605</v>
      </c>
      <c r="B217" s="8">
        <v>30</v>
      </c>
      <c r="C217" s="4" t="s">
        <v>574</v>
      </c>
      <c r="D217" s="4" t="s">
        <v>606</v>
      </c>
      <c r="E217" t="s">
        <v>576</v>
      </c>
      <c r="G217" t="s">
        <v>602</v>
      </c>
      <c r="H217" t="s">
        <v>578</v>
      </c>
      <c r="I217" t="s">
        <v>578</v>
      </c>
      <c r="J217" t="s">
        <v>603</v>
      </c>
      <c r="K217" s="8">
        <v>192.5</v>
      </c>
      <c r="L217" t="s">
        <v>607</v>
      </c>
      <c r="M217" s="3">
        <v>43556</v>
      </c>
      <c r="N217"/>
      <c r="P217">
        <v>54.782856000000002</v>
      </c>
      <c r="Q217">
        <v>14.121069</v>
      </c>
      <c r="R217" t="s">
        <v>181</v>
      </c>
      <c r="S217" t="s">
        <v>167</v>
      </c>
      <c r="T217" t="s">
        <v>43</v>
      </c>
      <c r="V217"/>
      <c r="W217" t="s">
        <v>241</v>
      </c>
      <c r="X217">
        <v>50</v>
      </c>
      <c r="Y217" t="s">
        <v>608</v>
      </c>
      <c r="Z217">
        <v>25</v>
      </c>
      <c r="AA217" t="s">
        <v>609</v>
      </c>
      <c r="AB217">
        <v>25</v>
      </c>
    </row>
    <row r="218" spans="1:30">
      <c r="A218" t="s">
        <v>610</v>
      </c>
      <c r="B218" s="8">
        <v>30</v>
      </c>
      <c r="C218" s="4" t="s">
        <v>574</v>
      </c>
      <c r="D218" s="4" t="s">
        <v>611</v>
      </c>
      <c r="E218" t="s">
        <v>576</v>
      </c>
      <c r="G218" t="s">
        <v>602</v>
      </c>
      <c r="H218" t="s">
        <v>578</v>
      </c>
      <c r="I218" t="s">
        <v>578</v>
      </c>
      <c r="J218" t="s">
        <v>603</v>
      </c>
      <c r="K218" s="8">
        <v>192.5</v>
      </c>
      <c r="L218" t="s">
        <v>607</v>
      </c>
      <c r="M218" s="3">
        <v>43556</v>
      </c>
      <c r="N218"/>
      <c r="P218">
        <v>54.782856000000002</v>
      </c>
      <c r="Q218">
        <v>14.121069</v>
      </c>
      <c r="R218" t="s">
        <v>181</v>
      </c>
      <c r="S218" t="s">
        <v>167</v>
      </c>
      <c r="T218" t="s">
        <v>43</v>
      </c>
      <c r="V218"/>
      <c r="W218" t="s">
        <v>241</v>
      </c>
      <c r="X218">
        <v>50</v>
      </c>
      <c r="Y218" t="s">
        <v>608</v>
      </c>
      <c r="Z218">
        <v>25</v>
      </c>
      <c r="AA218" t="s">
        <v>609</v>
      </c>
      <c r="AB218">
        <v>25</v>
      </c>
    </row>
    <row r="219" spans="1:30">
      <c r="A219" t="s">
        <v>612</v>
      </c>
      <c r="B219">
        <v>50</v>
      </c>
      <c r="C219" s="4" t="s">
        <v>574</v>
      </c>
      <c r="D219" s="4" t="s">
        <v>613</v>
      </c>
      <c r="E219" t="s">
        <v>576</v>
      </c>
      <c r="G219" t="s">
        <v>602</v>
      </c>
      <c r="H219" t="s">
        <v>578</v>
      </c>
      <c r="I219" t="s">
        <v>578</v>
      </c>
      <c r="J219" t="s">
        <v>603</v>
      </c>
      <c r="K219">
        <v>476</v>
      </c>
      <c r="L219" t="s">
        <v>612</v>
      </c>
      <c r="M219" s="3">
        <v>45657</v>
      </c>
      <c r="N219"/>
      <c r="P219">
        <v>54.828346000000003</v>
      </c>
      <c r="Q219">
        <v>13.860219000000001</v>
      </c>
      <c r="R219" t="s">
        <v>181</v>
      </c>
      <c r="S219" t="s">
        <v>167</v>
      </c>
      <c r="T219" t="s">
        <v>43</v>
      </c>
      <c r="V219"/>
      <c r="W219" t="s">
        <v>614</v>
      </c>
      <c r="X219">
        <v>50</v>
      </c>
      <c r="Y219" t="s">
        <v>615</v>
      </c>
      <c r="Z219">
        <v>50</v>
      </c>
    </row>
    <row r="220" spans="1:30">
      <c r="A220" t="s">
        <v>616</v>
      </c>
      <c r="B220" s="8">
        <v>26</v>
      </c>
      <c r="C220" s="4" t="s">
        <v>574</v>
      </c>
      <c r="D220" s="4" t="s">
        <v>617</v>
      </c>
      <c r="E220" t="s">
        <v>576</v>
      </c>
      <c r="G220" t="s">
        <v>577</v>
      </c>
      <c r="H220" t="s">
        <v>578</v>
      </c>
      <c r="I220" t="s">
        <v>578</v>
      </c>
      <c r="J220" t="s">
        <v>579</v>
      </c>
      <c r="K220" s="8">
        <v>130</v>
      </c>
      <c r="L220" t="s">
        <v>618</v>
      </c>
      <c r="M220" s="3">
        <v>41518</v>
      </c>
      <c r="N220"/>
      <c r="P220">
        <v>54.355288000000002</v>
      </c>
      <c r="Q220">
        <v>5.9808430000000001</v>
      </c>
      <c r="R220" t="s">
        <v>619</v>
      </c>
      <c r="S220" t="s">
        <v>167</v>
      </c>
      <c r="T220" t="s">
        <v>43</v>
      </c>
      <c r="V220"/>
      <c r="W220" t="s">
        <v>57</v>
      </c>
      <c r="X220">
        <v>100</v>
      </c>
    </row>
    <row r="221" spans="1:30">
      <c r="A221" t="s">
        <v>620</v>
      </c>
      <c r="B221" s="8">
        <v>27</v>
      </c>
      <c r="C221" s="4" t="s">
        <v>574</v>
      </c>
      <c r="D221" s="4" t="s">
        <v>621</v>
      </c>
      <c r="E221" t="s">
        <v>576</v>
      </c>
      <c r="G221" t="s">
        <v>577</v>
      </c>
      <c r="H221" t="s">
        <v>578</v>
      </c>
      <c r="I221" t="s">
        <v>578</v>
      </c>
      <c r="J221" t="s">
        <v>579</v>
      </c>
      <c r="K221" s="8">
        <v>135</v>
      </c>
      <c r="L221" t="s">
        <v>618</v>
      </c>
      <c r="M221" s="3">
        <v>41518</v>
      </c>
      <c r="N221"/>
      <c r="P221">
        <v>54.355288000000002</v>
      </c>
      <c r="Q221">
        <v>5.9808430000000001</v>
      </c>
      <c r="R221" t="s">
        <v>619</v>
      </c>
      <c r="S221" t="s">
        <v>167</v>
      </c>
      <c r="T221" t="s">
        <v>43</v>
      </c>
      <c r="V221"/>
      <c r="W221" t="s">
        <v>57</v>
      </c>
      <c r="X221">
        <v>100</v>
      </c>
    </row>
    <row r="222" spans="1:30">
      <c r="A222" t="s">
        <v>622</v>
      </c>
      <c r="B222" s="8">
        <v>27</v>
      </c>
      <c r="C222" s="4" t="s">
        <v>574</v>
      </c>
      <c r="D222" s="4" t="s">
        <v>623</v>
      </c>
      <c r="E222" t="s">
        <v>576</v>
      </c>
      <c r="G222" t="s">
        <v>577</v>
      </c>
      <c r="H222" t="s">
        <v>578</v>
      </c>
      <c r="I222" t="s">
        <v>578</v>
      </c>
      <c r="J222" t="s">
        <v>579</v>
      </c>
      <c r="K222" s="8">
        <v>135</v>
      </c>
      <c r="L222" t="s">
        <v>618</v>
      </c>
      <c r="M222" s="3">
        <v>41518</v>
      </c>
      <c r="N222"/>
      <c r="P222">
        <v>54.355288000000002</v>
      </c>
      <c r="Q222">
        <v>5.9808430000000001</v>
      </c>
      <c r="R222" t="s">
        <v>619</v>
      </c>
      <c r="S222" t="s">
        <v>167</v>
      </c>
      <c r="T222" t="s">
        <v>43</v>
      </c>
      <c r="V222"/>
      <c r="W222" t="s">
        <v>57</v>
      </c>
      <c r="X222">
        <v>100</v>
      </c>
    </row>
    <row r="223" spans="1:30">
      <c r="A223" t="s">
        <v>624</v>
      </c>
      <c r="B223">
        <v>30</v>
      </c>
      <c r="C223" s="4" t="s">
        <v>223</v>
      </c>
      <c r="D223" s="4" t="s">
        <v>625</v>
      </c>
      <c r="E223" t="s">
        <v>225</v>
      </c>
      <c r="G223" t="s">
        <v>626</v>
      </c>
      <c r="H223" t="s">
        <v>226</v>
      </c>
      <c r="I223" t="s">
        <v>226</v>
      </c>
      <c r="J223" t="s">
        <v>226</v>
      </c>
      <c r="K223">
        <v>90</v>
      </c>
      <c r="L223" t="s">
        <v>624</v>
      </c>
      <c r="M223" s="3">
        <v>38961</v>
      </c>
      <c r="N223"/>
      <c r="P223">
        <v>53.991470999999997</v>
      </c>
      <c r="Q223">
        <v>-3.295966</v>
      </c>
      <c r="R223" t="s">
        <v>181</v>
      </c>
      <c r="S223" t="s">
        <v>167</v>
      </c>
      <c r="T223" t="s">
        <v>43</v>
      </c>
      <c r="V223"/>
      <c r="W223" t="s">
        <v>182</v>
      </c>
      <c r="X223">
        <v>100</v>
      </c>
    </row>
    <row r="224" spans="1:30">
      <c r="A224" t="s">
        <v>627</v>
      </c>
      <c r="B224" s="8">
        <v>18</v>
      </c>
      <c r="C224" s="4" t="s">
        <v>223</v>
      </c>
      <c r="D224" s="4" t="s">
        <v>628</v>
      </c>
      <c r="E224" t="s">
        <v>225</v>
      </c>
      <c r="G224" t="s">
        <v>571</v>
      </c>
      <c r="H224" t="s">
        <v>226</v>
      </c>
      <c r="I224" t="s">
        <v>226</v>
      </c>
      <c r="J224" t="s">
        <v>226</v>
      </c>
      <c r="K224" s="8">
        <v>126</v>
      </c>
      <c r="L224" t="s">
        <v>629</v>
      </c>
      <c r="M224" s="3">
        <v>43682</v>
      </c>
      <c r="N224"/>
      <c r="P224">
        <v>58.254058999999998</v>
      </c>
      <c r="Q224">
        <v>-2.884547</v>
      </c>
      <c r="R224" t="s">
        <v>166</v>
      </c>
      <c r="S224" t="s">
        <v>167</v>
      </c>
      <c r="T224" t="s">
        <v>43</v>
      </c>
      <c r="V224"/>
      <c r="W224" t="s">
        <v>273</v>
      </c>
      <c r="X224">
        <v>40</v>
      </c>
      <c r="Y224" t="s">
        <v>285</v>
      </c>
      <c r="Z224">
        <v>17.5</v>
      </c>
      <c r="AA224" t="s">
        <v>630</v>
      </c>
      <c r="AB224">
        <v>25</v>
      </c>
      <c r="AC224" t="s">
        <v>631</v>
      </c>
      <c r="AD224">
        <v>17.5</v>
      </c>
    </row>
    <row r="225" spans="1:30">
      <c r="A225" t="s">
        <v>632</v>
      </c>
      <c r="B225" s="8">
        <v>18</v>
      </c>
      <c r="C225" s="4" t="s">
        <v>223</v>
      </c>
      <c r="D225" s="4" t="s">
        <v>633</v>
      </c>
      <c r="E225" t="s">
        <v>225</v>
      </c>
      <c r="G225" t="s">
        <v>571</v>
      </c>
      <c r="H225" t="s">
        <v>226</v>
      </c>
      <c r="I225" t="s">
        <v>226</v>
      </c>
      <c r="J225" t="s">
        <v>226</v>
      </c>
      <c r="K225" s="8">
        <v>126</v>
      </c>
      <c r="L225" t="s">
        <v>629</v>
      </c>
      <c r="M225" s="3">
        <v>43682</v>
      </c>
      <c r="N225"/>
      <c r="P225">
        <v>58.254058999999998</v>
      </c>
      <c r="Q225">
        <v>-2.884547</v>
      </c>
      <c r="R225" t="s">
        <v>166</v>
      </c>
      <c r="S225" t="s">
        <v>167</v>
      </c>
      <c r="T225" t="s">
        <v>43</v>
      </c>
      <c r="V225"/>
      <c r="W225" t="s">
        <v>273</v>
      </c>
      <c r="X225">
        <v>40</v>
      </c>
      <c r="Y225" t="s">
        <v>285</v>
      </c>
      <c r="Z225">
        <v>17.5</v>
      </c>
      <c r="AA225" t="s">
        <v>630</v>
      </c>
      <c r="AB225">
        <v>25</v>
      </c>
      <c r="AC225" t="s">
        <v>631</v>
      </c>
      <c r="AD225">
        <v>17.5</v>
      </c>
    </row>
    <row r="226" spans="1:30">
      <c r="A226" t="s">
        <v>634</v>
      </c>
      <c r="B226" s="8">
        <v>24</v>
      </c>
      <c r="C226" s="4" t="s">
        <v>223</v>
      </c>
      <c r="D226" s="4" t="s">
        <v>635</v>
      </c>
      <c r="E226" t="s">
        <v>225</v>
      </c>
      <c r="G226" t="s">
        <v>571</v>
      </c>
      <c r="H226" t="s">
        <v>226</v>
      </c>
      <c r="I226" t="s">
        <v>226</v>
      </c>
      <c r="J226" t="s">
        <v>226</v>
      </c>
      <c r="K226" s="8">
        <v>168</v>
      </c>
      <c r="L226" t="s">
        <v>629</v>
      </c>
      <c r="M226" s="3">
        <v>43682</v>
      </c>
      <c r="N226"/>
      <c r="P226">
        <v>58.254058999999998</v>
      </c>
      <c r="Q226">
        <v>-2.884547</v>
      </c>
      <c r="R226" t="s">
        <v>166</v>
      </c>
      <c r="S226" t="s">
        <v>167</v>
      </c>
      <c r="T226" t="s">
        <v>43</v>
      </c>
      <c r="V226"/>
      <c r="W226" t="s">
        <v>273</v>
      </c>
      <c r="X226">
        <v>40</v>
      </c>
      <c r="Y226" t="s">
        <v>285</v>
      </c>
      <c r="Z226">
        <v>17.5</v>
      </c>
      <c r="AA226" t="s">
        <v>630</v>
      </c>
      <c r="AB226">
        <v>25</v>
      </c>
      <c r="AC226" t="s">
        <v>631</v>
      </c>
      <c r="AD226">
        <v>17.5</v>
      </c>
    </row>
    <row r="227" spans="1:30">
      <c r="A227" t="s">
        <v>636</v>
      </c>
      <c r="B227" s="8">
        <v>24</v>
      </c>
      <c r="C227" s="4" t="s">
        <v>223</v>
      </c>
      <c r="D227" s="4" t="s">
        <v>637</v>
      </c>
      <c r="E227" t="s">
        <v>225</v>
      </c>
      <c r="G227" t="s">
        <v>571</v>
      </c>
      <c r="H227" t="s">
        <v>226</v>
      </c>
      <c r="I227" t="s">
        <v>226</v>
      </c>
      <c r="J227" t="s">
        <v>226</v>
      </c>
      <c r="K227" s="8">
        <v>168</v>
      </c>
      <c r="L227" t="s">
        <v>629</v>
      </c>
      <c r="M227" s="3">
        <v>43682</v>
      </c>
      <c r="N227"/>
      <c r="P227">
        <v>58.254058999999998</v>
      </c>
      <c r="Q227">
        <v>-2.884547</v>
      </c>
      <c r="R227" t="s">
        <v>166</v>
      </c>
      <c r="S227" t="s">
        <v>167</v>
      </c>
      <c r="T227" t="s">
        <v>43</v>
      </c>
      <c r="V227"/>
      <c r="W227" t="s">
        <v>273</v>
      </c>
      <c r="X227">
        <v>40</v>
      </c>
      <c r="Y227" t="s">
        <v>285</v>
      </c>
      <c r="Z227">
        <v>17.5</v>
      </c>
      <c r="AA227" t="s">
        <v>630</v>
      </c>
      <c r="AB227">
        <v>25</v>
      </c>
      <c r="AC227" t="s">
        <v>631</v>
      </c>
      <c r="AD227">
        <v>17.5</v>
      </c>
    </row>
    <row r="228" spans="1:30">
      <c r="A228" t="s">
        <v>638</v>
      </c>
      <c r="B228">
        <v>56</v>
      </c>
      <c r="C228" s="4" t="s">
        <v>593</v>
      </c>
      <c r="D228" s="4" t="s">
        <v>639</v>
      </c>
      <c r="E228" t="s">
        <v>640</v>
      </c>
      <c r="G228" t="s">
        <v>641</v>
      </c>
      <c r="H228" t="s">
        <v>642</v>
      </c>
      <c r="I228" t="s">
        <v>642</v>
      </c>
      <c r="J228" t="s">
        <v>642</v>
      </c>
      <c r="K228">
        <v>171</v>
      </c>
      <c r="L228" t="s">
        <v>638</v>
      </c>
      <c r="M228" s="3">
        <v>40513</v>
      </c>
      <c r="N228"/>
      <c r="P228">
        <v>51.668762999999998</v>
      </c>
      <c r="Q228">
        <v>2.804548</v>
      </c>
      <c r="R228" t="s">
        <v>181</v>
      </c>
      <c r="S228" t="s">
        <v>167</v>
      </c>
      <c r="T228" t="s">
        <v>43</v>
      </c>
      <c r="V228" t="s">
        <v>643</v>
      </c>
      <c r="W228" t="s">
        <v>644</v>
      </c>
      <c r="X228">
        <v>20</v>
      </c>
      <c r="Y228" t="s">
        <v>645</v>
      </c>
      <c r="Z228">
        <v>39</v>
      </c>
      <c r="AA228" t="s">
        <v>187</v>
      </c>
      <c r="AB228">
        <v>41</v>
      </c>
    </row>
    <row r="229" spans="1:30">
      <c r="A229" t="s">
        <v>646</v>
      </c>
      <c r="B229">
        <v>5</v>
      </c>
      <c r="C229" s="4" t="s">
        <v>647</v>
      </c>
      <c r="D229" s="4">
        <v>58035</v>
      </c>
      <c r="E229" t="s">
        <v>648</v>
      </c>
      <c r="F229" s="5" t="s">
        <v>649</v>
      </c>
      <c r="G229" t="s">
        <v>650</v>
      </c>
      <c r="H229" t="s">
        <v>648</v>
      </c>
      <c r="I229" s="21" t="s">
        <v>651</v>
      </c>
      <c r="J229" s="9" t="s">
        <v>648</v>
      </c>
      <c r="K229">
        <v>30</v>
      </c>
      <c r="L229" t="s">
        <v>646</v>
      </c>
      <c r="M229" s="3">
        <v>42705</v>
      </c>
      <c r="N229"/>
      <c r="P229">
        <v>41.114767000000001</v>
      </c>
      <c r="Q229">
        <v>-71.521133000000006</v>
      </c>
      <c r="R229" t="s">
        <v>166</v>
      </c>
      <c r="S229" t="s">
        <v>167</v>
      </c>
      <c r="T229" t="s">
        <v>43</v>
      </c>
      <c r="V229"/>
      <c r="W229" t="s">
        <v>182</v>
      </c>
      <c r="X229">
        <v>100</v>
      </c>
    </row>
    <row r="230" spans="1:30">
      <c r="A230" t="s">
        <v>652</v>
      </c>
      <c r="B230">
        <v>78</v>
      </c>
      <c r="C230" s="4" t="s">
        <v>574</v>
      </c>
      <c r="D230" s="4" t="s">
        <v>653</v>
      </c>
      <c r="E230" t="s">
        <v>576</v>
      </c>
      <c r="G230" t="s">
        <v>577</v>
      </c>
      <c r="H230" t="s">
        <v>578</v>
      </c>
      <c r="I230" t="s">
        <v>578</v>
      </c>
      <c r="J230" t="s">
        <v>579</v>
      </c>
      <c r="K230">
        <v>312</v>
      </c>
      <c r="L230" t="s">
        <v>652</v>
      </c>
      <c r="M230" s="3">
        <v>42278</v>
      </c>
      <c r="N230"/>
      <c r="P230">
        <v>53.967364000000003</v>
      </c>
      <c r="Q230">
        <v>6.5541289999999996</v>
      </c>
      <c r="R230" t="s">
        <v>181</v>
      </c>
      <c r="S230" t="s">
        <v>167</v>
      </c>
      <c r="T230" t="s">
        <v>43</v>
      </c>
      <c r="V230"/>
      <c r="W230" t="s">
        <v>182</v>
      </c>
      <c r="X230">
        <v>50</v>
      </c>
      <c r="Y230" t="s">
        <v>245</v>
      </c>
      <c r="Z230">
        <v>50</v>
      </c>
    </row>
    <row r="231" spans="1:30">
      <c r="A231" t="s">
        <v>654</v>
      </c>
      <c r="B231">
        <v>56</v>
      </c>
      <c r="C231" s="4" t="s">
        <v>574</v>
      </c>
      <c r="D231" s="4" t="s">
        <v>655</v>
      </c>
      <c r="E231" t="s">
        <v>576</v>
      </c>
      <c r="G231" t="s">
        <v>577</v>
      </c>
      <c r="H231" t="s">
        <v>578</v>
      </c>
      <c r="I231" t="s">
        <v>578</v>
      </c>
      <c r="J231" t="s">
        <v>579</v>
      </c>
      <c r="K231">
        <v>450</v>
      </c>
      <c r="L231" t="s">
        <v>654</v>
      </c>
      <c r="M231" s="3">
        <v>43617</v>
      </c>
      <c r="N231"/>
      <c r="P231">
        <v>53.951742000000003</v>
      </c>
      <c r="Q231">
        <v>6.4874070000000001</v>
      </c>
      <c r="R231" t="s">
        <v>181</v>
      </c>
      <c r="S231" t="s">
        <v>167</v>
      </c>
      <c r="T231" t="s">
        <v>43</v>
      </c>
      <c r="V231"/>
      <c r="W231" t="s">
        <v>656</v>
      </c>
      <c r="X231">
        <v>25</v>
      </c>
      <c r="Y231" t="s">
        <v>182</v>
      </c>
      <c r="Z231">
        <v>50</v>
      </c>
      <c r="AA231" t="s">
        <v>657</v>
      </c>
      <c r="AB231">
        <v>25</v>
      </c>
    </row>
    <row r="232" spans="1:30">
      <c r="A232" t="s">
        <v>658</v>
      </c>
      <c r="B232">
        <v>48</v>
      </c>
      <c r="C232" s="4" t="s">
        <v>574</v>
      </c>
      <c r="D232" s="4" t="s">
        <v>659</v>
      </c>
      <c r="E232" t="s">
        <v>660</v>
      </c>
      <c r="G232" t="s">
        <v>641</v>
      </c>
      <c r="H232" t="s">
        <v>661</v>
      </c>
      <c r="I232" t="s">
        <v>661</v>
      </c>
      <c r="J232" t="s">
        <v>661</v>
      </c>
      <c r="K232">
        <v>384</v>
      </c>
      <c r="L232" t="s">
        <v>662</v>
      </c>
      <c r="M232" s="3">
        <v>44136</v>
      </c>
      <c r="N232"/>
      <c r="P232">
        <v>51.691763000000002</v>
      </c>
      <c r="Q232">
        <v>3.0646710000000001</v>
      </c>
      <c r="R232" t="s">
        <v>181</v>
      </c>
      <c r="S232" t="s">
        <v>167</v>
      </c>
      <c r="T232" t="s">
        <v>43</v>
      </c>
      <c r="V232"/>
      <c r="W232" t="s">
        <v>182</v>
      </c>
      <c r="X232">
        <v>50</v>
      </c>
      <c r="Y232" t="s">
        <v>663</v>
      </c>
      <c r="Z232">
        <v>50</v>
      </c>
    </row>
    <row r="233" spans="1:30">
      <c r="A233" t="s">
        <v>664</v>
      </c>
      <c r="B233">
        <v>46</v>
      </c>
      <c r="C233" s="4" t="s">
        <v>574</v>
      </c>
      <c r="D233" s="4" t="s">
        <v>665</v>
      </c>
      <c r="E233" t="s">
        <v>660</v>
      </c>
      <c r="G233" t="s">
        <v>641</v>
      </c>
      <c r="H233" t="s">
        <v>661</v>
      </c>
      <c r="I233" t="s">
        <v>661</v>
      </c>
      <c r="J233" t="s">
        <v>661</v>
      </c>
      <c r="K233">
        <v>368</v>
      </c>
      <c r="L233" t="s">
        <v>662</v>
      </c>
      <c r="M233" s="3">
        <v>44136</v>
      </c>
      <c r="N233"/>
      <c r="P233">
        <v>51.691763000000002</v>
      </c>
      <c r="Q233">
        <v>3.0646710000000001</v>
      </c>
      <c r="R233" t="s">
        <v>181</v>
      </c>
      <c r="S233" t="s">
        <v>167</v>
      </c>
      <c r="T233" t="s">
        <v>43</v>
      </c>
      <c r="V233"/>
      <c r="W233" t="s">
        <v>182</v>
      </c>
      <c r="X233">
        <v>50</v>
      </c>
      <c r="Y233" t="s">
        <v>663</v>
      </c>
      <c r="Z233">
        <v>50</v>
      </c>
    </row>
    <row r="234" spans="1:30">
      <c r="A234" t="s">
        <v>666</v>
      </c>
      <c r="B234">
        <v>25</v>
      </c>
      <c r="C234" s="4" t="s">
        <v>223</v>
      </c>
      <c r="D234" s="4" t="s">
        <v>667</v>
      </c>
      <c r="E234" t="s">
        <v>225</v>
      </c>
      <c r="G234" t="s">
        <v>626</v>
      </c>
      <c r="H234" t="s">
        <v>226</v>
      </c>
      <c r="I234" t="s">
        <v>226</v>
      </c>
      <c r="J234" t="s">
        <v>226</v>
      </c>
      <c r="K234">
        <v>90</v>
      </c>
      <c r="L234" t="s">
        <v>666</v>
      </c>
      <c r="M234" s="3">
        <v>39373</v>
      </c>
      <c r="N234"/>
      <c r="P234">
        <v>53.488666000000002</v>
      </c>
      <c r="Q234">
        <v>-3.187252</v>
      </c>
      <c r="R234" t="s">
        <v>181</v>
      </c>
      <c r="S234" t="s">
        <v>167</v>
      </c>
      <c r="T234" t="s">
        <v>43</v>
      </c>
      <c r="V234"/>
      <c r="W234" t="s">
        <v>182</v>
      </c>
      <c r="X234">
        <v>100</v>
      </c>
    </row>
    <row r="235" spans="1:30">
      <c r="A235" t="s">
        <v>668</v>
      </c>
      <c r="B235">
        <v>32</v>
      </c>
      <c r="C235" s="4" t="s">
        <v>223</v>
      </c>
      <c r="D235" s="4" t="s">
        <v>669</v>
      </c>
      <c r="E235" t="s">
        <v>225</v>
      </c>
      <c r="G235" t="s">
        <v>626</v>
      </c>
      <c r="H235" t="s">
        <v>226</v>
      </c>
      <c r="I235" t="s">
        <v>226</v>
      </c>
      <c r="J235" t="s">
        <v>226</v>
      </c>
      <c r="K235">
        <v>258</v>
      </c>
      <c r="L235" t="s">
        <v>668</v>
      </c>
      <c r="M235" s="3">
        <v>42852</v>
      </c>
      <c r="N235"/>
      <c r="P235">
        <v>53.4863</v>
      </c>
      <c r="Q235">
        <v>-3.27515</v>
      </c>
      <c r="R235" t="s">
        <v>181</v>
      </c>
      <c r="S235" t="s">
        <v>167</v>
      </c>
      <c r="T235" t="s">
        <v>43</v>
      </c>
      <c r="V235"/>
      <c r="W235" t="s">
        <v>182</v>
      </c>
      <c r="X235">
        <v>37.549999999999997</v>
      </c>
      <c r="Y235" t="s">
        <v>245</v>
      </c>
      <c r="Z235">
        <v>25</v>
      </c>
      <c r="AA235" t="s">
        <v>670</v>
      </c>
      <c r="AB235">
        <v>12.45</v>
      </c>
      <c r="AC235" t="s">
        <v>671</v>
      </c>
      <c r="AD235">
        <v>25</v>
      </c>
    </row>
    <row r="236" spans="1:30">
      <c r="A236" t="s">
        <v>672</v>
      </c>
      <c r="B236">
        <v>2</v>
      </c>
      <c r="C236" s="4" t="s">
        <v>647</v>
      </c>
      <c r="D236">
        <v>59693</v>
      </c>
      <c r="E236" t="s">
        <v>648</v>
      </c>
      <c r="F236" s="5" t="s">
        <v>673</v>
      </c>
      <c r="G236" t="s">
        <v>650</v>
      </c>
      <c r="H236" t="s">
        <v>648</v>
      </c>
      <c r="I236" s="21" t="s">
        <v>674</v>
      </c>
      <c r="J236" s="9" t="s">
        <v>648</v>
      </c>
      <c r="K236">
        <v>12</v>
      </c>
      <c r="L236" t="s">
        <v>672</v>
      </c>
      <c r="M236" s="3">
        <v>44105</v>
      </c>
      <c r="N236"/>
      <c r="P236">
        <v>36.908197000000001</v>
      </c>
      <c r="Q236">
        <v>-75.491676999999996</v>
      </c>
      <c r="R236" t="s">
        <v>181</v>
      </c>
      <c r="S236" t="s">
        <v>167</v>
      </c>
      <c r="T236" t="s">
        <v>43</v>
      </c>
      <c r="V236"/>
      <c r="W236" t="s">
        <v>675</v>
      </c>
      <c r="X236">
        <v>100</v>
      </c>
    </row>
    <row r="237" spans="1:30">
      <c r="A237" t="s">
        <v>676</v>
      </c>
      <c r="B237" s="8">
        <v>26</v>
      </c>
      <c r="C237" s="4" t="s">
        <v>574</v>
      </c>
      <c r="D237" s="4" t="s">
        <v>677</v>
      </c>
      <c r="E237" t="s">
        <v>576</v>
      </c>
      <c r="G237" t="s">
        <v>577</v>
      </c>
      <c r="H237" t="s">
        <v>578</v>
      </c>
      <c r="I237" t="s">
        <v>578</v>
      </c>
      <c r="J237" t="s">
        <v>579</v>
      </c>
      <c r="K237" s="8">
        <f>B237*3.6</f>
        <v>93.600000000000009</v>
      </c>
      <c r="L237" t="s">
        <v>676</v>
      </c>
      <c r="M237" s="3">
        <v>42095</v>
      </c>
      <c r="N237"/>
      <c r="P237">
        <v>55.137183</v>
      </c>
      <c r="Q237">
        <v>7.2007719999999997</v>
      </c>
      <c r="R237" t="s">
        <v>181</v>
      </c>
      <c r="S237" t="s">
        <v>167</v>
      </c>
      <c r="T237" t="s">
        <v>43</v>
      </c>
      <c r="V237"/>
      <c r="W237" t="s">
        <v>313</v>
      </c>
      <c r="X237">
        <v>51</v>
      </c>
      <c r="Y237" t="s">
        <v>678</v>
      </c>
      <c r="Z237">
        <v>49</v>
      </c>
    </row>
    <row r="238" spans="1:30">
      <c r="A238" t="s">
        <v>679</v>
      </c>
      <c r="B238" s="8">
        <v>27</v>
      </c>
      <c r="C238" s="4" t="s">
        <v>574</v>
      </c>
      <c r="D238" s="4" t="s">
        <v>680</v>
      </c>
      <c r="E238" t="s">
        <v>576</v>
      </c>
      <c r="G238" t="s">
        <v>577</v>
      </c>
      <c r="H238" t="s">
        <v>578</v>
      </c>
      <c r="I238" t="s">
        <v>578</v>
      </c>
      <c r="J238" t="s">
        <v>579</v>
      </c>
      <c r="K238" s="8">
        <f>B238*3.6</f>
        <v>97.2</v>
      </c>
      <c r="L238" t="s">
        <v>676</v>
      </c>
      <c r="M238" s="3">
        <v>42095</v>
      </c>
      <c r="N238"/>
      <c r="P238">
        <v>55.137183</v>
      </c>
      <c r="Q238">
        <v>7.2007719999999997</v>
      </c>
      <c r="R238" t="s">
        <v>181</v>
      </c>
      <c r="S238" t="s">
        <v>167</v>
      </c>
      <c r="T238" t="s">
        <v>43</v>
      </c>
      <c r="V238"/>
      <c r="W238" t="s">
        <v>313</v>
      </c>
      <c r="X238">
        <v>51</v>
      </c>
      <c r="Y238" t="s">
        <v>678</v>
      </c>
      <c r="Z238">
        <v>49</v>
      </c>
    </row>
    <row r="239" spans="1:30">
      <c r="A239" t="s">
        <v>681</v>
      </c>
      <c r="B239" s="8">
        <v>27</v>
      </c>
      <c r="C239" s="4" t="s">
        <v>574</v>
      </c>
      <c r="D239" s="4" t="s">
        <v>682</v>
      </c>
      <c r="E239" t="s">
        <v>576</v>
      </c>
      <c r="G239" t="s">
        <v>577</v>
      </c>
      <c r="H239" t="s">
        <v>578</v>
      </c>
      <c r="I239" t="s">
        <v>578</v>
      </c>
      <c r="J239" t="s">
        <v>579</v>
      </c>
      <c r="K239" s="8">
        <f>B239*3.6</f>
        <v>97.2</v>
      </c>
      <c r="L239" t="s">
        <v>676</v>
      </c>
      <c r="M239" s="3">
        <v>42095</v>
      </c>
      <c r="N239"/>
      <c r="P239">
        <v>55.137183</v>
      </c>
      <c r="Q239">
        <v>7.2007719999999997</v>
      </c>
      <c r="R239" t="s">
        <v>181</v>
      </c>
      <c r="S239" t="s">
        <v>167</v>
      </c>
      <c r="T239" t="s">
        <v>43</v>
      </c>
      <c r="V239"/>
      <c r="W239" t="s">
        <v>313</v>
      </c>
      <c r="X239">
        <v>51</v>
      </c>
      <c r="Y239" t="s">
        <v>678</v>
      </c>
      <c r="Z239">
        <v>49</v>
      </c>
    </row>
    <row r="240" spans="1:30">
      <c r="A240" t="s">
        <v>683</v>
      </c>
      <c r="B240" s="8">
        <v>19</v>
      </c>
      <c r="C240" s="4" t="s">
        <v>223</v>
      </c>
      <c r="D240" s="4" t="s">
        <v>684</v>
      </c>
      <c r="E240" t="s">
        <v>225</v>
      </c>
      <c r="G240" t="s">
        <v>685</v>
      </c>
      <c r="H240" t="s">
        <v>226</v>
      </c>
      <c r="I240" t="s">
        <v>226</v>
      </c>
      <c r="J240" t="s">
        <v>226</v>
      </c>
      <c r="K240" s="8">
        <v>247</v>
      </c>
      <c r="L240" t="s">
        <v>686</v>
      </c>
      <c r="M240" s="3">
        <v>46387</v>
      </c>
      <c r="N240"/>
      <c r="P240">
        <v>54.881543000000001</v>
      </c>
      <c r="Q240">
        <v>1.7853939999999999</v>
      </c>
      <c r="R240" t="s">
        <v>181</v>
      </c>
      <c r="S240" t="s">
        <v>167</v>
      </c>
      <c r="T240" t="s">
        <v>687</v>
      </c>
      <c r="V240"/>
      <c r="W240" t="s">
        <v>273</v>
      </c>
      <c r="X240">
        <v>40</v>
      </c>
      <c r="Y240" t="s">
        <v>608</v>
      </c>
      <c r="Z240">
        <v>40</v>
      </c>
      <c r="AA240" t="s">
        <v>688</v>
      </c>
      <c r="AB240">
        <v>20</v>
      </c>
    </row>
    <row r="241" spans="1:34">
      <c r="A241" t="s">
        <v>689</v>
      </c>
      <c r="B241" s="8">
        <v>19</v>
      </c>
      <c r="C241" s="4" t="s">
        <v>223</v>
      </c>
      <c r="D241" s="4" t="s">
        <v>690</v>
      </c>
      <c r="E241" t="s">
        <v>225</v>
      </c>
      <c r="G241" t="s">
        <v>685</v>
      </c>
      <c r="H241" t="s">
        <v>226</v>
      </c>
      <c r="I241" t="s">
        <v>226</v>
      </c>
      <c r="J241" t="s">
        <v>226</v>
      </c>
      <c r="K241" s="8">
        <v>247</v>
      </c>
      <c r="L241" t="s">
        <v>686</v>
      </c>
      <c r="M241" s="3">
        <v>46387</v>
      </c>
      <c r="N241"/>
      <c r="P241">
        <v>54.881543000000001</v>
      </c>
      <c r="Q241">
        <v>1.7853939999999999</v>
      </c>
      <c r="R241" t="s">
        <v>181</v>
      </c>
      <c r="S241" t="s">
        <v>167</v>
      </c>
      <c r="T241" t="s">
        <v>687</v>
      </c>
      <c r="V241"/>
      <c r="W241" t="s">
        <v>273</v>
      </c>
      <c r="X241">
        <v>40</v>
      </c>
      <c r="Y241" t="s">
        <v>608</v>
      </c>
      <c r="Z241">
        <v>40</v>
      </c>
      <c r="AA241" t="s">
        <v>688</v>
      </c>
      <c r="AB241">
        <v>20</v>
      </c>
    </row>
    <row r="242" spans="1:34">
      <c r="A242" t="s">
        <v>691</v>
      </c>
      <c r="B242" s="8">
        <v>19</v>
      </c>
      <c r="C242" s="4" t="s">
        <v>223</v>
      </c>
      <c r="D242" s="4" t="s">
        <v>692</v>
      </c>
      <c r="E242" t="s">
        <v>225</v>
      </c>
      <c r="G242" t="s">
        <v>685</v>
      </c>
      <c r="H242" t="s">
        <v>226</v>
      </c>
      <c r="I242" t="s">
        <v>226</v>
      </c>
      <c r="J242" t="s">
        <v>226</v>
      </c>
      <c r="K242" s="8">
        <v>247</v>
      </c>
      <c r="L242" t="s">
        <v>686</v>
      </c>
      <c r="M242" s="3">
        <v>46387</v>
      </c>
      <c r="N242"/>
      <c r="P242">
        <v>54.881543000000001</v>
      </c>
      <c r="Q242">
        <v>1.7853939999999999</v>
      </c>
      <c r="R242" t="s">
        <v>181</v>
      </c>
      <c r="S242" t="s">
        <v>167</v>
      </c>
      <c r="T242" t="s">
        <v>687</v>
      </c>
      <c r="V242"/>
      <c r="W242" t="s">
        <v>273</v>
      </c>
      <c r="X242">
        <v>40</v>
      </c>
      <c r="Y242" t="s">
        <v>608</v>
      </c>
      <c r="Z242">
        <v>40</v>
      </c>
      <c r="AA242" t="s">
        <v>688</v>
      </c>
      <c r="AB242">
        <v>20</v>
      </c>
    </row>
    <row r="243" spans="1:34">
      <c r="A243" t="s">
        <v>693</v>
      </c>
      <c r="B243" s="8">
        <v>19</v>
      </c>
      <c r="C243" s="4" t="s">
        <v>223</v>
      </c>
      <c r="D243" s="4" t="s">
        <v>694</v>
      </c>
      <c r="E243" t="s">
        <v>225</v>
      </c>
      <c r="G243" t="s">
        <v>685</v>
      </c>
      <c r="H243" t="s">
        <v>226</v>
      </c>
      <c r="I243" t="s">
        <v>226</v>
      </c>
      <c r="J243" t="s">
        <v>226</v>
      </c>
      <c r="K243" s="8">
        <v>247</v>
      </c>
      <c r="L243" t="s">
        <v>686</v>
      </c>
      <c r="M243" s="3">
        <v>46387</v>
      </c>
      <c r="N243"/>
      <c r="P243">
        <v>54.881543000000001</v>
      </c>
      <c r="Q243">
        <v>1.7853939999999999</v>
      </c>
      <c r="R243" t="s">
        <v>181</v>
      </c>
      <c r="S243" t="s">
        <v>167</v>
      </c>
      <c r="T243" t="s">
        <v>687</v>
      </c>
      <c r="V243"/>
      <c r="W243" t="s">
        <v>273</v>
      </c>
      <c r="X243">
        <v>40</v>
      </c>
      <c r="Y243" t="s">
        <v>608</v>
      </c>
      <c r="Z243">
        <v>40</v>
      </c>
      <c r="AA243" t="s">
        <v>688</v>
      </c>
      <c r="AB243">
        <v>20</v>
      </c>
    </row>
    <row r="244" spans="1:34">
      <c r="A244" t="s">
        <v>695</v>
      </c>
      <c r="B244" s="8">
        <v>19</v>
      </c>
      <c r="C244" s="4" t="s">
        <v>223</v>
      </c>
      <c r="D244" s="4" t="s">
        <v>696</v>
      </c>
      <c r="E244" t="s">
        <v>225</v>
      </c>
      <c r="G244" t="s">
        <v>685</v>
      </c>
      <c r="H244" t="s">
        <v>226</v>
      </c>
      <c r="I244" t="s">
        <v>226</v>
      </c>
      <c r="J244" t="s">
        <v>226</v>
      </c>
      <c r="K244" s="8">
        <v>247</v>
      </c>
      <c r="L244" t="s">
        <v>686</v>
      </c>
      <c r="M244" s="3">
        <v>46387</v>
      </c>
      <c r="N244"/>
      <c r="P244">
        <v>54.881543000000001</v>
      </c>
      <c r="Q244">
        <v>1.7853939999999999</v>
      </c>
      <c r="R244" t="s">
        <v>181</v>
      </c>
      <c r="S244" t="s">
        <v>167</v>
      </c>
      <c r="T244" t="s">
        <v>687</v>
      </c>
      <c r="V244"/>
      <c r="W244" t="s">
        <v>273</v>
      </c>
      <c r="X244">
        <v>40</v>
      </c>
      <c r="Y244" t="s">
        <v>608</v>
      </c>
      <c r="Z244">
        <v>40</v>
      </c>
      <c r="AA244" t="s">
        <v>688</v>
      </c>
      <c r="AB244">
        <v>20</v>
      </c>
    </row>
    <row r="245" spans="1:34">
      <c r="A245" t="s">
        <v>697</v>
      </c>
      <c r="B245" s="8">
        <v>19</v>
      </c>
      <c r="C245" s="4" t="s">
        <v>223</v>
      </c>
      <c r="D245" s="4" t="s">
        <v>698</v>
      </c>
      <c r="E245" t="s">
        <v>225</v>
      </c>
      <c r="G245" t="s">
        <v>685</v>
      </c>
      <c r="H245" t="s">
        <v>226</v>
      </c>
      <c r="I245" t="s">
        <v>226</v>
      </c>
      <c r="J245" t="s">
        <v>226</v>
      </c>
      <c r="K245" s="8">
        <v>247</v>
      </c>
      <c r="L245" t="s">
        <v>686</v>
      </c>
      <c r="M245" s="3">
        <v>46387</v>
      </c>
      <c r="N245"/>
      <c r="P245">
        <v>54.881543000000001</v>
      </c>
      <c r="Q245">
        <v>1.7853939999999999</v>
      </c>
      <c r="R245" t="s">
        <v>181</v>
      </c>
      <c r="S245" t="s">
        <v>167</v>
      </c>
      <c r="T245" t="s">
        <v>687</v>
      </c>
      <c r="V245"/>
      <c r="W245" t="s">
        <v>273</v>
      </c>
      <c r="X245">
        <v>40</v>
      </c>
      <c r="Y245" t="s">
        <v>608</v>
      </c>
      <c r="Z245">
        <v>40</v>
      </c>
      <c r="AA245" t="s">
        <v>688</v>
      </c>
      <c r="AB245">
        <v>20</v>
      </c>
    </row>
    <row r="246" spans="1:34">
      <c r="A246" t="s">
        <v>699</v>
      </c>
      <c r="B246" s="8">
        <v>19</v>
      </c>
      <c r="C246" s="4" t="s">
        <v>223</v>
      </c>
      <c r="D246" s="4" t="s">
        <v>700</v>
      </c>
      <c r="E246" t="s">
        <v>225</v>
      </c>
      <c r="G246" t="s">
        <v>685</v>
      </c>
      <c r="H246" t="s">
        <v>226</v>
      </c>
      <c r="I246" t="s">
        <v>226</v>
      </c>
      <c r="J246" t="s">
        <v>226</v>
      </c>
      <c r="K246" s="8">
        <v>247</v>
      </c>
      <c r="L246" t="s">
        <v>686</v>
      </c>
      <c r="M246" s="3">
        <v>46387</v>
      </c>
      <c r="N246"/>
      <c r="P246">
        <v>54.881543000000001</v>
      </c>
      <c r="Q246">
        <v>1.7853939999999999</v>
      </c>
      <c r="R246" t="s">
        <v>181</v>
      </c>
      <c r="S246" t="s">
        <v>167</v>
      </c>
      <c r="T246" t="s">
        <v>687</v>
      </c>
      <c r="V246"/>
      <c r="W246" t="s">
        <v>273</v>
      </c>
      <c r="X246">
        <v>40</v>
      </c>
      <c r="Y246" t="s">
        <v>608</v>
      </c>
      <c r="Z246">
        <v>40</v>
      </c>
      <c r="AA246" t="s">
        <v>688</v>
      </c>
      <c r="AB246">
        <v>20</v>
      </c>
    </row>
    <row r="247" spans="1:34">
      <c r="A247" t="s">
        <v>701</v>
      </c>
      <c r="B247" s="8">
        <v>19</v>
      </c>
      <c r="C247" s="4" t="s">
        <v>223</v>
      </c>
      <c r="D247" s="4" t="s">
        <v>702</v>
      </c>
      <c r="E247" t="s">
        <v>225</v>
      </c>
      <c r="G247" t="s">
        <v>685</v>
      </c>
      <c r="H247" t="s">
        <v>226</v>
      </c>
      <c r="I247" t="s">
        <v>226</v>
      </c>
      <c r="J247" t="s">
        <v>226</v>
      </c>
      <c r="K247" s="8">
        <v>247</v>
      </c>
      <c r="L247" t="s">
        <v>686</v>
      </c>
      <c r="M247" s="3">
        <v>46387</v>
      </c>
      <c r="N247"/>
      <c r="P247">
        <v>54.881543000000001</v>
      </c>
      <c r="Q247">
        <v>1.7853939999999999</v>
      </c>
      <c r="R247" t="s">
        <v>181</v>
      </c>
      <c r="S247" t="s">
        <v>167</v>
      </c>
      <c r="T247" t="s">
        <v>687</v>
      </c>
      <c r="V247"/>
      <c r="W247" t="s">
        <v>273</v>
      </c>
      <c r="X247">
        <v>40</v>
      </c>
      <c r="Y247" t="s">
        <v>608</v>
      </c>
      <c r="Z247">
        <v>40</v>
      </c>
      <c r="AA247" t="s">
        <v>688</v>
      </c>
      <c r="AB247">
        <v>20</v>
      </c>
    </row>
    <row r="248" spans="1:34">
      <c r="A248" t="s">
        <v>703</v>
      </c>
      <c r="B248" s="8">
        <v>19</v>
      </c>
      <c r="C248" s="4" t="s">
        <v>223</v>
      </c>
      <c r="D248" s="4" t="s">
        <v>704</v>
      </c>
      <c r="E248" t="s">
        <v>225</v>
      </c>
      <c r="G248" t="s">
        <v>685</v>
      </c>
      <c r="H248" t="s">
        <v>226</v>
      </c>
      <c r="I248" t="s">
        <v>226</v>
      </c>
      <c r="J248" t="s">
        <v>226</v>
      </c>
      <c r="K248" s="8">
        <v>247</v>
      </c>
      <c r="L248" t="s">
        <v>686</v>
      </c>
      <c r="M248" s="3">
        <v>46387</v>
      </c>
      <c r="N248"/>
      <c r="P248">
        <v>54.881543000000001</v>
      </c>
      <c r="Q248">
        <v>1.7853939999999999</v>
      </c>
      <c r="R248" t="s">
        <v>181</v>
      </c>
      <c r="S248" t="s">
        <v>167</v>
      </c>
      <c r="T248" t="s">
        <v>687</v>
      </c>
      <c r="V248"/>
      <c r="W248" t="s">
        <v>273</v>
      </c>
      <c r="X248">
        <v>40</v>
      </c>
      <c r="Y248" t="s">
        <v>608</v>
      </c>
      <c r="Z248">
        <v>40</v>
      </c>
      <c r="AA248" t="s">
        <v>688</v>
      </c>
      <c r="AB248">
        <v>20</v>
      </c>
    </row>
    <row r="249" spans="1:34">
      <c r="A249" t="s">
        <v>705</v>
      </c>
      <c r="B249" s="8">
        <v>19</v>
      </c>
      <c r="C249" s="4" t="s">
        <v>223</v>
      </c>
      <c r="D249" s="4" t="s">
        <v>706</v>
      </c>
      <c r="E249" t="s">
        <v>225</v>
      </c>
      <c r="G249" t="s">
        <v>685</v>
      </c>
      <c r="H249" t="s">
        <v>226</v>
      </c>
      <c r="I249" t="s">
        <v>226</v>
      </c>
      <c r="J249" t="s">
        <v>226</v>
      </c>
      <c r="K249" s="8">
        <v>247</v>
      </c>
      <c r="L249" t="s">
        <v>686</v>
      </c>
      <c r="M249" s="3">
        <v>46387</v>
      </c>
      <c r="N249"/>
      <c r="P249">
        <v>54.881543000000001</v>
      </c>
      <c r="Q249">
        <v>1.7853939999999999</v>
      </c>
      <c r="R249" t="s">
        <v>181</v>
      </c>
      <c r="S249" t="s">
        <v>167</v>
      </c>
      <c r="T249" t="s">
        <v>687</v>
      </c>
      <c r="V249"/>
      <c r="W249" t="s">
        <v>273</v>
      </c>
      <c r="X249">
        <v>40</v>
      </c>
      <c r="Y249" t="s">
        <v>608</v>
      </c>
      <c r="Z249">
        <v>40</v>
      </c>
      <c r="AA249" t="s">
        <v>688</v>
      </c>
      <c r="AB249">
        <v>20</v>
      </c>
    </row>
    <row r="250" spans="1:34">
      <c r="A250" t="s">
        <v>707</v>
      </c>
      <c r="B250" s="7">
        <v>16</v>
      </c>
      <c r="C250" s="4" t="s">
        <v>223</v>
      </c>
      <c r="D250" s="4" t="s">
        <v>708</v>
      </c>
      <c r="E250" t="s">
        <v>225</v>
      </c>
      <c r="G250" t="s">
        <v>685</v>
      </c>
      <c r="H250" t="s">
        <v>226</v>
      </c>
      <c r="I250" t="s">
        <v>226</v>
      </c>
      <c r="J250" t="s">
        <v>226</v>
      </c>
      <c r="K250" s="7">
        <v>96</v>
      </c>
      <c r="L250" t="s">
        <v>709</v>
      </c>
      <c r="M250" s="3">
        <v>43023</v>
      </c>
      <c r="N250"/>
      <c r="P250">
        <v>53.265355</v>
      </c>
      <c r="Q250">
        <v>1.3807149999999999</v>
      </c>
      <c r="R250" t="s">
        <v>181</v>
      </c>
      <c r="S250" t="s">
        <v>167</v>
      </c>
      <c r="T250" t="s">
        <v>43</v>
      </c>
      <c r="V250"/>
      <c r="W250" t="s">
        <v>608</v>
      </c>
      <c r="X250">
        <v>35</v>
      </c>
      <c r="Y250" t="s">
        <v>615</v>
      </c>
      <c r="Z250">
        <v>35</v>
      </c>
      <c r="AA250" t="s">
        <v>710</v>
      </c>
      <c r="AB250">
        <v>30</v>
      </c>
    </row>
    <row r="251" spans="1:34">
      <c r="A251" t="s">
        <v>711</v>
      </c>
      <c r="B251" s="7">
        <v>17</v>
      </c>
      <c r="C251" s="4" t="s">
        <v>223</v>
      </c>
      <c r="D251" s="4" t="s">
        <v>712</v>
      </c>
      <c r="E251" t="s">
        <v>225</v>
      </c>
      <c r="G251" t="s">
        <v>685</v>
      </c>
      <c r="H251" t="s">
        <v>226</v>
      </c>
      <c r="I251" t="s">
        <v>226</v>
      </c>
      <c r="J251" t="s">
        <v>226</v>
      </c>
      <c r="K251" s="7">
        <v>102</v>
      </c>
      <c r="L251" t="s">
        <v>709</v>
      </c>
      <c r="M251" s="3">
        <v>43023</v>
      </c>
      <c r="N251"/>
      <c r="P251">
        <v>53.265355</v>
      </c>
      <c r="Q251">
        <v>1.3807149999999999</v>
      </c>
      <c r="R251" t="s">
        <v>181</v>
      </c>
      <c r="S251" t="s">
        <v>167</v>
      </c>
      <c r="T251" t="s">
        <v>43</v>
      </c>
      <c r="V251"/>
      <c r="W251" t="s">
        <v>608</v>
      </c>
      <c r="X251">
        <v>35</v>
      </c>
      <c r="Y251" t="s">
        <v>615</v>
      </c>
      <c r="Z251">
        <v>35</v>
      </c>
      <c r="AA251" t="s">
        <v>710</v>
      </c>
      <c r="AB251">
        <v>30</v>
      </c>
    </row>
    <row r="252" spans="1:34">
      <c r="A252" t="s">
        <v>713</v>
      </c>
      <c r="B252" s="7">
        <v>17</v>
      </c>
      <c r="C252" s="4" t="s">
        <v>223</v>
      </c>
      <c r="D252" s="4" t="s">
        <v>714</v>
      </c>
      <c r="E252" t="s">
        <v>225</v>
      </c>
      <c r="G252" t="s">
        <v>685</v>
      </c>
      <c r="H252" t="s">
        <v>226</v>
      </c>
      <c r="I252" t="s">
        <v>226</v>
      </c>
      <c r="J252" t="s">
        <v>226</v>
      </c>
      <c r="K252" s="7">
        <v>102</v>
      </c>
      <c r="L252" t="s">
        <v>709</v>
      </c>
      <c r="M252" s="3">
        <v>43023</v>
      </c>
      <c r="N252"/>
      <c r="P252">
        <v>53.265355</v>
      </c>
      <c r="Q252">
        <v>1.3807149999999999</v>
      </c>
      <c r="R252" t="s">
        <v>181</v>
      </c>
      <c r="S252" t="s">
        <v>167</v>
      </c>
      <c r="T252" t="s">
        <v>43</v>
      </c>
      <c r="V252"/>
      <c r="W252" t="s">
        <v>608</v>
      </c>
      <c r="X252">
        <v>35</v>
      </c>
      <c r="Y252" t="s">
        <v>615</v>
      </c>
      <c r="Z252">
        <v>35</v>
      </c>
      <c r="AA252" t="s">
        <v>710</v>
      </c>
      <c r="AB252">
        <v>30</v>
      </c>
    </row>
    <row r="253" spans="1:34">
      <c r="A253" t="s">
        <v>715</v>
      </c>
      <c r="B253" s="7">
        <v>17</v>
      </c>
      <c r="C253" s="4" t="s">
        <v>223</v>
      </c>
      <c r="D253" s="4" t="s">
        <v>716</v>
      </c>
      <c r="E253" t="s">
        <v>225</v>
      </c>
      <c r="G253" t="s">
        <v>685</v>
      </c>
      <c r="H253" t="s">
        <v>226</v>
      </c>
      <c r="I253" t="s">
        <v>226</v>
      </c>
      <c r="J253" t="s">
        <v>226</v>
      </c>
      <c r="K253" s="7">
        <v>102</v>
      </c>
      <c r="L253" t="s">
        <v>709</v>
      </c>
      <c r="M253" s="3">
        <v>43023</v>
      </c>
      <c r="N253"/>
      <c r="P253">
        <v>53.265355</v>
      </c>
      <c r="Q253">
        <v>1.3807149999999999</v>
      </c>
      <c r="R253" t="s">
        <v>181</v>
      </c>
      <c r="S253" t="s">
        <v>167</v>
      </c>
      <c r="T253" t="s">
        <v>43</v>
      </c>
      <c r="V253"/>
      <c r="W253" t="s">
        <v>608</v>
      </c>
      <c r="X253">
        <v>35</v>
      </c>
      <c r="Y253" t="s">
        <v>615</v>
      </c>
      <c r="Z253">
        <v>35</v>
      </c>
      <c r="AA253" t="s">
        <v>710</v>
      </c>
      <c r="AB253">
        <v>30</v>
      </c>
    </row>
    <row r="254" spans="1:34">
      <c r="A254" t="s">
        <v>717</v>
      </c>
      <c r="B254">
        <v>51</v>
      </c>
      <c r="C254" s="4" t="s">
        <v>223</v>
      </c>
      <c r="D254" s="4" t="s">
        <v>718</v>
      </c>
      <c r="E254" t="s">
        <v>225</v>
      </c>
      <c r="G254" t="s">
        <v>641</v>
      </c>
      <c r="H254" t="s">
        <v>226</v>
      </c>
      <c r="I254" t="s">
        <v>226</v>
      </c>
      <c r="J254" t="s">
        <v>226</v>
      </c>
      <c r="K254">
        <v>357</v>
      </c>
      <c r="L254" t="s">
        <v>719</v>
      </c>
      <c r="M254" s="3">
        <v>44040</v>
      </c>
      <c r="N254"/>
      <c r="P254">
        <v>52.237347999999997</v>
      </c>
      <c r="Q254">
        <v>2.5035050000000001</v>
      </c>
      <c r="R254" t="s">
        <v>166</v>
      </c>
      <c r="S254" t="s">
        <v>167</v>
      </c>
      <c r="T254" t="s">
        <v>43</v>
      </c>
      <c r="U254" t="s">
        <v>720</v>
      </c>
      <c r="V254"/>
      <c r="W254" t="s">
        <v>614</v>
      </c>
      <c r="X254">
        <v>60</v>
      </c>
      <c r="Y254" t="s">
        <v>268</v>
      </c>
      <c r="Z254">
        <v>10</v>
      </c>
      <c r="AA254" t="s">
        <v>721</v>
      </c>
      <c r="AC254" t="s">
        <v>722</v>
      </c>
      <c r="AD254">
        <v>10</v>
      </c>
      <c r="AE254" t="s">
        <v>285</v>
      </c>
      <c r="AF254">
        <v>14.3</v>
      </c>
      <c r="AG254" t="s">
        <v>723</v>
      </c>
      <c r="AH254">
        <v>5.7</v>
      </c>
    </row>
    <row r="255" spans="1:34">
      <c r="A255" t="s">
        <v>724</v>
      </c>
      <c r="B255">
        <v>51</v>
      </c>
      <c r="C255" s="4" t="s">
        <v>223</v>
      </c>
      <c r="D255" s="4" t="s">
        <v>725</v>
      </c>
      <c r="E255" t="s">
        <v>225</v>
      </c>
      <c r="G255" t="s">
        <v>641</v>
      </c>
      <c r="H255" t="s">
        <v>226</v>
      </c>
      <c r="I255" t="s">
        <v>226</v>
      </c>
      <c r="J255" t="s">
        <v>226</v>
      </c>
      <c r="K255">
        <v>357</v>
      </c>
      <c r="L255" t="s">
        <v>719</v>
      </c>
      <c r="M255" s="3">
        <v>44040</v>
      </c>
      <c r="N255"/>
      <c r="P255">
        <v>52.237347999999997</v>
      </c>
      <c r="Q255">
        <v>2.5035050000000001</v>
      </c>
      <c r="R255" t="s">
        <v>166</v>
      </c>
      <c r="S255" t="s">
        <v>167</v>
      </c>
      <c r="T255" t="s">
        <v>43</v>
      </c>
      <c r="U255" t="s">
        <v>720</v>
      </c>
      <c r="V255"/>
      <c r="W255" t="s">
        <v>614</v>
      </c>
      <c r="X255">
        <v>60</v>
      </c>
      <c r="Y255" t="s">
        <v>268</v>
      </c>
      <c r="Z255">
        <v>10</v>
      </c>
      <c r="AA255" t="s">
        <v>721</v>
      </c>
      <c r="AC255" t="s">
        <v>722</v>
      </c>
      <c r="AD255">
        <v>10</v>
      </c>
      <c r="AE255" t="s">
        <v>285</v>
      </c>
      <c r="AF255">
        <v>14.3</v>
      </c>
      <c r="AG255" t="s">
        <v>723</v>
      </c>
      <c r="AH255">
        <v>5.7</v>
      </c>
    </row>
    <row r="256" spans="1:34" ht="15.75">
      <c r="A256" t="s">
        <v>726</v>
      </c>
      <c r="B256">
        <v>35</v>
      </c>
      <c r="C256" s="4" t="s">
        <v>593</v>
      </c>
      <c r="D256" s="4" t="s">
        <v>727</v>
      </c>
      <c r="E256" t="s">
        <v>728</v>
      </c>
      <c r="G256" t="s">
        <v>729</v>
      </c>
      <c r="H256" t="s">
        <v>730</v>
      </c>
      <c r="I256" t="s">
        <v>730</v>
      </c>
      <c r="J256" t="s">
        <v>730</v>
      </c>
      <c r="K256">
        <v>246</v>
      </c>
      <c r="L256" t="s">
        <v>731</v>
      </c>
      <c r="M256" s="3">
        <v>45428</v>
      </c>
      <c r="N256"/>
      <c r="P256">
        <v>49.891987999999998</v>
      </c>
      <c r="Q256">
        <v>0.22731000000000001</v>
      </c>
      <c r="R256" t="s">
        <v>732</v>
      </c>
      <c r="S256" t="s">
        <v>167</v>
      </c>
      <c r="T256" t="s">
        <v>43</v>
      </c>
      <c r="V256"/>
      <c r="W256" s="11" t="s">
        <v>388</v>
      </c>
      <c r="Y256" t="s">
        <v>213</v>
      </c>
      <c r="AA256" t="s">
        <v>733</v>
      </c>
    </row>
    <row r="257" spans="1:38" ht="15.75">
      <c r="A257" t="s">
        <v>734</v>
      </c>
      <c r="B257">
        <v>36</v>
      </c>
      <c r="C257" s="4" t="s">
        <v>593</v>
      </c>
      <c r="D257" s="4" t="s">
        <v>735</v>
      </c>
      <c r="E257" t="s">
        <v>728</v>
      </c>
      <c r="G257" t="s">
        <v>729</v>
      </c>
      <c r="H257" t="s">
        <v>730</v>
      </c>
      <c r="I257" t="s">
        <v>730</v>
      </c>
      <c r="J257" t="s">
        <v>730</v>
      </c>
      <c r="K257">
        <v>252</v>
      </c>
      <c r="L257" t="s">
        <v>731</v>
      </c>
      <c r="M257" s="3">
        <v>45428</v>
      </c>
      <c r="N257"/>
      <c r="P257">
        <v>49.891987999999998</v>
      </c>
      <c r="Q257">
        <v>0.22731000000000001</v>
      </c>
      <c r="R257" t="s">
        <v>732</v>
      </c>
      <c r="S257" t="s">
        <v>167</v>
      </c>
      <c r="T257" t="s">
        <v>43</v>
      </c>
      <c r="V257"/>
      <c r="W257" s="11" t="s">
        <v>388</v>
      </c>
      <c r="Y257" t="s">
        <v>213</v>
      </c>
      <c r="AA257" t="s">
        <v>733</v>
      </c>
    </row>
    <row r="258" spans="1:38">
      <c r="A258" t="s">
        <v>736</v>
      </c>
      <c r="B258">
        <v>14</v>
      </c>
      <c r="C258" s="4" t="s">
        <v>223</v>
      </c>
      <c r="D258" s="4" t="s">
        <v>737</v>
      </c>
      <c r="E258" t="s">
        <v>225</v>
      </c>
      <c r="G258" t="s">
        <v>641</v>
      </c>
      <c r="H258" t="s">
        <v>226</v>
      </c>
      <c r="I258" t="s">
        <v>226</v>
      </c>
      <c r="J258" t="s">
        <v>226</v>
      </c>
      <c r="K258">
        <v>88.2</v>
      </c>
      <c r="L258" t="s">
        <v>738</v>
      </c>
      <c r="M258" s="3">
        <v>43189</v>
      </c>
      <c r="N258"/>
      <c r="P258">
        <v>51.893151000000003</v>
      </c>
      <c r="Q258">
        <v>2.0345080000000002</v>
      </c>
      <c r="R258" t="s">
        <v>181</v>
      </c>
      <c r="S258" t="s">
        <v>167</v>
      </c>
      <c r="T258" t="s">
        <v>43</v>
      </c>
      <c r="V258"/>
      <c r="W258" t="s">
        <v>241</v>
      </c>
      <c r="X258">
        <v>25</v>
      </c>
      <c r="Y258" t="s">
        <v>645</v>
      </c>
      <c r="Z258">
        <v>12.5</v>
      </c>
      <c r="AA258" t="s">
        <v>739</v>
      </c>
      <c r="AB258">
        <v>25</v>
      </c>
      <c r="AC258" t="s">
        <v>631</v>
      </c>
      <c r="AD258">
        <v>25</v>
      </c>
      <c r="AE258" t="s">
        <v>740</v>
      </c>
      <c r="AF258">
        <v>12.5</v>
      </c>
    </row>
    <row r="259" spans="1:38">
      <c r="A259" t="s">
        <v>741</v>
      </c>
      <c r="B259">
        <v>14</v>
      </c>
      <c r="C259" s="4" t="s">
        <v>223</v>
      </c>
      <c r="D259" s="4" t="s">
        <v>742</v>
      </c>
      <c r="E259" t="s">
        <v>225</v>
      </c>
      <c r="G259" t="s">
        <v>641</v>
      </c>
      <c r="H259" t="s">
        <v>226</v>
      </c>
      <c r="I259" t="s">
        <v>226</v>
      </c>
      <c r="J259" t="s">
        <v>226</v>
      </c>
      <c r="K259">
        <v>88.2</v>
      </c>
      <c r="L259" t="s">
        <v>738</v>
      </c>
      <c r="M259" s="3">
        <v>43189</v>
      </c>
      <c r="N259"/>
      <c r="P259">
        <v>51.893151000000003</v>
      </c>
      <c r="Q259">
        <v>2.0345080000000002</v>
      </c>
      <c r="R259" t="s">
        <v>181</v>
      </c>
      <c r="S259" t="s">
        <v>167</v>
      </c>
      <c r="T259" t="s">
        <v>43</v>
      </c>
      <c r="V259"/>
      <c r="W259" t="s">
        <v>241</v>
      </c>
      <c r="X259">
        <v>25</v>
      </c>
      <c r="Y259" t="s">
        <v>645</v>
      </c>
      <c r="Z259">
        <v>12.5</v>
      </c>
      <c r="AA259" t="s">
        <v>739</v>
      </c>
      <c r="AB259">
        <v>25</v>
      </c>
      <c r="AC259" t="s">
        <v>631</v>
      </c>
      <c r="AD259">
        <v>25</v>
      </c>
      <c r="AE259" t="s">
        <v>740</v>
      </c>
      <c r="AF259">
        <v>12.5</v>
      </c>
    </row>
    <row r="260" spans="1:38">
      <c r="A260" t="s">
        <v>743</v>
      </c>
      <c r="B260">
        <v>14</v>
      </c>
      <c r="C260" s="4" t="s">
        <v>223</v>
      </c>
      <c r="D260" s="4" t="s">
        <v>744</v>
      </c>
      <c r="E260" t="s">
        <v>225</v>
      </c>
      <c r="G260" t="s">
        <v>641</v>
      </c>
      <c r="H260" t="s">
        <v>226</v>
      </c>
      <c r="I260" t="s">
        <v>226</v>
      </c>
      <c r="J260" t="s">
        <v>226</v>
      </c>
      <c r="K260">
        <v>88.2</v>
      </c>
      <c r="L260" t="s">
        <v>738</v>
      </c>
      <c r="M260" s="3">
        <v>43189</v>
      </c>
      <c r="N260"/>
      <c r="P260">
        <v>51.893151000000003</v>
      </c>
      <c r="Q260">
        <v>2.0345080000000002</v>
      </c>
      <c r="R260" t="s">
        <v>181</v>
      </c>
      <c r="S260" t="s">
        <v>167</v>
      </c>
      <c r="T260" t="s">
        <v>43</v>
      </c>
      <c r="V260"/>
      <c r="W260" t="s">
        <v>241</v>
      </c>
      <c r="X260">
        <v>25</v>
      </c>
      <c r="Y260" t="s">
        <v>645</v>
      </c>
      <c r="Z260">
        <v>12.5</v>
      </c>
      <c r="AA260" t="s">
        <v>739</v>
      </c>
      <c r="AB260">
        <v>25</v>
      </c>
      <c r="AC260" t="s">
        <v>631</v>
      </c>
      <c r="AD260">
        <v>25</v>
      </c>
      <c r="AE260" t="s">
        <v>740</v>
      </c>
      <c r="AF260">
        <v>12.5</v>
      </c>
    </row>
    <row r="261" spans="1:38">
      <c r="A261" t="s">
        <v>745</v>
      </c>
      <c r="B261">
        <v>14</v>
      </c>
      <c r="C261" s="4" t="s">
        <v>223</v>
      </c>
      <c r="D261" s="4" t="s">
        <v>746</v>
      </c>
      <c r="E261" t="s">
        <v>225</v>
      </c>
      <c r="G261" t="s">
        <v>641</v>
      </c>
      <c r="H261" t="s">
        <v>226</v>
      </c>
      <c r="I261" t="s">
        <v>226</v>
      </c>
      <c r="J261" t="s">
        <v>226</v>
      </c>
      <c r="K261">
        <v>88.2</v>
      </c>
      <c r="L261" t="s">
        <v>738</v>
      </c>
      <c r="M261" s="3">
        <v>43189</v>
      </c>
      <c r="N261"/>
      <c r="P261">
        <v>51.893151000000003</v>
      </c>
      <c r="Q261">
        <v>2.0345080000000002</v>
      </c>
      <c r="R261" t="s">
        <v>181</v>
      </c>
      <c r="S261" t="s">
        <v>167</v>
      </c>
      <c r="T261" t="s">
        <v>43</v>
      </c>
      <c r="V261"/>
      <c r="W261" t="s">
        <v>241</v>
      </c>
      <c r="X261">
        <v>25</v>
      </c>
      <c r="Y261" t="s">
        <v>645</v>
      </c>
      <c r="Z261">
        <v>12.5</v>
      </c>
      <c r="AA261" t="s">
        <v>739</v>
      </c>
      <c r="AB261">
        <v>25</v>
      </c>
      <c r="AC261" t="s">
        <v>631</v>
      </c>
      <c r="AD261">
        <v>25</v>
      </c>
      <c r="AE261" t="s">
        <v>740</v>
      </c>
      <c r="AF261">
        <v>12.5</v>
      </c>
    </row>
    <row r="262" spans="1:38">
      <c r="A262" t="s">
        <v>747</v>
      </c>
      <c r="B262">
        <v>55</v>
      </c>
      <c r="C262" s="4" t="s">
        <v>574</v>
      </c>
      <c r="D262" s="4" t="s">
        <v>748</v>
      </c>
      <c r="E262" t="s">
        <v>576</v>
      </c>
      <c r="G262" t="s">
        <v>577</v>
      </c>
      <c r="H262" t="s">
        <v>578</v>
      </c>
      <c r="I262" t="s">
        <v>578</v>
      </c>
      <c r="J262" t="s">
        <v>579</v>
      </c>
      <c r="K262">
        <v>330</v>
      </c>
      <c r="L262" t="s">
        <v>749</v>
      </c>
      <c r="M262" s="3">
        <v>42887</v>
      </c>
      <c r="N262"/>
      <c r="P262">
        <v>54.041238</v>
      </c>
      <c r="Q262">
        <v>6.9945199999999996</v>
      </c>
      <c r="R262" t="s">
        <v>181</v>
      </c>
      <c r="S262" t="s">
        <v>167</v>
      </c>
      <c r="T262" t="s">
        <v>43</v>
      </c>
      <c r="U262" t="s">
        <v>750</v>
      </c>
      <c r="V262"/>
      <c r="W262" t="s">
        <v>182</v>
      </c>
      <c r="X262">
        <v>50</v>
      </c>
      <c r="Y262" t="s">
        <v>631</v>
      </c>
      <c r="Z262">
        <v>8.6199999999999992</v>
      </c>
      <c r="AA262" t="s">
        <v>751</v>
      </c>
      <c r="AB262">
        <v>4.55</v>
      </c>
      <c r="AC262" t="s">
        <v>285</v>
      </c>
      <c r="AD262">
        <v>5.56</v>
      </c>
      <c r="AE262" t="s">
        <v>752</v>
      </c>
      <c r="AF262">
        <v>2.6</v>
      </c>
      <c r="AG262" t="s">
        <v>753</v>
      </c>
      <c r="AH262">
        <v>10.72</v>
      </c>
      <c r="AI262" t="s">
        <v>754</v>
      </c>
      <c r="AJ262">
        <v>14.18</v>
      </c>
      <c r="AK262" t="s">
        <v>755</v>
      </c>
      <c r="AL262">
        <v>3.79</v>
      </c>
    </row>
    <row r="263" spans="1:38">
      <c r="A263" t="s">
        <v>756</v>
      </c>
      <c r="B263">
        <v>42</v>
      </c>
      <c r="C263" s="4" t="s">
        <v>574</v>
      </c>
      <c r="D263" s="4" t="s">
        <v>757</v>
      </c>
      <c r="E263" t="s">
        <v>576</v>
      </c>
      <c r="G263" t="s">
        <v>577</v>
      </c>
      <c r="H263" t="s">
        <v>578</v>
      </c>
      <c r="I263" t="s">
        <v>578</v>
      </c>
      <c r="J263" t="s">
        <v>579</v>
      </c>
      <c r="K263">
        <v>252</v>
      </c>
      <c r="L263" t="s">
        <v>749</v>
      </c>
      <c r="M263" s="3">
        <v>42887</v>
      </c>
      <c r="N263"/>
      <c r="P263">
        <v>54.041238</v>
      </c>
      <c r="Q263">
        <v>6.9945199999999996</v>
      </c>
      <c r="R263" t="s">
        <v>181</v>
      </c>
      <c r="S263" t="s">
        <v>167</v>
      </c>
      <c r="T263" t="s">
        <v>43</v>
      </c>
      <c r="U263" t="s">
        <v>750</v>
      </c>
      <c r="V263"/>
      <c r="W263" t="s">
        <v>182</v>
      </c>
      <c r="X263">
        <v>50</v>
      </c>
      <c r="Y263" t="s">
        <v>631</v>
      </c>
      <c r="Z263">
        <v>8.6199999999999992</v>
      </c>
      <c r="AA263" t="s">
        <v>751</v>
      </c>
      <c r="AB263">
        <v>4.55</v>
      </c>
      <c r="AC263" t="s">
        <v>285</v>
      </c>
      <c r="AD263">
        <v>5.56</v>
      </c>
      <c r="AE263" t="s">
        <v>752</v>
      </c>
      <c r="AF263">
        <v>2.6</v>
      </c>
      <c r="AG263" t="s">
        <v>753</v>
      </c>
      <c r="AH263">
        <v>10.72</v>
      </c>
      <c r="AI263" t="s">
        <v>754</v>
      </c>
      <c r="AJ263">
        <v>14.18</v>
      </c>
      <c r="AK263" t="s">
        <v>755</v>
      </c>
      <c r="AL263">
        <v>3.79</v>
      </c>
    </row>
    <row r="264" spans="1:38">
      <c r="A264" t="s">
        <v>758</v>
      </c>
      <c r="B264">
        <v>23</v>
      </c>
      <c r="C264" s="4" t="s">
        <v>574</v>
      </c>
      <c r="D264" s="4" t="s">
        <v>759</v>
      </c>
      <c r="E264" t="s">
        <v>576</v>
      </c>
      <c r="G264" t="s">
        <v>577</v>
      </c>
      <c r="H264" t="s">
        <v>578</v>
      </c>
      <c r="I264" t="s">
        <v>578</v>
      </c>
      <c r="J264" t="s">
        <v>579</v>
      </c>
      <c r="K264">
        <v>253</v>
      </c>
      <c r="L264" t="s">
        <v>758</v>
      </c>
      <c r="M264" s="3">
        <v>45722</v>
      </c>
      <c r="N264"/>
      <c r="P264">
        <v>54.038190999999998</v>
      </c>
      <c r="Q264">
        <v>7.1059970000000003</v>
      </c>
      <c r="R264" t="s">
        <v>181</v>
      </c>
      <c r="S264" t="s">
        <v>167</v>
      </c>
      <c r="T264" t="s">
        <v>43</v>
      </c>
      <c r="V264"/>
      <c r="W264" t="s">
        <v>182</v>
      </c>
      <c r="X264">
        <v>50</v>
      </c>
      <c r="Y264" t="s">
        <v>754</v>
      </c>
      <c r="Z264">
        <v>50</v>
      </c>
    </row>
    <row r="265" spans="1:38">
      <c r="A265" t="s">
        <v>760</v>
      </c>
      <c r="B265" s="8">
        <v>46</v>
      </c>
      <c r="C265" s="4" t="s">
        <v>223</v>
      </c>
      <c r="D265" s="4" t="s">
        <v>761</v>
      </c>
      <c r="E265" t="s">
        <v>225</v>
      </c>
      <c r="G265" t="s">
        <v>641</v>
      </c>
      <c r="H265" t="s">
        <v>226</v>
      </c>
      <c r="I265" t="s">
        <v>226</v>
      </c>
      <c r="J265" t="s">
        <v>226</v>
      </c>
      <c r="K265" s="8">
        <v>165.6</v>
      </c>
      <c r="L265" t="s">
        <v>762</v>
      </c>
      <c r="M265" s="3">
        <v>41159</v>
      </c>
      <c r="N265"/>
      <c r="P265">
        <v>51.883983999999998</v>
      </c>
      <c r="Q265">
        <v>1.9358379999999999</v>
      </c>
      <c r="R265" t="s">
        <v>181</v>
      </c>
      <c r="S265" t="s">
        <v>167</v>
      </c>
      <c r="T265" t="s">
        <v>43</v>
      </c>
      <c r="V265"/>
      <c r="W265" t="s">
        <v>273</v>
      </c>
      <c r="X265">
        <v>50</v>
      </c>
      <c r="Y265" t="s">
        <v>241</v>
      </c>
      <c r="Z265">
        <v>50</v>
      </c>
    </row>
    <row r="266" spans="1:38">
      <c r="A266" t="s">
        <v>763</v>
      </c>
      <c r="B266" s="8">
        <v>47</v>
      </c>
      <c r="C266" s="4" t="s">
        <v>223</v>
      </c>
      <c r="D266" s="4" t="s">
        <v>764</v>
      </c>
      <c r="E266" t="s">
        <v>225</v>
      </c>
      <c r="G266" t="s">
        <v>641</v>
      </c>
      <c r="H266" t="s">
        <v>226</v>
      </c>
      <c r="I266" t="s">
        <v>226</v>
      </c>
      <c r="J266" t="s">
        <v>226</v>
      </c>
      <c r="K266" s="8">
        <v>169.20000000000002</v>
      </c>
      <c r="L266" t="s">
        <v>762</v>
      </c>
      <c r="M266" s="3">
        <v>41159</v>
      </c>
      <c r="N266"/>
      <c r="P266">
        <v>51.883983999999998</v>
      </c>
      <c r="Q266">
        <v>1.9358379999999999</v>
      </c>
      <c r="R266" t="s">
        <v>181</v>
      </c>
      <c r="S266" t="s">
        <v>167</v>
      </c>
      <c r="T266" t="s">
        <v>43</v>
      </c>
      <c r="V266"/>
      <c r="W266" t="s">
        <v>273</v>
      </c>
      <c r="X266">
        <v>50</v>
      </c>
      <c r="Y266" t="s">
        <v>241</v>
      </c>
      <c r="Z266">
        <v>50</v>
      </c>
    </row>
    <row r="267" spans="1:38">
      <c r="A267" t="s">
        <v>765</v>
      </c>
      <c r="B267" s="8">
        <v>47</v>
      </c>
      <c r="C267" s="4" t="s">
        <v>223</v>
      </c>
      <c r="D267" s="4" t="s">
        <v>766</v>
      </c>
      <c r="E267" t="s">
        <v>225</v>
      </c>
      <c r="G267" t="s">
        <v>641</v>
      </c>
      <c r="H267" t="s">
        <v>226</v>
      </c>
      <c r="I267" t="s">
        <v>226</v>
      </c>
      <c r="J267" t="s">
        <v>226</v>
      </c>
      <c r="K267" s="8">
        <v>169.20000000000002</v>
      </c>
      <c r="L267" t="s">
        <v>762</v>
      </c>
      <c r="M267" s="3">
        <v>41159</v>
      </c>
      <c r="N267"/>
      <c r="P267">
        <v>51.883983999999998</v>
      </c>
      <c r="Q267">
        <v>1.9358379999999999</v>
      </c>
      <c r="R267" t="s">
        <v>181</v>
      </c>
      <c r="S267" t="s">
        <v>167</v>
      </c>
      <c r="T267" t="s">
        <v>43</v>
      </c>
      <c r="V267"/>
      <c r="W267" t="s">
        <v>273</v>
      </c>
      <c r="X267">
        <v>50</v>
      </c>
      <c r="Y267" t="s">
        <v>241</v>
      </c>
      <c r="Z267">
        <v>50</v>
      </c>
    </row>
    <row r="268" spans="1:38">
      <c r="A268" t="s">
        <v>767</v>
      </c>
      <c r="B268">
        <v>30</v>
      </c>
      <c r="C268" s="4" t="s">
        <v>223</v>
      </c>
      <c r="D268" s="4" t="s">
        <v>768</v>
      </c>
      <c r="E268" t="s">
        <v>225</v>
      </c>
      <c r="G268" t="s">
        <v>641</v>
      </c>
      <c r="H268" t="s">
        <v>226</v>
      </c>
      <c r="I268" t="s">
        <v>226</v>
      </c>
      <c r="J268" t="s">
        <v>226</v>
      </c>
      <c r="K268">
        <f>B268*3.6</f>
        <v>108</v>
      </c>
      <c r="L268" t="s">
        <v>769</v>
      </c>
      <c r="M268" s="3">
        <v>40383</v>
      </c>
      <c r="N268"/>
      <c r="P268">
        <v>51.729866999999999</v>
      </c>
      <c r="Q268">
        <v>1.238283</v>
      </c>
      <c r="R268" t="s">
        <v>181</v>
      </c>
      <c r="S268" t="s">
        <v>167</v>
      </c>
      <c r="T268" t="s">
        <v>43</v>
      </c>
      <c r="V268"/>
      <c r="W268" t="s">
        <v>182</v>
      </c>
      <c r="X268">
        <v>50.1</v>
      </c>
      <c r="Y268" t="s">
        <v>721</v>
      </c>
      <c r="Z268">
        <v>24.95</v>
      </c>
      <c r="AA268" t="s">
        <v>187</v>
      </c>
      <c r="AB268">
        <v>24.95</v>
      </c>
    </row>
    <row r="269" spans="1:38">
      <c r="A269" t="s">
        <v>770</v>
      </c>
      <c r="B269">
        <v>18</v>
      </c>
      <c r="C269" s="4" t="s">
        <v>223</v>
      </c>
      <c r="D269" s="4" t="s">
        <v>771</v>
      </c>
      <c r="E269" t="s">
        <v>225</v>
      </c>
      <c r="G269" t="s">
        <v>641</v>
      </c>
      <c r="H269" t="s">
        <v>226</v>
      </c>
      <c r="I269" t="s">
        <v>226</v>
      </c>
      <c r="J269" t="s">
        <v>226</v>
      </c>
      <c r="K269">
        <f>18*3.6</f>
        <v>64.8</v>
      </c>
      <c r="L269" t="s">
        <v>769</v>
      </c>
      <c r="M269" s="3">
        <v>40383</v>
      </c>
      <c r="N269"/>
      <c r="P269">
        <v>51.729866999999999</v>
      </c>
      <c r="Q269">
        <v>1.238283</v>
      </c>
      <c r="R269" t="s">
        <v>181</v>
      </c>
      <c r="S269" t="s">
        <v>167</v>
      </c>
      <c r="T269" t="s">
        <v>43</v>
      </c>
      <c r="V269"/>
      <c r="W269" t="s">
        <v>182</v>
      </c>
      <c r="X269">
        <v>50.1</v>
      </c>
      <c r="Y269" t="s">
        <v>721</v>
      </c>
      <c r="Z269">
        <v>24.95</v>
      </c>
      <c r="AA269" t="s">
        <v>187</v>
      </c>
      <c r="AB269">
        <v>24.95</v>
      </c>
    </row>
    <row r="270" spans="1:38">
      <c r="A270" t="s">
        <v>772</v>
      </c>
      <c r="B270">
        <v>40</v>
      </c>
      <c r="C270" s="4" t="s">
        <v>223</v>
      </c>
      <c r="D270" s="4" t="s">
        <v>773</v>
      </c>
      <c r="E270" t="s">
        <v>225</v>
      </c>
      <c r="G270" t="s">
        <v>626</v>
      </c>
      <c r="H270" t="s">
        <v>226</v>
      </c>
      <c r="I270" t="s">
        <v>226</v>
      </c>
      <c r="J270" t="s">
        <v>226</v>
      </c>
      <c r="K270">
        <v>144</v>
      </c>
      <c r="L270" t="s">
        <v>774</v>
      </c>
      <c r="M270" s="3">
        <v>42173</v>
      </c>
      <c r="N270"/>
      <c r="P270">
        <v>53.458820000000003</v>
      </c>
      <c r="Q270">
        <v>-3.5842689999999999</v>
      </c>
      <c r="R270" t="s">
        <v>181</v>
      </c>
      <c r="S270" t="s">
        <v>167</v>
      </c>
      <c r="T270" t="s">
        <v>43</v>
      </c>
      <c r="V270"/>
      <c r="W270" t="s">
        <v>241</v>
      </c>
      <c r="X270">
        <v>50</v>
      </c>
      <c r="Y270" t="s">
        <v>678</v>
      </c>
      <c r="Z270">
        <v>30</v>
      </c>
      <c r="AA270" t="s">
        <v>631</v>
      </c>
      <c r="AB270">
        <v>20</v>
      </c>
    </row>
    <row r="271" spans="1:38">
      <c r="A271" t="s">
        <v>775</v>
      </c>
      <c r="B271">
        <v>40</v>
      </c>
      <c r="C271" s="4" t="s">
        <v>223</v>
      </c>
      <c r="D271" s="4" t="s">
        <v>776</v>
      </c>
      <c r="E271" t="s">
        <v>225</v>
      </c>
      <c r="G271" t="s">
        <v>626</v>
      </c>
      <c r="H271" t="s">
        <v>226</v>
      </c>
      <c r="I271" t="s">
        <v>226</v>
      </c>
      <c r="J271" t="s">
        <v>226</v>
      </c>
      <c r="K271">
        <v>144</v>
      </c>
      <c r="L271" t="s">
        <v>774</v>
      </c>
      <c r="M271" s="3">
        <v>42173</v>
      </c>
      <c r="N271"/>
      <c r="P271">
        <v>53.458820000000003</v>
      </c>
      <c r="Q271">
        <v>-3.5842689999999999</v>
      </c>
      <c r="R271" t="s">
        <v>181</v>
      </c>
      <c r="S271" t="s">
        <v>167</v>
      </c>
      <c r="T271" t="s">
        <v>43</v>
      </c>
      <c r="V271"/>
      <c r="W271" t="s">
        <v>241</v>
      </c>
      <c r="X271">
        <v>50</v>
      </c>
      <c r="Y271" t="s">
        <v>678</v>
      </c>
      <c r="Z271">
        <v>30</v>
      </c>
      <c r="AA271" t="s">
        <v>631</v>
      </c>
      <c r="AB271">
        <v>20</v>
      </c>
    </row>
    <row r="272" spans="1:38">
      <c r="A272" t="s">
        <v>777</v>
      </c>
      <c r="B272">
        <v>40</v>
      </c>
      <c r="C272" s="4" t="s">
        <v>223</v>
      </c>
      <c r="D272" s="4" t="s">
        <v>778</v>
      </c>
      <c r="E272" t="s">
        <v>225</v>
      </c>
      <c r="G272" t="s">
        <v>626</v>
      </c>
      <c r="H272" t="s">
        <v>226</v>
      </c>
      <c r="I272" t="s">
        <v>226</v>
      </c>
      <c r="J272" t="s">
        <v>226</v>
      </c>
      <c r="K272">
        <v>144</v>
      </c>
      <c r="L272" t="s">
        <v>774</v>
      </c>
      <c r="M272" s="3">
        <v>42173</v>
      </c>
      <c r="N272"/>
      <c r="P272">
        <v>53.458820000000003</v>
      </c>
      <c r="Q272">
        <v>-3.5842689999999999</v>
      </c>
      <c r="R272" t="s">
        <v>181</v>
      </c>
      <c r="S272" t="s">
        <v>167</v>
      </c>
      <c r="T272" t="s">
        <v>43</v>
      </c>
      <c r="V272"/>
      <c r="W272" t="s">
        <v>241</v>
      </c>
      <c r="X272">
        <v>50</v>
      </c>
      <c r="Y272" t="s">
        <v>678</v>
      </c>
      <c r="Z272">
        <v>30</v>
      </c>
      <c r="AA272" t="s">
        <v>631</v>
      </c>
      <c r="AB272">
        <v>20</v>
      </c>
    </row>
    <row r="273" spans="1:37">
      <c r="A273" t="s">
        <v>779</v>
      </c>
      <c r="B273">
        <v>40</v>
      </c>
      <c r="C273" s="4" t="s">
        <v>223</v>
      </c>
      <c r="D273" s="4" t="s">
        <v>780</v>
      </c>
      <c r="E273" t="s">
        <v>225</v>
      </c>
      <c r="G273" t="s">
        <v>626</v>
      </c>
      <c r="H273" t="s">
        <v>226</v>
      </c>
      <c r="I273" t="s">
        <v>226</v>
      </c>
      <c r="J273" t="s">
        <v>226</v>
      </c>
      <c r="K273">
        <v>144</v>
      </c>
      <c r="L273" t="s">
        <v>774</v>
      </c>
      <c r="M273" s="3">
        <v>42173</v>
      </c>
      <c r="N273"/>
      <c r="P273">
        <v>53.458820000000003</v>
      </c>
      <c r="Q273">
        <v>-3.5842689999999999</v>
      </c>
      <c r="R273" t="s">
        <v>181</v>
      </c>
      <c r="S273" t="s">
        <v>167</v>
      </c>
      <c r="T273" t="s">
        <v>43</v>
      </c>
      <c r="V273"/>
      <c r="W273" t="s">
        <v>241</v>
      </c>
      <c r="X273">
        <v>50</v>
      </c>
      <c r="Y273" t="s">
        <v>678</v>
      </c>
      <c r="Z273">
        <v>30</v>
      </c>
      <c r="AA273" t="s">
        <v>631</v>
      </c>
      <c r="AB273">
        <v>20</v>
      </c>
    </row>
    <row r="274" spans="1:37">
      <c r="A274" t="s">
        <v>781</v>
      </c>
      <c r="B274">
        <v>69</v>
      </c>
      <c r="C274" s="4" t="s">
        <v>574</v>
      </c>
      <c r="D274" s="4" t="s">
        <v>782</v>
      </c>
      <c r="E274" t="s">
        <v>660</v>
      </c>
      <c r="G274" t="s">
        <v>641</v>
      </c>
      <c r="H274" t="s">
        <v>661</v>
      </c>
      <c r="I274" t="s">
        <v>661</v>
      </c>
      <c r="J274" t="s">
        <v>661</v>
      </c>
      <c r="K274">
        <v>759</v>
      </c>
      <c r="L274" t="s">
        <v>783</v>
      </c>
      <c r="M274" s="3">
        <v>45280</v>
      </c>
      <c r="N274"/>
      <c r="P274">
        <v>52.709668999999998</v>
      </c>
      <c r="Q274">
        <v>4.2598729999999998</v>
      </c>
      <c r="R274" t="s">
        <v>181</v>
      </c>
      <c r="S274" t="s">
        <v>167</v>
      </c>
      <c r="T274" t="s">
        <v>43</v>
      </c>
      <c r="V274" t="s">
        <v>784</v>
      </c>
      <c r="W274" t="s">
        <v>785</v>
      </c>
      <c r="X274">
        <v>79.900000000000006</v>
      </c>
      <c r="Y274" t="s">
        <v>300</v>
      </c>
      <c r="Z274">
        <v>20.100000000000001</v>
      </c>
    </row>
    <row r="275" spans="1:37">
      <c r="A275" t="s">
        <v>786</v>
      </c>
      <c r="B275">
        <v>139</v>
      </c>
      <c r="C275" s="4" t="s">
        <v>574</v>
      </c>
      <c r="D275" s="4" t="s">
        <v>787</v>
      </c>
      <c r="E275" t="s">
        <v>660</v>
      </c>
      <c r="G275" t="s">
        <v>641</v>
      </c>
      <c r="H275" t="s">
        <v>661</v>
      </c>
      <c r="I275" t="s">
        <v>661</v>
      </c>
      <c r="J275" t="s">
        <v>661</v>
      </c>
      <c r="K275">
        <v>1520</v>
      </c>
      <c r="L275" t="s">
        <v>786</v>
      </c>
      <c r="M275" s="3">
        <v>45838</v>
      </c>
      <c r="N275"/>
      <c r="P275">
        <v>52.313048999999999</v>
      </c>
      <c r="Q275">
        <v>4.0611079999999999</v>
      </c>
      <c r="R275" t="s">
        <v>181</v>
      </c>
      <c r="S275" t="s">
        <v>167</v>
      </c>
      <c r="T275" t="s">
        <v>687</v>
      </c>
      <c r="V275" t="s">
        <v>788</v>
      </c>
      <c r="W275" t="s">
        <v>313</v>
      </c>
      <c r="X275">
        <v>50.5</v>
      </c>
      <c r="Y275" t="s">
        <v>789</v>
      </c>
      <c r="Z275">
        <v>24.3</v>
      </c>
      <c r="AA275" t="s">
        <v>790</v>
      </c>
      <c r="AB275">
        <v>25.2</v>
      </c>
    </row>
    <row r="276" spans="1:37">
      <c r="A276" t="s">
        <v>791</v>
      </c>
      <c r="B276">
        <v>79</v>
      </c>
      <c r="C276" s="4" t="s">
        <v>593</v>
      </c>
      <c r="D276" s="4" t="s">
        <v>792</v>
      </c>
      <c r="E276" t="s">
        <v>595</v>
      </c>
      <c r="G276" t="s">
        <v>793</v>
      </c>
      <c r="H276" s="7" t="s">
        <v>597</v>
      </c>
      <c r="I276" s="7" t="s">
        <v>597</v>
      </c>
      <c r="J276" t="s">
        <v>598</v>
      </c>
      <c r="K276">
        <v>160</v>
      </c>
      <c r="L276" t="s">
        <v>794</v>
      </c>
      <c r="M276" s="3">
        <v>37591</v>
      </c>
      <c r="N276"/>
      <c r="P276">
        <v>55.486139000000001</v>
      </c>
      <c r="Q276">
        <v>7.8405509999999996</v>
      </c>
      <c r="R276" t="s">
        <v>181</v>
      </c>
      <c r="S276" t="s">
        <v>167</v>
      </c>
      <c r="T276" t="s">
        <v>43</v>
      </c>
      <c r="V276"/>
      <c r="W276" t="s">
        <v>182</v>
      </c>
      <c r="X276">
        <v>40</v>
      </c>
      <c r="Y276" t="s">
        <v>313</v>
      </c>
      <c r="Z276">
        <v>60</v>
      </c>
    </row>
    <row r="277" spans="1:37">
      <c r="A277" t="s">
        <v>795</v>
      </c>
      <c r="B277">
        <v>91</v>
      </c>
      <c r="C277" s="4" t="s">
        <v>593</v>
      </c>
      <c r="D277" s="4" t="s">
        <v>796</v>
      </c>
      <c r="E277" t="s">
        <v>595</v>
      </c>
      <c r="G277" t="s">
        <v>793</v>
      </c>
      <c r="H277" s="7" t="s">
        <v>597</v>
      </c>
      <c r="I277" s="7" t="s">
        <v>597</v>
      </c>
      <c r="J277" t="s">
        <v>598</v>
      </c>
      <c r="K277">
        <v>209</v>
      </c>
      <c r="L277" t="s">
        <v>797</v>
      </c>
      <c r="M277" s="3">
        <v>40148</v>
      </c>
      <c r="N277"/>
      <c r="P277">
        <v>55.600164999999997</v>
      </c>
      <c r="Q277">
        <v>7.5827549999999997</v>
      </c>
      <c r="R277" t="s">
        <v>181</v>
      </c>
      <c r="S277" t="s">
        <v>167</v>
      </c>
      <c r="T277" t="s">
        <v>43</v>
      </c>
      <c r="V277"/>
      <c r="W277" t="s">
        <v>182</v>
      </c>
      <c r="X277">
        <v>100</v>
      </c>
    </row>
    <row r="278" spans="1:37">
      <c r="A278" t="s">
        <v>798</v>
      </c>
      <c r="B278">
        <v>49</v>
      </c>
      <c r="C278" s="4" t="s">
        <v>593</v>
      </c>
      <c r="D278" s="4" t="s">
        <v>799</v>
      </c>
      <c r="E278" t="s">
        <v>595</v>
      </c>
      <c r="G278" t="s">
        <v>793</v>
      </c>
      <c r="H278" s="7" t="s">
        <v>597</v>
      </c>
      <c r="I278" s="7" t="s">
        <v>597</v>
      </c>
      <c r="J278" t="s">
        <v>598</v>
      </c>
      <c r="K278">
        <v>407</v>
      </c>
      <c r="L278" t="s">
        <v>800</v>
      </c>
      <c r="M278" s="3">
        <v>43678</v>
      </c>
      <c r="N278"/>
      <c r="P278">
        <v>55.694833000000003</v>
      </c>
      <c r="Q278">
        <v>7.6590579999999999</v>
      </c>
      <c r="R278" t="s">
        <v>181</v>
      </c>
      <c r="S278" t="s">
        <v>167</v>
      </c>
      <c r="T278" t="s">
        <v>43</v>
      </c>
      <c r="V278"/>
      <c r="W278" t="s">
        <v>313</v>
      </c>
      <c r="X278">
        <v>100</v>
      </c>
    </row>
    <row r="279" spans="1:37">
      <c r="A279" t="s">
        <v>801</v>
      </c>
      <c r="B279">
        <v>58</v>
      </c>
      <c r="C279" s="4" t="s">
        <v>223</v>
      </c>
      <c r="D279" s="4" t="s">
        <v>802</v>
      </c>
      <c r="E279" t="s">
        <v>225</v>
      </c>
      <c r="G279" t="s">
        <v>685</v>
      </c>
      <c r="H279" t="s">
        <v>226</v>
      </c>
      <c r="I279" t="s">
        <v>226</v>
      </c>
      <c r="J279" t="s">
        <v>226</v>
      </c>
      <c r="K279">
        <v>406</v>
      </c>
      <c r="L279" t="s">
        <v>803</v>
      </c>
      <c r="M279" s="3">
        <v>43984</v>
      </c>
      <c r="N279"/>
      <c r="P279">
        <v>53.884413000000002</v>
      </c>
      <c r="Q279">
        <v>1.895389</v>
      </c>
      <c r="R279" t="s">
        <v>181</v>
      </c>
      <c r="S279" t="s">
        <v>167</v>
      </c>
      <c r="T279" t="s">
        <v>43</v>
      </c>
      <c r="V279"/>
      <c r="W279" t="s">
        <v>182</v>
      </c>
      <c r="X279">
        <v>37.549999999999997</v>
      </c>
      <c r="Y279" t="s">
        <v>670</v>
      </c>
      <c r="Z279">
        <v>12.45</v>
      </c>
      <c r="AA279" t="s">
        <v>285</v>
      </c>
      <c r="AC279" t="s">
        <v>268</v>
      </c>
      <c r="AE279" t="s">
        <v>319</v>
      </c>
      <c r="AG279" t="s">
        <v>804</v>
      </c>
      <c r="AI279" t="s">
        <v>631</v>
      </c>
      <c r="AK279" t="s">
        <v>245</v>
      </c>
    </row>
    <row r="280" spans="1:37">
      <c r="A280" t="s">
        <v>805</v>
      </c>
      <c r="B280">
        <v>58</v>
      </c>
      <c r="C280" s="4" t="s">
        <v>223</v>
      </c>
      <c r="D280" s="4" t="s">
        <v>806</v>
      </c>
      <c r="E280" t="s">
        <v>225</v>
      </c>
      <c r="G280" t="s">
        <v>685</v>
      </c>
      <c r="H280" t="s">
        <v>226</v>
      </c>
      <c r="I280" t="s">
        <v>226</v>
      </c>
      <c r="J280" t="s">
        <v>226</v>
      </c>
      <c r="K280">
        <v>406</v>
      </c>
      <c r="L280" t="s">
        <v>803</v>
      </c>
      <c r="M280" s="3">
        <v>43984</v>
      </c>
      <c r="N280"/>
      <c r="P280">
        <v>53.884413000000002</v>
      </c>
      <c r="Q280">
        <v>1.895389</v>
      </c>
      <c r="R280" t="s">
        <v>181</v>
      </c>
      <c r="S280" t="s">
        <v>167</v>
      </c>
      <c r="T280" t="s">
        <v>43</v>
      </c>
      <c r="V280"/>
      <c r="W280" t="s">
        <v>182</v>
      </c>
      <c r="X280">
        <v>37.549999999999997</v>
      </c>
      <c r="Y280" t="s">
        <v>670</v>
      </c>
      <c r="Z280">
        <v>12.45</v>
      </c>
      <c r="AA280" t="s">
        <v>285</v>
      </c>
      <c r="AC280" t="s">
        <v>268</v>
      </c>
      <c r="AE280" t="s">
        <v>319</v>
      </c>
      <c r="AG280" t="s">
        <v>804</v>
      </c>
      <c r="AI280" t="s">
        <v>631</v>
      </c>
      <c r="AK280" t="s">
        <v>245</v>
      </c>
    </row>
    <row r="281" spans="1:37">
      <c r="A281" t="s">
        <v>807</v>
      </c>
      <c r="B281">
        <v>58</v>
      </c>
      <c r="C281" s="4" t="s">
        <v>223</v>
      </c>
      <c r="D281" s="4" t="s">
        <v>808</v>
      </c>
      <c r="E281" t="s">
        <v>225</v>
      </c>
      <c r="G281" t="s">
        <v>685</v>
      </c>
      <c r="H281" t="s">
        <v>226</v>
      </c>
      <c r="I281" t="s">
        <v>226</v>
      </c>
      <c r="J281" t="s">
        <v>226</v>
      </c>
      <c r="K281">
        <v>406</v>
      </c>
      <c r="L281" t="s">
        <v>803</v>
      </c>
      <c r="M281" s="3">
        <v>43984</v>
      </c>
      <c r="N281"/>
      <c r="P281">
        <v>53.884413000000002</v>
      </c>
      <c r="Q281">
        <v>1.895389</v>
      </c>
      <c r="R281" t="s">
        <v>181</v>
      </c>
      <c r="S281" t="s">
        <v>167</v>
      </c>
      <c r="T281" t="s">
        <v>43</v>
      </c>
      <c r="V281"/>
      <c r="W281" t="s">
        <v>182</v>
      </c>
      <c r="X281">
        <v>37.549999999999997</v>
      </c>
      <c r="Y281" t="s">
        <v>670</v>
      </c>
      <c r="Z281">
        <v>12.45</v>
      </c>
      <c r="AA281" t="s">
        <v>285</v>
      </c>
      <c r="AC281" t="s">
        <v>268</v>
      </c>
      <c r="AE281" t="s">
        <v>319</v>
      </c>
      <c r="AG281" t="s">
        <v>804</v>
      </c>
      <c r="AI281" t="s">
        <v>631</v>
      </c>
      <c r="AK281" t="s">
        <v>245</v>
      </c>
    </row>
    <row r="282" spans="1:37">
      <c r="A282" t="s">
        <v>809</v>
      </c>
      <c r="B282">
        <v>55</v>
      </c>
      <c r="C282" s="4" t="s">
        <v>223</v>
      </c>
      <c r="D282" s="4" t="s">
        <v>810</v>
      </c>
      <c r="E282" t="s">
        <v>225</v>
      </c>
      <c r="G282" t="s">
        <v>685</v>
      </c>
      <c r="H282" t="s">
        <v>226</v>
      </c>
      <c r="I282" t="s">
        <v>226</v>
      </c>
      <c r="J282" t="s">
        <v>226</v>
      </c>
      <c r="K282">
        <v>462</v>
      </c>
      <c r="L282" t="s">
        <v>811</v>
      </c>
      <c r="M282" s="3">
        <v>44804</v>
      </c>
      <c r="N282"/>
      <c r="P282">
        <v>53.940235000000001</v>
      </c>
      <c r="Q282">
        <v>1.6876629999999999</v>
      </c>
      <c r="R282" t="s">
        <v>181</v>
      </c>
      <c r="S282" t="s">
        <v>167</v>
      </c>
      <c r="T282" t="s">
        <v>43</v>
      </c>
      <c r="V282"/>
      <c r="W282" t="s">
        <v>182</v>
      </c>
      <c r="X282">
        <v>37.549999999999997</v>
      </c>
      <c r="Y282" t="s">
        <v>812</v>
      </c>
      <c r="Z282">
        <v>25</v>
      </c>
      <c r="AA282" t="s">
        <v>670</v>
      </c>
      <c r="AB282">
        <v>12.45</v>
      </c>
      <c r="AC282" t="s">
        <v>813</v>
      </c>
      <c r="AD282">
        <v>25</v>
      </c>
    </row>
    <row r="283" spans="1:37">
      <c r="A283" t="s">
        <v>814</v>
      </c>
      <c r="B283">
        <v>55</v>
      </c>
      <c r="C283" s="4" t="s">
        <v>223</v>
      </c>
      <c r="D283" s="4" t="s">
        <v>815</v>
      </c>
      <c r="E283" t="s">
        <v>225</v>
      </c>
      <c r="G283" t="s">
        <v>685</v>
      </c>
      <c r="H283" t="s">
        <v>226</v>
      </c>
      <c r="I283" t="s">
        <v>226</v>
      </c>
      <c r="J283" t="s">
        <v>226</v>
      </c>
      <c r="K283">
        <v>462</v>
      </c>
      <c r="L283" t="s">
        <v>811</v>
      </c>
      <c r="M283" s="3">
        <v>44804</v>
      </c>
      <c r="N283"/>
      <c r="P283">
        <v>53.940235000000001</v>
      </c>
      <c r="Q283">
        <v>1.6876629999999999</v>
      </c>
      <c r="R283" t="s">
        <v>181</v>
      </c>
      <c r="S283" t="s">
        <v>167</v>
      </c>
      <c r="T283" t="s">
        <v>43</v>
      </c>
      <c r="V283"/>
      <c r="W283" t="s">
        <v>182</v>
      </c>
      <c r="X283">
        <v>37.549999999999997</v>
      </c>
      <c r="Y283" t="s">
        <v>812</v>
      </c>
      <c r="Z283">
        <v>25</v>
      </c>
      <c r="AA283" t="s">
        <v>670</v>
      </c>
      <c r="AB283">
        <v>12.45</v>
      </c>
      <c r="AC283" t="s">
        <v>813</v>
      </c>
      <c r="AD283">
        <v>25</v>
      </c>
    </row>
    <row r="284" spans="1:37">
      <c r="A284" t="s">
        <v>816</v>
      </c>
      <c r="B284">
        <v>55</v>
      </c>
      <c r="C284" s="4" t="s">
        <v>223</v>
      </c>
      <c r="D284" s="4" t="s">
        <v>817</v>
      </c>
      <c r="E284" t="s">
        <v>225</v>
      </c>
      <c r="G284" t="s">
        <v>685</v>
      </c>
      <c r="H284" t="s">
        <v>226</v>
      </c>
      <c r="I284" t="s">
        <v>226</v>
      </c>
      <c r="J284" t="s">
        <v>226</v>
      </c>
      <c r="K284">
        <v>462</v>
      </c>
      <c r="L284" t="s">
        <v>811</v>
      </c>
      <c r="M284" s="3">
        <v>44804</v>
      </c>
      <c r="N284"/>
      <c r="P284">
        <v>53.940235000000001</v>
      </c>
      <c r="Q284">
        <v>1.6876629999999999</v>
      </c>
      <c r="R284" t="s">
        <v>181</v>
      </c>
      <c r="S284" t="s">
        <v>167</v>
      </c>
      <c r="T284" t="s">
        <v>43</v>
      </c>
      <c r="V284"/>
      <c r="W284" t="s">
        <v>182</v>
      </c>
      <c r="X284">
        <v>37.549999999999997</v>
      </c>
      <c r="Y284" t="s">
        <v>812</v>
      </c>
      <c r="Z284">
        <v>25</v>
      </c>
      <c r="AA284" t="s">
        <v>670</v>
      </c>
      <c r="AB284">
        <v>12.45</v>
      </c>
      <c r="AC284" t="s">
        <v>813</v>
      </c>
      <c r="AD284">
        <v>25</v>
      </c>
    </row>
    <row r="285" spans="1:37">
      <c r="A285" t="s">
        <v>818</v>
      </c>
      <c r="B285" s="8">
        <v>37</v>
      </c>
      <c r="C285" s="4" t="s">
        <v>223</v>
      </c>
      <c r="D285" s="4" t="s">
        <v>819</v>
      </c>
      <c r="E285" t="s">
        <v>225</v>
      </c>
      <c r="G285" t="s">
        <v>685</v>
      </c>
      <c r="H285" t="s">
        <v>226</v>
      </c>
      <c r="I285" t="s">
        <v>226</v>
      </c>
      <c r="J285" t="s">
        <v>226</v>
      </c>
      <c r="K285" s="8">
        <v>11</v>
      </c>
      <c r="L285" t="s">
        <v>820</v>
      </c>
      <c r="M285" s="3">
        <v>42154</v>
      </c>
      <c r="N285"/>
      <c r="P285">
        <v>53.644288000000003</v>
      </c>
      <c r="Q285">
        <v>0.29312300000000002</v>
      </c>
      <c r="R285" t="s">
        <v>181</v>
      </c>
      <c r="S285" t="s">
        <v>167</v>
      </c>
      <c r="T285" t="s">
        <v>43</v>
      </c>
      <c r="V285"/>
      <c r="W285" t="s">
        <v>241</v>
      </c>
      <c r="X285">
        <v>51</v>
      </c>
      <c r="Y285" t="s">
        <v>245</v>
      </c>
      <c r="Z285">
        <v>49</v>
      </c>
    </row>
    <row r="286" spans="1:37">
      <c r="A286" t="s">
        <v>821</v>
      </c>
      <c r="B286" s="8">
        <v>36</v>
      </c>
      <c r="C286" s="4" t="s">
        <v>223</v>
      </c>
      <c r="D286" s="4" t="s">
        <v>822</v>
      </c>
      <c r="E286" t="s">
        <v>225</v>
      </c>
      <c r="G286" t="s">
        <v>685</v>
      </c>
      <c r="H286" t="s">
        <v>226</v>
      </c>
      <c r="I286" t="s">
        <v>226</v>
      </c>
      <c r="J286" t="s">
        <v>226</v>
      </c>
      <c r="K286" s="8">
        <v>108</v>
      </c>
      <c r="L286" t="s">
        <v>820</v>
      </c>
      <c r="M286" s="3">
        <v>42154</v>
      </c>
      <c r="N286"/>
      <c r="P286">
        <v>53.644288000000003</v>
      </c>
      <c r="Q286">
        <v>0.29312300000000002</v>
      </c>
      <c r="R286" t="s">
        <v>181</v>
      </c>
      <c r="S286" t="s">
        <v>167</v>
      </c>
      <c r="T286" t="s">
        <v>43</v>
      </c>
      <c r="V286"/>
      <c r="W286" t="s">
        <v>241</v>
      </c>
      <c r="X286">
        <v>51</v>
      </c>
      <c r="Y286" t="s">
        <v>245</v>
      </c>
      <c r="Z286">
        <v>49</v>
      </c>
    </row>
    <row r="287" spans="1:37">
      <c r="A287" t="s">
        <v>823</v>
      </c>
      <c r="B287">
        <v>5</v>
      </c>
      <c r="C287" s="4" t="s">
        <v>223</v>
      </c>
      <c r="D287" s="4" t="s">
        <v>824</v>
      </c>
      <c r="E287" t="s">
        <v>225</v>
      </c>
      <c r="G287" t="s">
        <v>571</v>
      </c>
      <c r="H287" t="s">
        <v>226</v>
      </c>
      <c r="I287" t="s">
        <v>226</v>
      </c>
      <c r="J287" t="s">
        <v>226</v>
      </c>
      <c r="K287">
        <v>30</v>
      </c>
      <c r="L287" t="s">
        <v>823</v>
      </c>
      <c r="M287" s="3">
        <v>43035</v>
      </c>
      <c r="N287"/>
      <c r="P287">
        <v>57.484484999999999</v>
      </c>
      <c r="Q287">
        <v>-1.360403</v>
      </c>
      <c r="R287" t="s">
        <v>825</v>
      </c>
      <c r="S287" t="s">
        <v>167</v>
      </c>
      <c r="T287" t="s">
        <v>43</v>
      </c>
      <c r="V287"/>
      <c r="W287" t="s">
        <v>608</v>
      </c>
      <c r="X287">
        <v>75</v>
      </c>
      <c r="Y287" t="s">
        <v>615</v>
      </c>
      <c r="Z287">
        <v>25</v>
      </c>
    </row>
    <row r="288" spans="1:37">
      <c r="A288" t="s">
        <v>826</v>
      </c>
      <c r="B288" s="8">
        <v>31</v>
      </c>
      <c r="C288" s="4" t="s">
        <v>593</v>
      </c>
      <c r="D288" s="4" t="s">
        <v>827</v>
      </c>
      <c r="E288" t="s">
        <v>728</v>
      </c>
      <c r="G288" t="s">
        <v>828</v>
      </c>
      <c r="H288" t="s">
        <v>730</v>
      </c>
      <c r="I288" t="s">
        <v>730</v>
      </c>
      <c r="J288" t="s">
        <v>730</v>
      </c>
      <c r="K288" s="8">
        <v>248</v>
      </c>
      <c r="L288" t="s">
        <v>829</v>
      </c>
      <c r="M288" s="3">
        <v>46022</v>
      </c>
      <c r="N288"/>
      <c r="P288">
        <v>46.874966000000001</v>
      </c>
      <c r="Q288">
        <v>-2.5137209999999999</v>
      </c>
      <c r="R288" t="s">
        <v>181</v>
      </c>
      <c r="S288" t="s">
        <v>167</v>
      </c>
      <c r="T288" t="s">
        <v>687</v>
      </c>
      <c r="V288"/>
      <c r="W288" t="s">
        <v>830</v>
      </c>
      <c r="X288">
        <v>60.25</v>
      </c>
      <c r="Y288" t="s">
        <v>831</v>
      </c>
      <c r="Z288">
        <v>9.75</v>
      </c>
      <c r="AA288" t="s">
        <v>832</v>
      </c>
      <c r="AB288">
        <v>0.5</v>
      </c>
      <c r="AC288" t="s">
        <v>645</v>
      </c>
      <c r="AD288">
        <v>29.5</v>
      </c>
    </row>
    <row r="289" spans="1:38">
      <c r="A289" t="s">
        <v>833</v>
      </c>
      <c r="B289" s="8">
        <v>31</v>
      </c>
      <c r="C289" s="4" t="s">
        <v>593</v>
      </c>
      <c r="D289" s="4" t="s">
        <v>834</v>
      </c>
      <c r="E289" t="s">
        <v>728</v>
      </c>
      <c r="G289" t="s">
        <v>828</v>
      </c>
      <c r="H289" t="s">
        <v>730</v>
      </c>
      <c r="I289" t="s">
        <v>730</v>
      </c>
      <c r="J289" t="s">
        <v>730</v>
      </c>
      <c r="K289" s="8">
        <v>248</v>
      </c>
      <c r="L289" t="s">
        <v>829</v>
      </c>
      <c r="M289" s="3">
        <v>46022</v>
      </c>
      <c r="N289"/>
      <c r="P289">
        <v>46.874966000000001</v>
      </c>
      <c r="Q289">
        <v>-2.5137209999999999</v>
      </c>
      <c r="R289" t="s">
        <v>181</v>
      </c>
      <c r="S289" t="s">
        <v>167</v>
      </c>
      <c r="T289" t="s">
        <v>687</v>
      </c>
      <c r="V289"/>
      <c r="W289" t="s">
        <v>830</v>
      </c>
      <c r="X289">
        <v>60.25</v>
      </c>
      <c r="Y289" t="s">
        <v>831</v>
      </c>
      <c r="Z289">
        <v>9.75</v>
      </c>
      <c r="AA289" t="s">
        <v>832</v>
      </c>
      <c r="AB289">
        <v>0.5</v>
      </c>
      <c r="AC289" t="s">
        <v>645</v>
      </c>
      <c r="AD289">
        <v>29.5</v>
      </c>
    </row>
    <row r="290" spans="1:38">
      <c r="A290" t="s">
        <v>835</v>
      </c>
      <c r="B290" s="8">
        <v>9</v>
      </c>
      <c r="C290" s="4" t="s">
        <v>574</v>
      </c>
      <c r="D290" s="4" t="s">
        <v>836</v>
      </c>
      <c r="E290" t="s">
        <v>576</v>
      </c>
      <c r="G290" t="s">
        <v>577</v>
      </c>
      <c r="H290" t="s">
        <v>578</v>
      </c>
      <c r="I290" t="s">
        <v>578</v>
      </c>
      <c r="J290" t="s">
        <v>579</v>
      </c>
      <c r="K290" s="8">
        <v>81</v>
      </c>
      <c r="L290" t="s">
        <v>837</v>
      </c>
      <c r="M290" s="3">
        <v>44911</v>
      </c>
      <c r="N290"/>
      <c r="P290">
        <v>54.489139999999999</v>
      </c>
      <c r="Q290">
        <v>7.6953420000000001</v>
      </c>
      <c r="R290" t="s">
        <v>181</v>
      </c>
      <c r="S290" t="s">
        <v>167</v>
      </c>
      <c r="T290" t="s">
        <v>43</v>
      </c>
      <c r="V290"/>
      <c r="W290" t="s">
        <v>241</v>
      </c>
      <c r="X290">
        <v>100</v>
      </c>
    </row>
    <row r="291" spans="1:38">
      <c r="A291" t="s">
        <v>838</v>
      </c>
      <c r="B291" s="8">
        <v>9</v>
      </c>
      <c r="C291" s="4" t="s">
        <v>574</v>
      </c>
      <c r="D291" s="4" t="s">
        <v>839</v>
      </c>
      <c r="E291" t="s">
        <v>576</v>
      </c>
      <c r="G291" t="s">
        <v>577</v>
      </c>
      <c r="H291" t="s">
        <v>578</v>
      </c>
      <c r="I291" t="s">
        <v>578</v>
      </c>
      <c r="J291" t="s">
        <v>579</v>
      </c>
      <c r="K291" s="8">
        <v>81</v>
      </c>
      <c r="L291" t="s">
        <v>837</v>
      </c>
      <c r="M291" s="3">
        <v>44911</v>
      </c>
      <c r="N291"/>
      <c r="P291">
        <v>54.489139999999999</v>
      </c>
      <c r="Q291">
        <v>7.6953420000000001</v>
      </c>
      <c r="R291" t="s">
        <v>181</v>
      </c>
      <c r="S291" t="s">
        <v>167</v>
      </c>
      <c r="T291" t="s">
        <v>43</v>
      </c>
      <c r="V291"/>
      <c r="W291" t="s">
        <v>241</v>
      </c>
      <c r="X291">
        <v>100</v>
      </c>
    </row>
    <row r="292" spans="1:38">
      <c r="A292" t="s">
        <v>840</v>
      </c>
      <c r="B292" s="8">
        <v>10</v>
      </c>
      <c r="C292" s="4" t="s">
        <v>574</v>
      </c>
      <c r="D292" s="4" t="s">
        <v>841</v>
      </c>
      <c r="E292" t="s">
        <v>576</v>
      </c>
      <c r="G292" t="s">
        <v>577</v>
      </c>
      <c r="H292" t="s">
        <v>578</v>
      </c>
      <c r="I292" t="s">
        <v>578</v>
      </c>
      <c r="J292" t="s">
        <v>579</v>
      </c>
      <c r="K292" s="8">
        <v>90</v>
      </c>
      <c r="L292" t="s">
        <v>837</v>
      </c>
      <c r="M292" s="3">
        <v>44911</v>
      </c>
      <c r="N292"/>
      <c r="P292">
        <v>54.489139999999999</v>
      </c>
      <c r="Q292">
        <v>7.6953420000000001</v>
      </c>
      <c r="R292" t="s">
        <v>181</v>
      </c>
      <c r="S292" t="s">
        <v>167</v>
      </c>
      <c r="T292" t="s">
        <v>43</v>
      </c>
      <c r="V292"/>
      <c r="W292" t="s">
        <v>241</v>
      </c>
      <c r="X292">
        <v>100</v>
      </c>
    </row>
    <row r="293" spans="1:38">
      <c r="A293" t="s">
        <v>842</v>
      </c>
      <c r="B293" s="8">
        <v>10</v>
      </c>
      <c r="C293" s="4" t="s">
        <v>574</v>
      </c>
      <c r="D293" s="4" t="s">
        <v>843</v>
      </c>
      <c r="E293" t="s">
        <v>576</v>
      </c>
      <c r="G293" t="s">
        <v>577</v>
      </c>
      <c r="H293" t="s">
        <v>578</v>
      </c>
      <c r="I293" t="s">
        <v>578</v>
      </c>
      <c r="J293" t="s">
        <v>579</v>
      </c>
      <c r="K293" s="8">
        <v>90</v>
      </c>
      <c r="L293" t="s">
        <v>837</v>
      </c>
      <c r="M293" s="3">
        <v>44911</v>
      </c>
      <c r="N293"/>
      <c r="P293">
        <v>54.489139999999999</v>
      </c>
      <c r="Q293">
        <v>7.6953420000000001</v>
      </c>
      <c r="R293" t="s">
        <v>181</v>
      </c>
      <c r="S293" t="s">
        <v>167</v>
      </c>
      <c r="T293" t="s">
        <v>43</v>
      </c>
      <c r="V293"/>
      <c r="W293" t="s">
        <v>241</v>
      </c>
      <c r="X293">
        <v>100</v>
      </c>
    </row>
    <row r="294" spans="1:38">
      <c r="A294" t="s">
        <v>844</v>
      </c>
      <c r="B294">
        <v>72</v>
      </c>
      <c r="C294" s="4" t="s">
        <v>593</v>
      </c>
      <c r="D294" s="4" t="s">
        <v>845</v>
      </c>
      <c r="E294" t="s">
        <v>595</v>
      </c>
      <c r="G294" t="s">
        <v>602</v>
      </c>
      <c r="H294" s="7" t="s">
        <v>846</v>
      </c>
      <c r="I294" s="7" t="s">
        <v>846</v>
      </c>
      <c r="J294" t="s">
        <v>598</v>
      </c>
      <c r="K294">
        <v>605</v>
      </c>
      <c r="L294" t="s">
        <v>847</v>
      </c>
      <c r="M294" s="3">
        <v>44440</v>
      </c>
      <c r="N294"/>
      <c r="P294">
        <v>55.025768999999997</v>
      </c>
      <c r="Q294">
        <v>12.932268000000001</v>
      </c>
      <c r="R294" t="s">
        <v>181</v>
      </c>
      <c r="S294" t="s">
        <v>167</v>
      </c>
      <c r="T294" t="s">
        <v>43</v>
      </c>
      <c r="V294"/>
      <c r="W294" t="s">
        <v>313</v>
      </c>
      <c r="X294">
        <v>100</v>
      </c>
    </row>
    <row r="295" spans="1:38">
      <c r="A295" s="7" t="s">
        <v>848</v>
      </c>
      <c r="B295" s="8">
        <v>37</v>
      </c>
      <c r="C295" s="4" t="s">
        <v>223</v>
      </c>
      <c r="D295" s="4" t="s">
        <v>849</v>
      </c>
      <c r="E295" t="s">
        <v>225</v>
      </c>
      <c r="G295" s="7" t="s">
        <v>685</v>
      </c>
      <c r="H295" s="7" t="s">
        <v>226</v>
      </c>
      <c r="I295" s="7" t="s">
        <v>226</v>
      </c>
      <c r="J295" s="7" t="s">
        <v>226</v>
      </c>
      <c r="K295" s="7">
        <f>37*3.6</f>
        <v>133.20000000000002</v>
      </c>
      <c r="L295" s="7" t="s">
        <v>850</v>
      </c>
      <c r="M295" s="18">
        <v>41479</v>
      </c>
      <c r="N295" s="7"/>
      <c r="P295" s="7">
        <v>53.190474000000002</v>
      </c>
      <c r="Q295" s="7">
        <v>0.49160300000000001</v>
      </c>
      <c r="R295" s="7" t="s">
        <v>181</v>
      </c>
      <c r="S295" s="7" t="s">
        <v>167</v>
      </c>
      <c r="T295" s="7" t="s">
        <v>43</v>
      </c>
      <c r="U295" s="7"/>
      <c r="V295" s="7"/>
      <c r="W295" s="7" t="s">
        <v>182</v>
      </c>
      <c r="X295" s="7">
        <v>25</v>
      </c>
      <c r="Y295" s="7" t="s">
        <v>851</v>
      </c>
      <c r="Z295" s="7">
        <v>7.75</v>
      </c>
      <c r="AA295" s="7" t="s">
        <v>631</v>
      </c>
      <c r="AB295" s="7"/>
      <c r="AC295" s="7" t="s">
        <v>349</v>
      </c>
      <c r="AD295" s="7">
        <v>15.5</v>
      </c>
      <c r="AE295" s="7" t="s">
        <v>57</v>
      </c>
      <c r="AF295" s="7">
        <v>44</v>
      </c>
      <c r="AG295" s="7"/>
      <c r="AH295" s="7"/>
      <c r="AI295" s="7"/>
      <c r="AJ295" s="7"/>
      <c r="AK295" s="7"/>
      <c r="AL295" s="7"/>
    </row>
    <row r="296" spans="1:38">
      <c r="A296" s="7" t="s">
        <v>852</v>
      </c>
      <c r="B296" s="8">
        <v>38</v>
      </c>
      <c r="C296" s="4" t="s">
        <v>223</v>
      </c>
      <c r="D296" s="4" t="s">
        <v>853</v>
      </c>
      <c r="E296" t="s">
        <v>225</v>
      </c>
      <c r="G296" s="7" t="s">
        <v>685</v>
      </c>
      <c r="H296" s="7" t="s">
        <v>226</v>
      </c>
      <c r="I296" s="7" t="s">
        <v>226</v>
      </c>
      <c r="J296" s="7" t="s">
        <v>226</v>
      </c>
      <c r="K296" s="8">
        <f>38*3.6</f>
        <v>136.80000000000001</v>
      </c>
      <c r="L296" s="7" t="s">
        <v>850</v>
      </c>
      <c r="M296" s="18">
        <v>41479</v>
      </c>
      <c r="N296" s="7"/>
      <c r="P296" s="7">
        <v>53.190474000000002</v>
      </c>
      <c r="Q296" s="7">
        <v>0.49160300000000001</v>
      </c>
      <c r="R296" s="7" t="s">
        <v>181</v>
      </c>
      <c r="S296" s="7" t="s">
        <v>167</v>
      </c>
      <c r="T296" s="7" t="s">
        <v>43</v>
      </c>
      <c r="U296" s="7"/>
      <c r="V296" s="7"/>
      <c r="W296" s="7" t="s">
        <v>182</v>
      </c>
      <c r="X296" s="7">
        <v>25</v>
      </c>
      <c r="Y296" s="7" t="s">
        <v>851</v>
      </c>
      <c r="Z296" s="7">
        <v>7.75</v>
      </c>
      <c r="AA296" s="7" t="s">
        <v>631</v>
      </c>
      <c r="AB296" s="7"/>
      <c r="AC296" s="7" t="s">
        <v>349</v>
      </c>
      <c r="AD296" s="7">
        <v>15.5</v>
      </c>
      <c r="AE296" s="7" t="s">
        <v>57</v>
      </c>
      <c r="AF296" s="7">
        <v>44</v>
      </c>
      <c r="AG296" s="7"/>
      <c r="AH296" s="7"/>
      <c r="AI296" s="7"/>
      <c r="AJ296" s="7"/>
      <c r="AK296" s="7"/>
      <c r="AL296" s="7"/>
    </row>
    <row r="297" spans="1:38">
      <c r="A297" t="s">
        <v>854</v>
      </c>
      <c r="B297" s="8">
        <v>43</v>
      </c>
      <c r="C297" s="4" t="s">
        <v>223</v>
      </c>
      <c r="D297" s="4" t="s">
        <v>855</v>
      </c>
      <c r="E297" t="s">
        <v>225</v>
      </c>
      <c r="G297" t="s">
        <v>641</v>
      </c>
      <c r="H297" t="s">
        <v>226</v>
      </c>
      <c r="I297" t="s">
        <v>226</v>
      </c>
      <c r="J297" t="s">
        <v>226</v>
      </c>
      <c r="K297" s="8">
        <v>154.80000000000001</v>
      </c>
      <c r="L297" t="s">
        <v>856</v>
      </c>
      <c r="M297" s="3">
        <v>41370</v>
      </c>
      <c r="N297"/>
      <c r="P297">
        <v>51.62556</v>
      </c>
      <c r="Q297">
        <v>1.496324</v>
      </c>
      <c r="R297" t="s">
        <v>181</v>
      </c>
      <c r="S297" t="s">
        <v>167</v>
      </c>
      <c r="T297" t="s">
        <v>43</v>
      </c>
      <c r="V297"/>
      <c r="W297" t="s">
        <v>241</v>
      </c>
      <c r="X297">
        <v>30</v>
      </c>
      <c r="Y297" t="s">
        <v>196</v>
      </c>
      <c r="Z297">
        <v>25</v>
      </c>
      <c r="AA297" t="s">
        <v>245</v>
      </c>
      <c r="AB297">
        <v>25</v>
      </c>
      <c r="AC297" t="s">
        <v>615</v>
      </c>
      <c r="AD297">
        <v>20</v>
      </c>
    </row>
    <row r="298" spans="1:38">
      <c r="A298" t="s">
        <v>857</v>
      </c>
      <c r="B298" s="8">
        <v>44</v>
      </c>
      <c r="C298" s="4" t="s">
        <v>223</v>
      </c>
      <c r="D298" s="4" t="s">
        <v>858</v>
      </c>
      <c r="E298" t="s">
        <v>225</v>
      </c>
      <c r="G298" t="s">
        <v>641</v>
      </c>
      <c r="H298" t="s">
        <v>226</v>
      </c>
      <c r="I298" t="s">
        <v>226</v>
      </c>
      <c r="J298" t="s">
        <v>226</v>
      </c>
      <c r="K298" s="8">
        <v>158.4</v>
      </c>
      <c r="L298" t="s">
        <v>856</v>
      </c>
      <c r="M298" s="3">
        <v>41370</v>
      </c>
      <c r="N298"/>
      <c r="P298">
        <v>51.62556</v>
      </c>
      <c r="Q298">
        <v>1.496324</v>
      </c>
      <c r="R298" t="s">
        <v>181</v>
      </c>
      <c r="S298" t="s">
        <v>167</v>
      </c>
      <c r="T298" t="s">
        <v>43</v>
      </c>
      <c r="V298"/>
      <c r="W298" t="s">
        <v>241</v>
      </c>
      <c r="X298">
        <v>30</v>
      </c>
      <c r="Y298" t="s">
        <v>196</v>
      </c>
      <c r="Z298">
        <v>25</v>
      </c>
      <c r="AA298" t="s">
        <v>245</v>
      </c>
      <c r="AB298">
        <v>25</v>
      </c>
      <c r="AC298" t="s">
        <v>615</v>
      </c>
      <c r="AD298">
        <v>20</v>
      </c>
    </row>
    <row r="299" spans="1:38">
      <c r="A299" t="s">
        <v>859</v>
      </c>
      <c r="B299" s="8">
        <v>44</v>
      </c>
      <c r="C299" s="4" t="s">
        <v>223</v>
      </c>
      <c r="D299" s="4" t="s">
        <v>860</v>
      </c>
      <c r="E299" t="s">
        <v>225</v>
      </c>
      <c r="G299" t="s">
        <v>641</v>
      </c>
      <c r="H299" t="s">
        <v>226</v>
      </c>
      <c r="I299" t="s">
        <v>226</v>
      </c>
      <c r="J299" t="s">
        <v>226</v>
      </c>
      <c r="K299" s="8">
        <v>158.4</v>
      </c>
      <c r="L299" t="s">
        <v>856</v>
      </c>
      <c r="M299" s="3">
        <v>41370</v>
      </c>
      <c r="N299"/>
      <c r="P299">
        <v>51.62556</v>
      </c>
      <c r="Q299">
        <v>1.496324</v>
      </c>
      <c r="R299" t="s">
        <v>181</v>
      </c>
      <c r="S299" t="s">
        <v>167</v>
      </c>
      <c r="T299" t="s">
        <v>43</v>
      </c>
      <c r="V299"/>
      <c r="W299" t="s">
        <v>241</v>
      </c>
      <c r="X299">
        <v>30</v>
      </c>
      <c r="Y299" t="s">
        <v>196</v>
      </c>
      <c r="Z299">
        <v>25</v>
      </c>
      <c r="AA299" t="s">
        <v>245</v>
      </c>
      <c r="AB299">
        <v>25</v>
      </c>
      <c r="AC299" t="s">
        <v>615</v>
      </c>
      <c r="AD299">
        <v>20</v>
      </c>
    </row>
    <row r="300" spans="1:38">
      <c r="A300" t="s">
        <v>861</v>
      </c>
      <c r="B300" s="8">
        <v>44</v>
      </c>
      <c r="C300" s="4" t="s">
        <v>223</v>
      </c>
      <c r="D300" s="4" t="s">
        <v>862</v>
      </c>
      <c r="E300" t="s">
        <v>225</v>
      </c>
      <c r="G300" t="s">
        <v>641</v>
      </c>
      <c r="H300" t="s">
        <v>226</v>
      </c>
      <c r="I300" t="s">
        <v>226</v>
      </c>
      <c r="J300" t="s">
        <v>226</v>
      </c>
      <c r="K300" s="8">
        <v>158.4</v>
      </c>
      <c r="L300" t="s">
        <v>856</v>
      </c>
      <c r="M300" s="3">
        <v>41370</v>
      </c>
      <c r="N300"/>
      <c r="P300">
        <v>51.62556</v>
      </c>
      <c r="Q300">
        <v>1.496324</v>
      </c>
      <c r="R300" t="s">
        <v>181</v>
      </c>
      <c r="S300" t="s">
        <v>167</v>
      </c>
      <c r="T300" t="s">
        <v>43</v>
      </c>
      <c r="V300"/>
      <c r="W300" t="s">
        <v>241</v>
      </c>
      <c r="X300">
        <v>30</v>
      </c>
      <c r="Y300" t="s">
        <v>196</v>
      </c>
      <c r="Z300">
        <v>25</v>
      </c>
      <c r="AA300" t="s">
        <v>245</v>
      </c>
      <c r="AB300">
        <v>25</v>
      </c>
      <c r="AC300" t="s">
        <v>615</v>
      </c>
      <c r="AD300">
        <v>20</v>
      </c>
    </row>
    <row r="301" spans="1:38">
      <c r="A301" t="s">
        <v>863</v>
      </c>
      <c r="B301">
        <v>66</v>
      </c>
      <c r="C301" s="4" t="s">
        <v>574</v>
      </c>
      <c r="D301" s="4" t="s">
        <v>864</v>
      </c>
      <c r="E301" t="s">
        <v>576</v>
      </c>
      <c r="G301" t="s">
        <v>577</v>
      </c>
      <c r="H301" t="s">
        <v>578</v>
      </c>
      <c r="I301" t="s">
        <v>578</v>
      </c>
      <c r="J301" t="s">
        <v>579</v>
      </c>
      <c r="K301">
        <v>396</v>
      </c>
      <c r="L301" t="s">
        <v>863</v>
      </c>
      <c r="M301" s="3">
        <v>43617</v>
      </c>
      <c r="N301"/>
      <c r="P301">
        <v>54.043084999999998</v>
      </c>
      <c r="Q301">
        <v>6.5538910000000001</v>
      </c>
      <c r="R301" t="s">
        <v>181</v>
      </c>
      <c r="S301" t="s">
        <v>167</v>
      </c>
      <c r="T301" t="s">
        <v>43</v>
      </c>
      <c r="V301" t="s">
        <v>865</v>
      </c>
      <c r="W301" t="s">
        <v>866</v>
      </c>
      <c r="X301">
        <v>64.3</v>
      </c>
      <c r="Y301" t="s">
        <v>285</v>
      </c>
      <c r="Z301">
        <v>35.700000000000003</v>
      </c>
    </row>
    <row r="302" spans="1:38">
      <c r="A302" t="s">
        <v>867</v>
      </c>
      <c r="B302" s="8">
        <v>33</v>
      </c>
      <c r="C302" s="4" t="s">
        <v>223</v>
      </c>
      <c r="D302" s="4" t="s">
        <v>868</v>
      </c>
      <c r="E302" t="s">
        <v>225</v>
      </c>
      <c r="G302" t="s">
        <v>571</v>
      </c>
      <c r="H302" t="s">
        <v>226</v>
      </c>
      <c r="I302" t="s">
        <v>226</v>
      </c>
      <c r="J302" t="s">
        <v>226</v>
      </c>
      <c r="K302" s="8">
        <v>313.5</v>
      </c>
      <c r="L302" t="s">
        <v>869</v>
      </c>
      <c r="M302" s="3">
        <v>44658</v>
      </c>
      <c r="N302"/>
      <c r="P302">
        <v>58.188679</v>
      </c>
      <c r="Q302">
        <v>-2.720726</v>
      </c>
      <c r="R302" t="s">
        <v>166</v>
      </c>
      <c r="S302" t="s">
        <v>167</v>
      </c>
      <c r="T302" t="s">
        <v>43</v>
      </c>
      <c r="U302" t="s">
        <v>870</v>
      </c>
      <c r="V302"/>
      <c r="W302" t="s">
        <v>830</v>
      </c>
      <c r="X302">
        <v>40</v>
      </c>
      <c r="Y302" t="s">
        <v>631</v>
      </c>
      <c r="Z302">
        <v>26.6</v>
      </c>
      <c r="AA302" t="s">
        <v>871</v>
      </c>
      <c r="AB302">
        <v>16.7</v>
      </c>
      <c r="AC302" t="s">
        <v>872</v>
      </c>
      <c r="AD302">
        <v>10.02</v>
      </c>
      <c r="AE302" t="s">
        <v>873</v>
      </c>
      <c r="AF302">
        <v>6.68</v>
      </c>
    </row>
    <row r="303" spans="1:38">
      <c r="A303" t="s">
        <v>874</v>
      </c>
      <c r="B303" s="8">
        <v>33</v>
      </c>
      <c r="C303" s="4" t="s">
        <v>223</v>
      </c>
      <c r="D303" s="4" t="s">
        <v>875</v>
      </c>
      <c r="E303" t="s">
        <v>225</v>
      </c>
      <c r="G303" t="s">
        <v>571</v>
      </c>
      <c r="H303" t="s">
        <v>226</v>
      </c>
      <c r="I303" t="s">
        <v>226</v>
      </c>
      <c r="J303" t="s">
        <v>226</v>
      </c>
      <c r="K303" s="8">
        <v>313.5</v>
      </c>
      <c r="L303" t="s">
        <v>869</v>
      </c>
      <c r="M303" s="3">
        <v>44658</v>
      </c>
      <c r="N303"/>
      <c r="P303">
        <v>58.188679</v>
      </c>
      <c r="Q303">
        <v>-2.720726</v>
      </c>
      <c r="R303" t="s">
        <v>166</v>
      </c>
      <c r="S303" t="s">
        <v>167</v>
      </c>
      <c r="T303" t="s">
        <v>43</v>
      </c>
      <c r="U303" t="s">
        <v>870</v>
      </c>
      <c r="V303"/>
      <c r="W303" t="s">
        <v>830</v>
      </c>
      <c r="X303">
        <v>40</v>
      </c>
      <c r="Y303" t="s">
        <v>631</v>
      </c>
      <c r="Z303">
        <v>26.6</v>
      </c>
      <c r="AA303" t="s">
        <v>871</v>
      </c>
      <c r="AB303">
        <v>16.7</v>
      </c>
      <c r="AC303" t="s">
        <v>872</v>
      </c>
      <c r="AD303">
        <v>10.02</v>
      </c>
      <c r="AE303" t="s">
        <v>873</v>
      </c>
      <c r="AF303">
        <v>6.68</v>
      </c>
    </row>
    <row r="304" spans="1:38">
      <c r="A304" t="s">
        <v>876</v>
      </c>
      <c r="B304" s="8">
        <v>34</v>
      </c>
      <c r="C304" s="4" t="s">
        <v>223</v>
      </c>
      <c r="D304" s="4" t="s">
        <v>877</v>
      </c>
      <c r="E304" t="s">
        <v>225</v>
      </c>
      <c r="G304" t="s">
        <v>571</v>
      </c>
      <c r="H304" t="s">
        <v>226</v>
      </c>
      <c r="I304" t="s">
        <v>226</v>
      </c>
      <c r="J304" t="s">
        <v>226</v>
      </c>
      <c r="K304" s="8">
        <v>323</v>
      </c>
      <c r="L304" t="s">
        <v>869</v>
      </c>
      <c r="M304" s="3">
        <v>44658</v>
      </c>
      <c r="N304"/>
      <c r="P304">
        <v>58.188679</v>
      </c>
      <c r="Q304">
        <v>-2.720726</v>
      </c>
      <c r="R304" t="s">
        <v>166</v>
      </c>
      <c r="S304" t="s">
        <v>167</v>
      </c>
      <c r="T304" t="s">
        <v>43</v>
      </c>
      <c r="U304" t="s">
        <v>870</v>
      </c>
      <c r="V304"/>
      <c r="W304" t="s">
        <v>830</v>
      </c>
      <c r="X304">
        <v>40</v>
      </c>
      <c r="Y304" t="s">
        <v>631</v>
      </c>
      <c r="Z304">
        <v>26.6</v>
      </c>
      <c r="AA304" t="s">
        <v>871</v>
      </c>
      <c r="AB304">
        <v>16.7</v>
      </c>
      <c r="AC304" t="s">
        <v>872</v>
      </c>
      <c r="AD304">
        <v>10.02</v>
      </c>
      <c r="AE304" t="s">
        <v>873</v>
      </c>
      <c r="AF304">
        <v>6.68</v>
      </c>
    </row>
    <row r="305" spans="1:28">
      <c r="A305" t="s">
        <v>878</v>
      </c>
      <c r="B305" s="8">
        <v>15</v>
      </c>
      <c r="C305" s="4" t="s">
        <v>223</v>
      </c>
      <c r="D305" s="4" t="s">
        <v>879</v>
      </c>
      <c r="E305" t="s">
        <v>225</v>
      </c>
      <c r="G305" t="s">
        <v>571</v>
      </c>
      <c r="H305" t="s">
        <v>226</v>
      </c>
      <c r="I305" t="s">
        <v>226</v>
      </c>
      <c r="J305" t="s">
        <v>226</v>
      </c>
      <c r="K305" s="8">
        <v>220.5</v>
      </c>
      <c r="L305" t="s">
        <v>880</v>
      </c>
      <c r="M305" s="3">
        <v>45771</v>
      </c>
      <c r="N305"/>
      <c r="P305">
        <v>58.097155999999998</v>
      </c>
      <c r="Q305">
        <v>-3.0069240000000002</v>
      </c>
      <c r="R305" t="s">
        <v>181</v>
      </c>
      <c r="S305" t="s">
        <v>167</v>
      </c>
      <c r="T305" t="s">
        <v>687</v>
      </c>
      <c r="V305"/>
      <c r="W305" t="s">
        <v>830</v>
      </c>
      <c r="X305">
        <v>95</v>
      </c>
      <c r="Y305" t="s">
        <v>881</v>
      </c>
      <c r="Z305">
        <v>5</v>
      </c>
    </row>
    <row r="306" spans="1:28">
      <c r="A306" t="s">
        <v>882</v>
      </c>
      <c r="B306" s="8">
        <v>15</v>
      </c>
      <c r="C306" s="4" t="s">
        <v>223</v>
      </c>
      <c r="D306" s="4" t="s">
        <v>883</v>
      </c>
      <c r="E306" t="s">
        <v>225</v>
      </c>
      <c r="G306" t="s">
        <v>571</v>
      </c>
      <c r="H306" t="s">
        <v>226</v>
      </c>
      <c r="I306" t="s">
        <v>226</v>
      </c>
      <c r="J306" t="s">
        <v>226</v>
      </c>
      <c r="K306" s="8">
        <v>220.5</v>
      </c>
      <c r="L306" t="s">
        <v>880</v>
      </c>
      <c r="M306" s="3">
        <v>45771</v>
      </c>
      <c r="N306"/>
      <c r="P306">
        <v>58.097155999999998</v>
      </c>
      <c r="Q306">
        <v>-3.0069240000000002</v>
      </c>
      <c r="R306" t="s">
        <v>181</v>
      </c>
      <c r="S306" t="s">
        <v>167</v>
      </c>
      <c r="T306" t="s">
        <v>687</v>
      </c>
      <c r="V306"/>
      <c r="W306" t="s">
        <v>830</v>
      </c>
      <c r="X306">
        <v>95</v>
      </c>
      <c r="Y306" t="s">
        <v>881</v>
      </c>
      <c r="Z306">
        <v>5</v>
      </c>
    </row>
    <row r="307" spans="1:28">
      <c r="A307" t="s">
        <v>884</v>
      </c>
      <c r="B307" s="8">
        <v>15</v>
      </c>
      <c r="C307" s="4" t="s">
        <v>223</v>
      </c>
      <c r="D307" s="4" t="s">
        <v>885</v>
      </c>
      <c r="E307" t="s">
        <v>225</v>
      </c>
      <c r="G307" t="s">
        <v>571</v>
      </c>
      <c r="H307" t="s">
        <v>226</v>
      </c>
      <c r="I307" t="s">
        <v>226</v>
      </c>
      <c r="J307" t="s">
        <v>226</v>
      </c>
      <c r="K307" s="8">
        <v>220.5</v>
      </c>
      <c r="L307" t="s">
        <v>880</v>
      </c>
      <c r="M307" s="3">
        <v>45771</v>
      </c>
      <c r="N307"/>
      <c r="P307">
        <v>58.097155999999998</v>
      </c>
      <c r="Q307">
        <v>-3.0069240000000002</v>
      </c>
      <c r="R307" t="s">
        <v>181</v>
      </c>
      <c r="S307" t="s">
        <v>167</v>
      </c>
      <c r="T307" t="s">
        <v>687</v>
      </c>
      <c r="V307"/>
      <c r="W307" t="s">
        <v>830</v>
      </c>
      <c r="X307">
        <v>95</v>
      </c>
      <c r="Y307" t="s">
        <v>881</v>
      </c>
      <c r="Z307">
        <v>5</v>
      </c>
    </row>
    <row r="308" spans="1:28">
      <c r="A308" t="s">
        <v>886</v>
      </c>
      <c r="B308" s="8">
        <v>15</v>
      </c>
      <c r="C308" s="4" t="s">
        <v>223</v>
      </c>
      <c r="D308" s="4" t="s">
        <v>887</v>
      </c>
      <c r="E308" t="s">
        <v>225</v>
      </c>
      <c r="G308" t="s">
        <v>571</v>
      </c>
      <c r="H308" t="s">
        <v>226</v>
      </c>
      <c r="I308" t="s">
        <v>226</v>
      </c>
      <c r="J308" t="s">
        <v>226</v>
      </c>
      <c r="K308" s="8">
        <v>220.5</v>
      </c>
      <c r="L308" t="s">
        <v>880</v>
      </c>
      <c r="M308" s="3">
        <v>45771</v>
      </c>
      <c r="N308"/>
      <c r="P308">
        <v>58.097155999999998</v>
      </c>
      <c r="Q308">
        <v>-3.0069240000000002</v>
      </c>
      <c r="R308" t="s">
        <v>181</v>
      </c>
      <c r="S308" t="s">
        <v>167</v>
      </c>
      <c r="T308" t="s">
        <v>687</v>
      </c>
      <c r="V308"/>
      <c r="W308" t="s">
        <v>830</v>
      </c>
      <c r="X308">
        <v>95</v>
      </c>
      <c r="Y308" t="s">
        <v>881</v>
      </c>
      <c r="Z308">
        <v>5</v>
      </c>
    </row>
    <row r="309" spans="1:28" ht="15.75">
      <c r="A309" t="s">
        <v>888</v>
      </c>
      <c r="B309" s="8">
        <v>27</v>
      </c>
      <c r="C309" s="4" t="s">
        <v>223</v>
      </c>
      <c r="D309" s="4" t="s">
        <v>889</v>
      </c>
      <c r="E309" t="s">
        <v>225</v>
      </c>
      <c r="G309" t="s">
        <v>571</v>
      </c>
      <c r="H309" t="s">
        <v>226</v>
      </c>
      <c r="I309" t="s">
        <v>226</v>
      </c>
      <c r="J309" t="s">
        <v>226</v>
      </c>
      <c r="K309" s="8">
        <v>224</v>
      </c>
      <c r="L309" t="s">
        <v>890</v>
      </c>
      <c r="M309" s="3">
        <v>45862</v>
      </c>
      <c r="N309"/>
      <c r="P309">
        <v>56.268028999999999</v>
      </c>
      <c r="Q309">
        <v>-2.2494930000000002</v>
      </c>
      <c r="R309" t="s">
        <v>166</v>
      </c>
      <c r="S309" t="s">
        <v>167</v>
      </c>
      <c r="T309" t="s">
        <v>687</v>
      </c>
      <c r="V309"/>
      <c r="W309" s="11" t="s">
        <v>388</v>
      </c>
      <c r="X309">
        <v>50</v>
      </c>
      <c r="Y309" t="s">
        <v>740</v>
      </c>
      <c r="Z309">
        <v>50</v>
      </c>
    </row>
    <row r="310" spans="1:28" ht="15.75">
      <c r="A310" t="s">
        <v>891</v>
      </c>
      <c r="B310" s="8">
        <v>27</v>
      </c>
      <c r="C310" s="4" t="s">
        <v>223</v>
      </c>
      <c r="D310" s="4" t="s">
        <v>892</v>
      </c>
      <c r="E310" t="s">
        <v>225</v>
      </c>
      <c r="G310" t="s">
        <v>571</v>
      </c>
      <c r="H310" t="s">
        <v>226</v>
      </c>
      <c r="I310" t="s">
        <v>226</v>
      </c>
      <c r="J310" t="s">
        <v>226</v>
      </c>
      <c r="K310" s="8">
        <v>224</v>
      </c>
      <c r="L310" t="s">
        <v>890</v>
      </c>
      <c r="M310" s="3">
        <v>45862</v>
      </c>
      <c r="N310"/>
      <c r="P310">
        <v>56.268028999999999</v>
      </c>
      <c r="Q310">
        <v>-2.2494930000000002</v>
      </c>
      <c r="R310" t="s">
        <v>166</v>
      </c>
      <c r="S310" t="s">
        <v>167</v>
      </c>
      <c r="T310" t="s">
        <v>687</v>
      </c>
      <c r="V310"/>
      <c r="W310" s="11" t="s">
        <v>388</v>
      </c>
      <c r="X310">
        <v>50</v>
      </c>
      <c r="Y310" t="s">
        <v>740</v>
      </c>
      <c r="Z310">
        <v>50</v>
      </c>
    </row>
    <row r="311" spans="1:28">
      <c r="A311" t="s">
        <v>893</v>
      </c>
      <c r="B311">
        <v>50</v>
      </c>
      <c r="C311" s="4" t="s">
        <v>593</v>
      </c>
      <c r="D311" s="4" t="s">
        <v>894</v>
      </c>
      <c r="E311" t="s">
        <v>640</v>
      </c>
      <c r="G311" t="s">
        <v>641</v>
      </c>
      <c r="H311" t="s">
        <v>642</v>
      </c>
      <c r="I311" t="s">
        <v>642</v>
      </c>
      <c r="J311" t="s">
        <v>642</v>
      </c>
      <c r="K311">
        <v>165</v>
      </c>
      <c r="L311" t="s">
        <v>895</v>
      </c>
      <c r="M311" s="3">
        <v>43070</v>
      </c>
      <c r="N311"/>
      <c r="P311">
        <v>51.663589999999999</v>
      </c>
      <c r="Q311">
        <v>2.8161429999999998</v>
      </c>
      <c r="R311" t="s">
        <v>181</v>
      </c>
      <c r="S311" t="s">
        <v>167</v>
      </c>
      <c r="T311" t="s">
        <v>43</v>
      </c>
      <c r="V311"/>
      <c r="W311" t="s">
        <v>187</v>
      </c>
      <c r="X311">
        <v>41.08</v>
      </c>
      <c r="Y311" t="s">
        <v>644</v>
      </c>
      <c r="Z311">
        <v>19.899999999999999</v>
      </c>
      <c r="AA311" t="s">
        <v>645</v>
      </c>
      <c r="AB311">
        <v>39.020000000000003</v>
      </c>
    </row>
    <row r="312" spans="1:28">
      <c r="A312" t="s">
        <v>896</v>
      </c>
      <c r="B312">
        <v>54</v>
      </c>
      <c r="C312" s="4" t="s">
        <v>574</v>
      </c>
      <c r="D312" s="4" t="s">
        <v>897</v>
      </c>
      <c r="E312" t="s">
        <v>576</v>
      </c>
      <c r="G312" t="s">
        <v>577</v>
      </c>
      <c r="H312" t="s">
        <v>578</v>
      </c>
      <c r="I312" t="s">
        <v>578</v>
      </c>
      <c r="J312" t="s">
        <v>579</v>
      </c>
      <c r="K312">
        <v>332</v>
      </c>
      <c r="L312" t="s">
        <v>896</v>
      </c>
      <c r="M312" s="3">
        <v>43070</v>
      </c>
      <c r="N312"/>
      <c r="P312">
        <v>53.980958000000001</v>
      </c>
      <c r="Q312">
        <v>6.8167400000000002</v>
      </c>
      <c r="R312" t="s">
        <v>181</v>
      </c>
      <c r="S312" t="s">
        <v>167</v>
      </c>
      <c r="T312" t="s">
        <v>43</v>
      </c>
      <c r="V312"/>
      <c r="W312" t="s">
        <v>205</v>
      </c>
      <c r="X312">
        <v>85</v>
      </c>
      <c r="Y312" t="s">
        <v>241</v>
      </c>
      <c r="Z312">
        <v>15</v>
      </c>
    </row>
    <row r="313" spans="1:28">
      <c r="A313" t="s">
        <v>898</v>
      </c>
      <c r="B313" s="8">
        <v>24</v>
      </c>
      <c r="C313" s="4" t="s">
        <v>574</v>
      </c>
      <c r="D313" s="4" t="s">
        <v>899</v>
      </c>
      <c r="E313" t="s">
        <v>576</v>
      </c>
      <c r="G313" t="s">
        <v>577</v>
      </c>
      <c r="H313" t="s">
        <v>578</v>
      </c>
      <c r="I313" t="s">
        <v>578</v>
      </c>
      <c r="J313" t="s">
        <v>579</v>
      </c>
      <c r="K313" s="8">
        <v>147.6</v>
      </c>
      <c r="L313" t="s">
        <v>900</v>
      </c>
      <c r="M313" s="3">
        <v>42125</v>
      </c>
      <c r="N313"/>
      <c r="P313">
        <v>54.444561999999998</v>
      </c>
      <c r="Q313">
        <v>7.6821549999999998</v>
      </c>
      <c r="R313" t="s">
        <v>166</v>
      </c>
      <c r="S313" t="s">
        <v>167</v>
      </c>
      <c r="T313" t="s">
        <v>43</v>
      </c>
      <c r="V313"/>
      <c r="W313" t="s">
        <v>241</v>
      </c>
      <c r="X313">
        <v>100</v>
      </c>
    </row>
    <row r="314" spans="1:28">
      <c r="A314" t="s">
        <v>901</v>
      </c>
      <c r="B314" s="8">
        <v>24</v>
      </c>
      <c r="C314" s="4" t="s">
        <v>574</v>
      </c>
      <c r="D314" s="4" t="s">
        <v>902</v>
      </c>
      <c r="E314" t="s">
        <v>576</v>
      </c>
      <c r="G314" t="s">
        <v>577</v>
      </c>
      <c r="H314" t="s">
        <v>578</v>
      </c>
      <c r="I314" t="s">
        <v>578</v>
      </c>
      <c r="J314" t="s">
        <v>579</v>
      </c>
      <c r="K314" s="8">
        <v>147.6</v>
      </c>
      <c r="L314" t="s">
        <v>900</v>
      </c>
      <c r="M314" s="3">
        <v>42125</v>
      </c>
      <c r="N314"/>
      <c r="P314">
        <v>54.444561999999998</v>
      </c>
      <c r="Q314">
        <v>7.6821549999999998</v>
      </c>
      <c r="R314" t="s">
        <v>166</v>
      </c>
      <c r="S314" t="s">
        <v>167</v>
      </c>
      <c r="T314" t="s">
        <v>43</v>
      </c>
      <c r="V314"/>
      <c r="W314" t="s">
        <v>241</v>
      </c>
      <c r="X314">
        <v>100</v>
      </c>
    </row>
    <row r="315" spans="1:28">
      <c r="A315" t="s">
        <v>903</v>
      </c>
      <c r="B315">
        <v>44</v>
      </c>
      <c r="C315" s="4" t="s">
        <v>593</v>
      </c>
      <c r="D315" s="4" t="s">
        <v>904</v>
      </c>
      <c r="E315" t="s">
        <v>640</v>
      </c>
      <c r="G315" t="s">
        <v>641</v>
      </c>
      <c r="H315" t="s">
        <v>642</v>
      </c>
      <c r="I315" t="s">
        <v>642</v>
      </c>
      <c r="J315" t="s">
        <v>642</v>
      </c>
      <c r="K315">
        <v>370</v>
      </c>
      <c r="L315" t="s">
        <v>905</v>
      </c>
      <c r="M315" s="3">
        <v>43891</v>
      </c>
      <c r="N315"/>
      <c r="P315">
        <v>51.526941000000001</v>
      </c>
      <c r="Q315">
        <v>3.0131579999999998</v>
      </c>
      <c r="R315" t="s">
        <v>181</v>
      </c>
      <c r="S315" t="s">
        <v>167</v>
      </c>
      <c r="T315" t="s">
        <v>43</v>
      </c>
      <c r="V315"/>
      <c r="W315" t="s">
        <v>906</v>
      </c>
      <c r="X315">
        <v>50</v>
      </c>
      <c r="Y315" t="s">
        <v>300</v>
      </c>
      <c r="Z315">
        <v>50</v>
      </c>
    </row>
    <row r="316" spans="1:28">
      <c r="A316" t="s">
        <v>907</v>
      </c>
      <c r="B316">
        <v>23</v>
      </c>
      <c r="C316" s="4" t="s">
        <v>593</v>
      </c>
      <c r="D316" s="4" t="s">
        <v>908</v>
      </c>
      <c r="E316" t="s">
        <v>640</v>
      </c>
      <c r="G316" t="s">
        <v>641</v>
      </c>
      <c r="H316" t="s">
        <v>642</v>
      </c>
      <c r="I316" t="s">
        <v>642</v>
      </c>
      <c r="J316" t="s">
        <v>642</v>
      </c>
      <c r="K316">
        <v>219.1</v>
      </c>
      <c r="L316" t="s">
        <v>909</v>
      </c>
      <c r="M316" s="3">
        <v>43952</v>
      </c>
      <c r="N316"/>
      <c r="P316">
        <v>51.686537000000001</v>
      </c>
      <c r="Q316">
        <v>2.752631</v>
      </c>
      <c r="R316" t="s">
        <v>181</v>
      </c>
      <c r="S316" t="s">
        <v>167</v>
      </c>
      <c r="T316" t="s">
        <v>43</v>
      </c>
      <c r="V316"/>
      <c r="W316" t="s">
        <v>187</v>
      </c>
      <c r="X316">
        <v>70</v>
      </c>
      <c r="Y316" t="s">
        <v>645</v>
      </c>
      <c r="Z316">
        <v>30</v>
      </c>
    </row>
    <row r="317" spans="1:28">
      <c r="A317" t="s">
        <v>910</v>
      </c>
      <c r="B317">
        <v>72</v>
      </c>
      <c r="C317" s="4" t="s">
        <v>593</v>
      </c>
      <c r="D317" s="4" t="s">
        <v>911</v>
      </c>
      <c r="E317" t="s">
        <v>640</v>
      </c>
      <c r="G317" t="s">
        <v>641</v>
      </c>
      <c r="H317" t="s">
        <v>642</v>
      </c>
      <c r="I317" t="s">
        <v>642</v>
      </c>
      <c r="J317" t="s">
        <v>642</v>
      </c>
      <c r="K317">
        <v>216</v>
      </c>
      <c r="L317" t="s">
        <v>910</v>
      </c>
      <c r="M317" s="3">
        <v>41760</v>
      </c>
      <c r="N317"/>
      <c r="P317">
        <v>51.615958999999997</v>
      </c>
      <c r="Q317">
        <v>2.9051499999999999</v>
      </c>
      <c r="R317" t="s">
        <v>181</v>
      </c>
      <c r="S317" t="s">
        <v>167</v>
      </c>
      <c r="T317" t="s">
        <v>43</v>
      </c>
      <c r="V317"/>
      <c r="W317" t="s">
        <v>645</v>
      </c>
      <c r="X317">
        <v>30</v>
      </c>
      <c r="Y317" t="s">
        <v>912</v>
      </c>
      <c r="Z317">
        <v>70</v>
      </c>
    </row>
    <row r="318" spans="1:28">
      <c r="A318" t="s">
        <v>913</v>
      </c>
      <c r="B318">
        <v>72</v>
      </c>
      <c r="C318" s="4" t="s">
        <v>593</v>
      </c>
      <c r="D318" s="4" t="s">
        <v>914</v>
      </c>
      <c r="E318" t="s">
        <v>595</v>
      </c>
      <c r="G318" t="s">
        <v>602</v>
      </c>
      <c r="H318" s="7" t="s">
        <v>846</v>
      </c>
      <c r="I318" s="7" t="s">
        <v>846</v>
      </c>
      <c r="J318" t="s">
        <v>598</v>
      </c>
      <c r="K318">
        <v>166</v>
      </c>
      <c r="L318" t="s">
        <v>915</v>
      </c>
      <c r="M318" s="3">
        <v>37956</v>
      </c>
      <c r="N318"/>
      <c r="P318">
        <v>54.549301</v>
      </c>
      <c r="Q318">
        <v>11.714846</v>
      </c>
      <c r="R318" t="s">
        <v>732</v>
      </c>
      <c r="S318" t="s">
        <v>167</v>
      </c>
      <c r="T318" t="s">
        <v>43</v>
      </c>
      <c r="V318" t="s">
        <v>916</v>
      </c>
      <c r="W318" t="s">
        <v>451</v>
      </c>
      <c r="X318">
        <v>50</v>
      </c>
      <c r="Y318" t="s">
        <v>182</v>
      </c>
      <c r="Z318">
        <v>42.75</v>
      </c>
      <c r="AA318" t="s">
        <v>917</v>
      </c>
      <c r="AB318">
        <v>7.25</v>
      </c>
    </row>
    <row r="319" spans="1:28">
      <c r="A319" t="s">
        <v>918</v>
      </c>
      <c r="B319">
        <v>30</v>
      </c>
      <c r="C319" s="4" t="s">
        <v>223</v>
      </c>
      <c r="D319" s="4" t="s">
        <v>919</v>
      </c>
      <c r="E319" t="s">
        <v>225</v>
      </c>
      <c r="G319" t="s">
        <v>626</v>
      </c>
      <c r="H319" t="s">
        <v>226</v>
      </c>
      <c r="I319" t="s">
        <v>226</v>
      </c>
      <c r="J319" t="s">
        <v>226</v>
      </c>
      <c r="K319">
        <v>150</v>
      </c>
      <c r="L319" t="s">
        <v>920</v>
      </c>
      <c r="M319" s="3">
        <v>40961</v>
      </c>
      <c r="N319"/>
      <c r="P319">
        <v>54.088270000000001</v>
      </c>
      <c r="Q319">
        <v>-3.4370409999999998</v>
      </c>
      <c r="R319" t="s">
        <v>166</v>
      </c>
      <c r="S319" t="s">
        <v>167</v>
      </c>
      <c r="T319" t="s">
        <v>43</v>
      </c>
      <c r="V319"/>
      <c r="W319" t="s">
        <v>313</v>
      </c>
      <c r="X319">
        <v>51</v>
      </c>
      <c r="Y319" t="s">
        <v>921</v>
      </c>
      <c r="Z319">
        <v>49</v>
      </c>
    </row>
    <row r="320" spans="1:28">
      <c r="A320" t="s">
        <v>922</v>
      </c>
      <c r="B320" s="8">
        <v>46</v>
      </c>
      <c r="C320" s="4" t="s">
        <v>223</v>
      </c>
      <c r="D320" s="4" t="s">
        <v>923</v>
      </c>
      <c r="E320" t="s">
        <v>225</v>
      </c>
      <c r="G320" t="s">
        <v>685</v>
      </c>
      <c r="H320" t="s">
        <v>226</v>
      </c>
      <c r="I320" t="s">
        <v>226</v>
      </c>
      <c r="J320" t="s">
        <v>226</v>
      </c>
      <c r="K320" s="8">
        <v>290</v>
      </c>
      <c r="L320" t="s">
        <v>924</v>
      </c>
      <c r="M320" s="3">
        <v>43132</v>
      </c>
      <c r="N320"/>
      <c r="P320">
        <v>53.276578999999998</v>
      </c>
      <c r="Q320">
        <v>0.84137700000000004</v>
      </c>
      <c r="R320" t="s">
        <v>181</v>
      </c>
      <c r="S320" t="s">
        <v>167</v>
      </c>
      <c r="T320" t="s">
        <v>43</v>
      </c>
      <c r="V320"/>
      <c r="W320" t="s">
        <v>182</v>
      </c>
      <c r="X320">
        <v>50</v>
      </c>
      <c r="Y320" t="s">
        <v>925</v>
      </c>
      <c r="Z320">
        <v>12.5</v>
      </c>
      <c r="AA320" t="s">
        <v>663</v>
      </c>
      <c r="AB320">
        <v>37.5</v>
      </c>
    </row>
    <row r="321" spans="1:28">
      <c r="A321" t="s">
        <v>926</v>
      </c>
      <c r="B321" s="8">
        <v>45</v>
      </c>
      <c r="C321" s="4" t="s">
        <v>223</v>
      </c>
      <c r="D321" s="4" t="s">
        <v>927</v>
      </c>
      <c r="E321" t="s">
        <v>225</v>
      </c>
      <c r="G321" t="s">
        <v>685</v>
      </c>
      <c r="H321" t="s">
        <v>226</v>
      </c>
      <c r="I321" t="s">
        <v>226</v>
      </c>
      <c r="J321" t="s">
        <v>226</v>
      </c>
      <c r="K321" s="8">
        <v>283</v>
      </c>
      <c r="L321" t="s">
        <v>924</v>
      </c>
      <c r="M321" s="3">
        <v>43132</v>
      </c>
      <c r="N321"/>
      <c r="P321">
        <v>53.276578999999998</v>
      </c>
      <c r="Q321">
        <v>0.84137700000000004</v>
      </c>
      <c r="R321" t="s">
        <v>181</v>
      </c>
      <c r="S321" t="s">
        <v>167</v>
      </c>
      <c r="T321" t="s">
        <v>43</v>
      </c>
      <c r="V321"/>
      <c r="W321" t="s">
        <v>182</v>
      </c>
      <c r="X321">
        <v>50</v>
      </c>
      <c r="Y321" t="s">
        <v>925</v>
      </c>
      <c r="Z321">
        <v>12.5</v>
      </c>
      <c r="AA321" t="s">
        <v>663</v>
      </c>
      <c r="AB321">
        <v>37.5</v>
      </c>
    </row>
    <row r="322" spans="1:28">
      <c r="A322" t="s">
        <v>928</v>
      </c>
      <c r="B322">
        <v>58</v>
      </c>
      <c r="C322" s="4" t="s">
        <v>223</v>
      </c>
      <c r="D322" s="4" t="s">
        <v>929</v>
      </c>
      <c r="E322" t="s">
        <v>225</v>
      </c>
      <c r="G322" t="s">
        <v>729</v>
      </c>
      <c r="H322" t="s">
        <v>226</v>
      </c>
      <c r="I322" t="s">
        <v>226</v>
      </c>
      <c r="J322" t="s">
        <v>226</v>
      </c>
      <c r="K322">
        <v>200</v>
      </c>
      <c r="L322" t="s">
        <v>930</v>
      </c>
      <c r="M322" s="3">
        <v>43065</v>
      </c>
      <c r="N322"/>
      <c r="P322">
        <v>50.668852999999999</v>
      </c>
      <c r="Q322">
        <v>-0.27635700000000002</v>
      </c>
      <c r="R322" t="s">
        <v>181</v>
      </c>
      <c r="S322" t="s">
        <v>167</v>
      </c>
      <c r="T322" t="s">
        <v>43</v>
      </c>
      <c r="V322"/>
      <c r="W322" t="s">
        <v>582</v>
      </c>
      <c r="X322">
        <v>24.9</v>
      </c>
      <c r="Y322" t="s">
        <v>241</v>
      </c>
      <c r="Z322">
        <v>50.1</v>
      </c>
      <c r="AA322" t="s">
        <v>631</v>
      </c>
      <c r="AB322">
        <v>25</v>
      </c>
    </row>
    <row r="323" spans="1:28">
      <c r="A323" t="s">
        <v>931</v>
      </c>
      <c r="B323">
        <v>58</v>
      </c>
      <c r="C323" s="4" t="s">
        <v>223</v>
      </c>
      <c r="D323" s="4" t="s">
        <v>932</v>
      </c>
      <c r="E323" t="s">
        <v>225</v>
      </c>
      <c r="G323" t="s">
        <v>729</v>
      </c>
      <c r="H323" t="s">
        <v>226</v>
      </c>
      <c r="I323" t="s">
        <v>226</v>
      </c>
      <c r="J323" t="s">
        <v>226</v>
      </c>
      <c r="K323">
        <v>200</v>
      </c>
      <c r="L323" t="s">
        <v>930</v>
      </c>
      <c r="M323" s="3">
        <v>43065</v>
      </c>
      <c r="N323"/>
      <c r="P323">
        <v>50.668852999999999</v>
      </c>
      <c r="Q323">
        <v>-0.27635700000000002</v>
      </c>
      <c r="R323" t="s">
        <v>181</v>
      </c>
      <c r="S323" t="s">
        <v>167</v>
      </c>
      <c r="T323" t="s">
        <v>43</v>
      </c>
      <c r="V323"/>
      <c r="W323" t="s">
        <v>582</v>
      </c>
      <c r="X323">
        <v>24.9</v>
      </c>
      <c r="Y323" t="s">
        <v>241</v>
      </c>
      <c r="Z323">
        <v>50.1</v>
      </c>
      <c r="AA323" t="s">
        <v>631</v>
      </c>
      <c r="AB323">
        <v>25</v>
      </c>
    </row>
    <row r="324" spans="1:28">
      <c r="A324" t="s">
        <v>933</v>
      </c>
      <c r="B324">
        <v>42</v>
      </c>
      <c r="C324" s="4" t="s">
        <v>593</v>
      </c>
      <c r="D324" s="4" t="s">
        <v>934</v>
      </c>
      <c r="E324" t="s">
        <v>640</v>
      </c>
      <c r="G324" t="s">
        <v>641</v>
      </c>
      <c r="H324" t="s">
        <v>642</v>
      </c>
      <c r="I324" t="s">
        <v>642</v>
      </c>
      <c r="J324" t="s">
        <v>642</v>
      </c>
      <c r="K324">
        <v>309</v>
      </c>
      <c r="L324" t="s">
        <v>935</v>
      </c>
      <c r="M324" s="3">
        <v>43424</v>
      </c>
      <c r="N324"/>
      <c r="P324">
        <v>51.591400999999998</v>
      </c>
      <c r="Q324">
        <v>2.9445450000000002</v>
      </c>
      <c r="R324" t="s">
        <v>181</v>
      </c>
      <c r="S324" t="s">
        <v>167</v>
      </c>
      <c r="T324" t="s">
        <v>43</v>
      </c>
      <c r="U324" t="s">
        <v>936</v>
      </c>
      <c r="V324"/>
      <c r="W324" t="s">
        <v>906</v>
      </c>
      <c r="X324">
        <v>100</v>
      </c>
    </row>
    <row r="325" spans="1:28">
      <c r="A325" t="s">
        <v>937</v>
      </c>
      <c r="B325" s="8">
        <v>30</v>
      </c>
      <c r="C325" s="4" t="s">
        <v>223</v>
      </c>
      <c r="D325" s="4" t="s">
        <v>938</v>
      </c>
      <c r="E325" t="s">
        <v>225</v>
      </c>
      <c r="G325" t="s">
        <v>626</v>
      </c>
      <c r="H325" t="s">
        <v>226</v>
      </c>
      <c r="I325" t="s">
        <v>226</v>
      </c>
      <c r="J325" t="s">
        <v>226</v>
      </c>
      <c r="K325" s="8">
        <v>87</v>
      </c>
      <c r="L325" t="s">
        <v>939</v>
      </c>
      <c r="M325" s="3">
        <v>40269</v>
      </c>
      <c r="N325"/>
      <c r="P325">
        <v>54.755913999999997</v>
      </c>
      <c r="Q325">
        <v>-3.7121770000000001</v>
      </c>
      <c r="R325" t="s">
        <v>181</v>
      </c>
      <c r="S325" t="s">
        <v>167</v>
      </c>
      <c r="T325" t="s">
        <v>43</v>
      </c>
      <c r="U325" t="s">
        <v>940</v>
      </c>
      <c r="V325"/>
      <c r="W325" t="s">
        <v>241</v>
      </c>
      <c r="X325">
        <v>100</v>
      </c>
    </row>
    <row r="326" spans="1:28">
      <c r="A326" t="s">
        <v>941</v>
      </c>
      <c r="B326" s="8">
        <v>30</v>
      </c>
      <c r="C326" s="4" t="s">
        <v>223</v>
      </c>
      <c r="D326" s="4" t="s">
        <v>942</v>
      </c>
      <c r="E326" t="s">
        <v>225</v>
      </c>
      <c r="G326" t="s">
        <v>626</v>
      </c>
      <c r="H326" t="s">
        <v>226</v>
      </c>
      <c r="I326" t="s">
        <v>226</v>
      </c>
      <c r="J326" t="s">
        <v>226</v>
      </c>
      <c r="K326" s="8">
        <v>87</v>
      </c>
      <c r="L326" t="s">
        <v>939</v>
      </c>
      <c r="M326" s="3">
        <v>40269</v>
      </c>
      <c r="N326"/>
      <c r="P326">
        <v>54.755913999999997</v>
      </c>
      <c r="Q326">
        <v>-3.7121770000000001</v>
      </c>
      <c r="R326" t="s">
        <v>181</v>
      </c>
      <c r="S326" t="s">
        <v>167</v>
      </c>
      <c r="T326" t="s">
        <v>43</v>
      </c>
      <c r="U326" t="s">
        <v>940</v>
      </c>
      <c r="V326"/>
      <c r="W326" t="s">
        <v>241</v>
      </c>
      <c r="X326">
        <v>100</v>
      </c>
    </row>
    <row r="327" spans="1:28">
      <c r="A327" t="s">
        <v>943</v>
      </c>
      <c r="B327">
        <v>90</v>
      </c>
      <c r="C327" s="4" t="s">
        <v>593</v>
      </c>
      <c r="D327" s="4" t="s">
        <v>944</v>
      </c>
      <c r="E327" t="s">
        <v>595</v>
      </c>
      <c r="G327" t="s">
        <v>602</v>
      </c>
      <c r="H327" s="7" t="s">
        <v>846</v>
      </c>
      <c r="I327" s="7" t="s">
        <v>846</v>
      </c>
      <c r="J327" t="s">
        <v>598</v>
      </c>
      <c r="K327">
        <v>207</v>
      </c>
      <c r="L327" t="s">
        <v>945</v>
      </c>
      <c r="M327" s="3">
        <v>40477</v>
      </c>
      <c r="N327"/>
      <c r="P327">
        <v>54.554668999999997</v>
      </c>
      <c r="Q327">
        <v>11.549101</v>
      </c>
      <c r="R327" t="s">
        <v>732</v>
      </c>
      <c r="S327" t="s">
        <v>167</v>
      </c>
      <c r="T327" t="s">
        <v>43</v>
      </c>
      <c r="V327" t="s">
        <v>946</v>
      </c>
      <c r="W327" t="s">
        <v>241</v>
      </c>
      <c r="X327">
        <v>20</v>
      </c>
      <c r="Y327" t="s">
        <v>947</v>
      </c>
      <c r="Z327">
        <v>80</v>
      </c>
    </row>
    <row r="328" spans="1:28">
      <c r="A328" t="s">
        <v>948</v>
      </c>
      <c r="B328">
        <v>31</v>
      </c>
      <c r="C328" s="4" t="s">
        <v>593</v>
      </c>
      <c r="D328" s="4" t="s">
        <v>949</v>
      </c>
      <c r="E328" t="s">
        <v>728</v>
      </c>
      <c r="G328" t="s">
        <v>729</v>
      </c>
      <c r="H328" t="s">
        <v>730</v>
      </c>
      <c r="I328" t="s">
        <v>730</v>
      </c>
      <c r="J328" t="s">
        <v>730</v>
      </c>
      <c r="K328">
        <v>248</v>
      </c>
      <c r="L328" t="s">
        <v>950</v>
      </c>
      <c r="M328" s="3">
        <v>45441</v>
      </c>
      <c r="N328"/>
      <c r="P328">
        <v>56.661777999999998</v>
      </c>
      <c r="Q328">
        <v>8.2208089999999991</v>
      </c>
      <c r="R328" t="s">
        <v>166</v>
      </c>
      <c r="S328" t="s">
        <v>167</v>
      </c>
      <c r="T328" t="s">
        <v>43</v>
      </c>
      <c r="V328"/>
      <c r="W328" t="s">
        <v>614</v>
      </c>
      <c r="X328">
        <v>100</v>
      </c>
    </row>
    <row r="329" spans="1:28">
      <c r="A329" t="s">
        <v>951</v>
      </c>
      <c r="B329">
        <v>31</v>
      </c>
      <c r="C329" s="4" t="s">
        <v>593</v>
      </c>
      <c r="D329" s="4" t="s">
        <v>952</v>
      </c>
      <c r="E329" t="s">
        <v>728</v>
      </c>
      <c r="G329" t="s">
        <v>729</v>
      </c>
      <c r="H329" t="s">
        <v>730</v>
      </c>
      <c r="I329" t="s">
        <v>730</v>
      </c>
      <c r="J329" t="s">
        <v>730</v>
      </c>
      <c r="K329">
        <v>248</v>
      </c>
      <c r="L329" t="s">
        <v>950</v>
      </c>
      <c r="M329" s="3">
        <v>45441</v>
      </c>
      <c r="N329"/>
      <c r="P329">
        <v>56.661777999999998</v>
      </c>
      <c r="Q329">
        <v>8.2208089999999991</v>
      </c>
      <c r="R329" t="s">
        <v>166</v>
      </c>
      <c r="S329" t="s">
        <v>167</v>
      </c>
      <c r="T329" t="s">
        <v>43</v>
      </c>
      <c r="V329"/>
      <c r="W329" t="s">
        <v>614</v>
      </c>
      <c r="X329">
        <v>100</v>
      </c>
    </row>
    <row r="330" spans="1:28" ht="15.75">
      <c r="A330" t="s">
        <v>953</v>
      </c>
      <c r="B330">
        <v>40</v>
      </c>
      <c r="C330" s="4" t="s">
        <v>593</v>
      </c>
      <c r="D330" s="4" t="s">
        <v>954</v>
      </c>
      <c r="E330" t="s">
        <v>728</v>
      </c>
      <c r="G330" t="s">
        <v>828</v>
      </c>
      <c r="H330" t="s">
        <v>730</v>
      </c>
      <c r="I330" t="s">
        <v>730</v>
      </c>
      <c r="J330" t="s">
        <v>730</v>
      </c>
      <c r="K330">
        <v>240</v>
      </c>
      <c r="L330" t="s">
        <v>955</v>
      </c>
      <c r="M330" s="3">
        <v>44888</v>
      </c>
      <c r="N330"/>
      <c r="P330">
        <v>47.157722999999997</v>
      </c>
      <c r="Q330">
        <v>-2.6060850000000002</v>
      </c>
      <c r="R330" t="s">
        <v>181</v>
      </c>
      <c r="S330" t="s">
        <v>167</v>
      </c>
      <c r="T330" t="s">
        <v>43</v>
      </c>
      <c r="V330"/>
      <c r="W330" s="11" t="s">
        <v>388</v>
      </c>
      <c r="X330">
        <v>50</v>
      </c>
      <c r="Y330" t="s">
        <v>733</v>
      </c>
      <c r="Z330">
        <v>50</v>
      </c>
    </row>
    <row r="331" spans="1:28" ht="15.75">
      <c r="A331" t="s">
        <v>956</v>
      </c>
      <c r="B331">
        <v>40</v>
      </c>
      <c r="C331" s="4" t="s">
        <v>593</v>
      </c>
      <c r="D331" s="4" t="s">
        <v>957</v>
      </c>
      <c r="E331" t="s">
        <v>728</v>
      </c>
      <c r="G331" t="s">
        <v>828</v>
      </c>
      <c r="H331" t="s">
        <v>730</v>
      </c>
      <c r="I331" t="s">
        <v>730</v>
      </c>
      <c r="J331" t="s">
        <v>730</v>
      </c>
      <c r="K331">
        <v>240</v>
      </c>
      <c r="L331" t="s">
        <v>955</v>
      </c>
      <c r="M331" s="3">
        <v>44888</v>
      </c>
      <c r="N331"/>
      <c r="P331">
        <v>47.157722999999997</v>
      </c>
      <c r="Q331">
        <v>-2.6060850000000002</v>
      </c>
      <c r="R331" t="s">
        <v>181</v>
      </c>
      <c r="S331" t="s">
        <v>167</v>
      </c>
      <c r="T331" t="s">
        <v>43</v>
      </c>
      <c r="V331"/>
      <c r="W331" s="11" t="s">
        <v>388</v>
      </c>
      <c r="X331">
        <v>50</v>
      </c>
      <c r="Y331" t="s">
        <v>733</v>
      </c>
      <c r="Z331">
        <v>50</v>
      </c>
    </row>
    <row r="332" spans="1:28">
      <c r="A332" t="s">
        <v>958</v>
      </c>
      <c r="B332" s="8">
        <v>19</v>
      </c>
      <c r="C332" s="4" t="s">
        <v>223</v>
      </c>
      <c r="D332" s="4" t="s">
        <v>959</v>
      </c>
      <c r="E332" t="s">
        <v>225</v>
      </c>
      <c r="G332" t="s">
        <v>571</v>
      </c>
      <c r="H332" t="s">
        <v>226</v>
      </c>
      <c r="I332" t="s">
        <v>226</v>
      </c>
      <c r="J332" t="s">
        <v>226</v>
      </c>
      <c r="K332" s="8">
        <v>179.16</v>
      </c>
      <c r="L332" t="s">
        <v>960</v>
      </c>
      <c r="M332" s="3">
        <v>45216</v>
      </c>
      <c r="N332"/>
      <c r="P332">
        <v>56.597866000000003</v>
      </c>
      <c r="Q332">
        <v>-1.7182189999999999</v>
      </c>
      <c r="R332" t="s">
        <v>166</v>
      </c>
      <c r="S332" t="s">
        <v>167</v>
      </c>
      <c r="T332" t="s">
        <v>43</v>
      </c>
      <c r="V332"/>
      <c r="W332" t="s">
        <v>273</v>
      </c>
      <c r="X332">
        <v>49</v>
      </c>
      <c r="Y332" t="s">
        <v>215</v>
      </c>
      <c r="Z332">
        <v>25.5</v>
      </c>
      <c r="AA332" t="s">
        <v>961</v>
      </c>
      <c r="AB332">
        <v>25.5</v>
      </c>
    </row>
    <row r="333" spans="1:28">
      <c r="A333" t="s">
        <v>962</v>
      </c>
      <c r="B333" s="8">
        <v>19</v>
      </c>
      <c r="C333" s="4" t="s">
        <v>223</v>
      </c>
      <c r="D333" s="4" t="s">
        <v>963</v>
      </c>
      <c r="E333" t="s">
        <v>225</v>
      </c>
      <c r="G333" t="s">
        <v>571</v>
      </c>
      <c r="H333" t="s">
        <v>226</v>
      </c>
      <c r="I333" t="s">
        <v>226</v>
      </c>
      <c r="J333" t="s">
        <v>226</v>
      </c>
      <c r="K333" s="8">
        <v>179.16</v>
      </c>
      <c r="L333" t="s">
        <v>960</v>
      </c>
      <c r="M333" s="3">
        <v>45216</v>
      </c>
      <c r="N333"/>
      <c r="P333">
        <v>56.597866000000003</v>
      </c>
      <c r="Q333">
        <v>-1.7182189999999999</v>
      </c>
      <c r="R333" t="s">
        <v>166</v>
      </c>
      <c r="S333" t="s">
        <v>167</v>
      </c>
      <c r="T333" t="s">
        <v>43</v>
      </c>
      <c r="V333"/>
      <c r="W333" t="s">
        <v>273</v>
      </c>
      <c r="X333">
        <v>49</v>
      </c>
      <c r="Y333" t="s">
        <v>215</v>
      </c>
      <c r="Z333">
        <v>25.5</v>
      </c>
      <c r="AA333" t="s">
        <v>961</v>
      </c>
      <c r="AB333">
        <v>25.5</v>
      </c>
    </row>
    <row r="334" spans="1:28">
      <c r="A334" t="s">
        <v>964</v>
      </c>
      <c r="B334" s="8">
        <v>19</v>
      </c>
      <c r="C334" s="4" t="s">
        <v>223</v>
      </c>
      <c r="D334" s="4" t="s">
        <v>965</v>
      </c>
      <c r="E334" t="s">
        <v>225</v>
      </c>
      <c r="G334" t="s">
        <v>571</v>
      </c>
      <c r="H334" t="s">
        <v>226</v>
      </c>
      <c r="I334" t="s">
        <v>226</v>
      </c>
      <c r="J334" t="s">
        <v>226</v>
      </c>
      <c r="K334" s="8">
        <v>179.16</v>
      </c>
      <c r="L334" t="s">
        <v>960</v>
      </c>
      <c r="M334" s="3">
        <v>45216</v>
      </c>
      <c r="N334"/>
      <c r="P334">
        <v>56.597866000000003</v>
      </c>
      <c r="Q334">
        <v>-1.7182189999999999</v>
      </c>
      <c r="R334" t="s">
        <v>166</v>
      </c>
      <c r="S334" t="s">
        <v>167</v>
      </c>
      <c r="T334" t="s">
        <v>43</v>
      </c>
      <c r="V334"/>
      <c r="W334" t="s">
        <v>273</v>
      </c>
      <c r="X334">
        <v>49</v>
      </c>
      <c r="Y334" t="s">
        <v>215</v>
      </c>
      <c r="Z334">
        <v>25.5</v>
      </c>
      <c r="AA334" t="s">
        <v>961</v>
      </c>
      <c r="AB334">
        <v>25.5</v>
      </c>
    </row>
    <row r="335" spans="1:28">
      <c r="A335" t="s">
        <v>966</v>
      </c>
      <c r="B335" s="8">
        <v>19</v>
      </c>
      <c r="C335" s="4" t="s">
        <v>223</v>
      </c>
      <c r="D335" s="4" t="s">
        <v>967</v>
      </c>
      <c r="E335" t="s">
        <v>225</v>
      </c>
      <c r="G335" t="s">
        <v>571</v>
      </c>
      <c r="H335" t="s">
        <v>226</v>
      </c>
      <c r="I335" t="s">
        <v>226</v>
      </c>
      <c r="J335" t="s">
        <v>226</v>
      </c>
      <c r="K335" s="8">
        <v>179.16</v>
      </c>
      <c r="L335" t="s">
        <v>960</v>
      </c>
      <c r="M335" s="3">
        <v>45216</v>
      </c>
      <c r="N335"/>
      <c r="P335">
        <v>56.597866000000003</v>
      </c>
      <c r="Q335">
        <v>-1.7182189999999999</v>
      </c>
      <c r="R335" t="s">
        <v>166</v>
      </c>
      <c r="S335" t="s">
        <v>167</v>
      </c>
      <c r="T335" t="s">
        <v>43</v>
      </c>
      <c r="V335"/>
      <c r="W335" t="s">
        <v>273</v>
      </c>
      <c r="X335">
        <v>49</v>
      </c>
      <c r="Y335" t="s">
        <v>215</v>
      </c>
      <c r="Z335">
        <v>25.5</v>
      </c>
      <c r="AA335" t="s">
        <v>961</v>
      </c>
      <c r="AB335">
        <v>25.5</v>
      </c>
    </row>
    <row r="336" spans="1:28">
      <c r="A336" t="s">
        <v>968</v>
      </c>
      <c r="B336" s="8">
        <v>19</v>
      </c>
      <c r="C336" s="4" t="s">
        <v>223</v>
      </c>
      <c r="D336" s="4" t="s">
        <v>969</v>
      </c>
      <c r="E336" t="s">
        <v>225</v>
      </c>
      <c r="G336" t="s">
        <v>571</v>
      </c>
      <c r="H336" t="s">
        <v>226</v>
      </c>
      <c r="I336" t="s">
        <v>226</v>
      </c>
      <c r="J336" t="s">
        <v>226</v>
      </c>
      <c r="K336" s="8">
        <v>179.16</v>
      </c>
      <c r="L336" t="s">
        <v>960</v>
      </c>
      <c r="M336" s="3">
        <v>45216</v>
      </c>
      <c r="N336"/>
      <c r="P336">
        <v>56.597866000000003</v>
      </c>
      <c r="Q336">
        <v>-1.7182189999999999</v>
      </c>
      <c r="R336" t="s">
        <v>166</v>
      </c>
      <c r="S336" t="s">
        <v>167</v>
      </c>
      <c r="T336" t="s">
        <v>43</v>
      </c>
      <c r="V336"/>
      <c r="W336" t="s">
        <v>273</v>
      </c>
      <c r="X336">
        <v>49</v>
      </c>
      <c r="Y336" t="s">
        <v>215</v>
      </c>
      <c r="Z336">
        <v>25.5</v>
      </c>
      <c r="AA336" t="s">
        <v>961</v>
      </c>
      <c r="AB336">
        <v>25.5</v>
      </c>
    </row>
    <row r="337" spans="1:30">
      <c r="A337" t="s">
        <v>970</v>
      </c>
      <c r="B337" s="8">
        <v>19</v>
      </c>
      <c r="C337" s="4" t="s">
        <v>223</v>
      </c>
      <c r="D337" s="4" t="s">
        <v>971</v>
      </c>
      <c r="E337" t="s">
        <v>225</v>
      </c>
      <c r="G337" t="s">
        <v>571</v>
      </c>
      <c r="H337" t="s">
        <v>226</v>
      </c>
      <c r="I337" t="s">
        <v>226</v>
      </c>
      <c r="J337" t="s">
        <v>226</v>
      </c>
      <c r="K337" s="8">
        <v>179.16</v>
      </c>
      <c r="L337" t="s">
        <v>960</v>
      </c>
      <c r="M337" s="3">
        <v>45216</v>
      </c>
      <c r="N337"/>
      <c r="P337">
        <v>56.597866000000003</v>
      </c>
      <c r="Q337">
        <v>-1.7182189999999999</v>
      </c>
      <c r="R337" t="s">
        <v>166</v>
      </c>
      <c r="S337" t="s">
        <v>167</v>
      </c>
      <c r="T337" t="s">
        <v>43</v>
      </c>
      <c r="V337"/>
      <c r="W337" t="s">
        <v>273</v>
      </c>
      <c r="X337">
        <v>49</v>
      </c>
      <c r="Y337" t="s">
        <v>215</v>
      </c>
      <c r="Z337">
        <v>25.5</v>
      </c>
      <c r="AA337" t="s">
        <v>961</v>
      </c>
      <c r="AB337">
        <v>25.5</v>
      </c>
    </row>
    <row r="338" spans="1:30">
      <c r="A338" t="s">
        <v>972</v>
      </c>
      <c r="B338">
        <v>28</v>
      </c>
      <c r="C338" s="4" t="s">
        <v>593</v>
      </c>
      <c r="D338" s="4" t="s">
        <v>973</v>
      </c>
      <c r="E338" t="s">
        <v>640</v>
      </c>
      <c r="G338" t="s">
        <v>641</v>
      </c>
      <c r="H338" t="s">
        <v>642</v>
      </c>
      <c r="I338" t="s">
        <v>642</v>
      </c>
      <c r="J338" t="s">
        <v>642</v>
      </c>
      <c r="K338">
        <v>235</v>
      </c>
      <c r="L338" t="s">
        <v>974</v>
      </c>
      <c r="M338" s="3">
        <v>44489</v>
      </c>
      <c r="N338"/>
      <c r="P338">
        <v>51.674339000000003</v>
      </c>
      <c r="Q338">
        <v>2.8040449999999999</v>
      </c>
      <c r="R338" t="s">
        <v>181</v>
      </c>
      <c r="S338" t="s">
        <v>167</v>
      </c>
      <c r="T338" t="s">
        <v>43</v>
      </c>
      <c r="V338" t="s">
        <v>975</v>
      </c>
      <c r="W338" t="s">
        <v>830</v>
      </c>
      <c r="X338">
        <v>70</v>
      </c>
      <c r="Y338" t="s">
        <v>906</v>
      </c>
      <c r="Z338">
        <v>17.5</v>
      </c>
      <c r="AA338" t="s">
        <v>300</v>
      </c>
      <c r="AB338">
        <v>12.5</v>
      </c>
    </row>
    <row r="339" spans="1:30">
      <c r="A339" t="s">
        <v>976</v>
      </c>
      <c r="B339">
        <v>30</v>
      </c>
      <c r="C339" s="4" t="s">
        <v>593</v>
      </c>
      <c r="D339" s="4" t="s">
        <v>977</v>
      </c>
      <c r="E339" t="s">
        <v>640</v>
      </c>
      <c r="G339" t="s">
        <v>641</v>
      </c>
      <c r="H339" t="s">
        <v>642</v>
      </c>
      <c r="I339" t="s">
        <v>642</v>
      </c>
      <c r="J339" t="s">
        <v>642</v>
      </c>
      <c r="K339">
        <v>252</v>
      </c>
      <c r="L339" t="s">
        <v>974</v>
      </c>
      <c r="M339" s="3">
        <v>44489</v>
      </c>
      <c r="N339"/>
      <c r="P339">
        <v>51.674339000000003</v>
      </c>
      <c r="Q339">
        <v>2.8040449999999999</v>
      </c>
      <c r="R339" t="s">
        <v>181</v>
      </c>
      <c r="S339" t="s">
        <v>167</v>
      </c>
      <c r="T339" t="s">
        <v>43</v>
      </c>
      <c r="V339" t="s">
        <v>975</v>
      </c>
      <c r="W339" t="s">
        <v>830</v>
      </c>
      <c r="X339">
        <v>70</v>
      </c>
      <c r="Y339" t="s">
        <v>906</v>
      </c>
      <c r="Z339">
        <v>17.5</v>
      </c>
      <c r="AA339" t="s">
        <v>300</v>
      </c>
      <c r="AB339">
        <v>12.5</v>
      </c>
    </row>
    <row r="340" spans="1:30">
      <c r="A340" t="s">
        <v>978</v>
      </c>
      <c r="B340">
        <v>44</v>
      </c>
      <c r="C340" s="4" t="s">
        <v>223</v>
      </c>
      <c r="D340" s="4" t="s">
        <v>979</v>
      </c>
      <c r="E340" t="s">
        <v>225</v>
      </c>
      <c r="G340" t="s">
        <v>685</v>
      </c>
      <c r="H340" t="s">
        <v>226</v>
      </c>
      <c r="I340" t="s">
        <v>226</v>
      </c>
      <c r="J340" t="s">
        <v>226</v>
      </c>
      <c r="K340">
        <v>158.5</v>
      </c>
      <c r="L340" t="s">
        <v>980</v>
      </c>
      <c r="M340" s="3">
        <v>41211</v>
      </c>
      <c r="N340"/>
      <c r="P340">
        <v>53.135573999999998</v>
      </c>
      <c r="Q340">
        <v>1.1474800000000001</v>
      </c>
      <c r="R340" t="s">
        <v>181</v>
      </c>
      <c r="S340" t="s">
        <v>167</v>
      </c>
      <c r="T340" t="s">
        <v>43</v>
      </c>
      <c r="V340"/>
      <c r="W340" t="s">
        <v>608</v>
      </c>
      <c r="X340">
        <v>40</v>
      </c>
      <c r="Y340" t="s">
        <v>631</v>
      </c>
      <c r="Z340">
        <v>25.3</v>
      </c>
      <c r="AA340" t="s">
        <v>285</v>
      </c>
      <c r="AB340">
        <v>14.7</v>
      </c>
      <c r="AC340" t="s">
        <v>57</v>
      </c>
      <c r="AD340">
        <v>20</v>
      </c>
    </row>
    <row r="341" spans="1:30">
      <c r="A341" t="s">
        <v>981</v>
      </c>
      <c r="B341">
        <v>44</v>
      </c>
      <c r="C341" s="4" t="s">
        <v>223</v>
      </c>
      <c r="D341" s="4" t="s">
        <v>982</v>
      </c>
      <c r="E341" t="s">
        <v>225</v>
      </c>
      <c r="G341" t="s">
        <v>685</v>
      </c>
      <c r="H341" t="s">
        <v>226</v>
      </c>
      <c r="I341" t="s">
        <v>226</v>
      </c>
      <c r="J341" t="s">
        <v>226</v>
      </c>
      <c r="K341">
        <v>158.5</v>
      </c>
      <c r="L341" t="s">
        <v>980</v>
      </c>
      <c r="M341" s="3">
        <v>41211</v>
      </c>
      <c r="N341"/>
      <c r="P341">
        <v>53.135573999999998</v>
      </c>
      <c r="Q341">
        <v>1.1474800000000001</v>
      </c>
      <c r="R341" t="s">
        <v>181</v>
      </c>
      <c r="S341" t="s">
        <v>167</v>
      </c>
      <c r="T341" t="s">
        <v>43</v>
      </c>
      <c r="V341"/>
      <c r="W341" t="s">
        <v>608</v>
      </c>
      <c r="X341">
        <v>40</v>
      </c>
      <c r="Y341" t="s">
        <v>631</v>
      </c>
      <c r="Z341">
        <v>25.3</v>
      </c>
      <c r="AA341" t="s">
        <v>285</v>
      </c>
      <c r="AB341">
        <v>14.7</v>
      </c>
      <c r="AC341" t="s">
        <v>57</v>
      </c>
      <c r="AD341">
        <v>20</v>
      </c>
    </row>
    <row r="342" spans="1:30">
      <c r="A342" t="s">
        <v>983</v>
      </c>
      <c r="B342">
        <v>12</v>
      </c>
      <c r="C342" s="4" t="s">
        <v>647</v>
      </c>
      <c r="D342" s="4">
        <v>65561</v>
      </c>
      <c r="E342" t="s">
        <v>648</v>
      </c>
      <c r="F342" s="5" t="s">
        <v>984</v>
      </c>
      <c r="G342" t="s">
        <v>650</v>
      </c>
      <c r="H342" t="s">
        <v>648</v>
      </c>
      <c r="I342" s="21" t="s">
        <v>985</v>
      </c>
      <c r="J342" s="9" t="s">
        <v>648</v>
      </c>
      <c r="K342">
        <v>132</v>
      </c>
      <c r="L342" t="s">
        <v>983</v>
      </c>
      <c r="M342" s="3">
        <v>45366</v>
      </c>
      <c r="N342"/>
      <c r="P342">
        <v>41.088818000000003</v>
      </c>
      <c r="Q342">
        <v>-71.133340000000004</v>
      </c>
      <c r="R342" t="s">
        <v>181</v>
      </c>
      <c r="S342" t="s">
        <v>167</v>
      </c>
      <c r="T342" t="s">
        <v>43</v>
      </c>
      <c r="V342"/>
      <c r="W342" t="s">
        <v>182</v>
      </c>
      <c r="X342">
        <v>50</v>
      </c>
      <c r="Y342" t="s">
        <v>213</v>
      </c>
      <c r="Z342">
        <v>50</v>
      </c>
    </row>
    <row r="343" spans="1:30">
      <c r="A343" t="s">
        <v>986</v>
      </c>
      <c r="B343" s="8">
        <v>50</v>
      </c>
      <c r="C343" s="4" t="s">
        <v>223</v>
      </c>
      <c r="D343" s="4" t="s">
        <v>987</v>
      </c>
      <c r="E343" t="s">
        <v>225</v>
      </c>
      <c r="G343" t="s">
        <v>641</v>
      </c>
      <c r="H343" t="s">
        <v>226</v>
      </c>
      <c r="I343" t="s">
        <v>226</v>
      </c>
      <c r="J343" t="s">
        <v>226</v>
      </c>
      <c r="K343" s="8">
        <v>150</v>
      </c>
      <c r="L343" t="s">
        <v>988</v>
      </c>
      <c r="M343" s="3">
        <v>40437</v>
      </c>
      <c r="N343"/>
      <c r="P343">
        <v>51.430405999999998</v>
      </c>
      <c r="Q343">
        <v>1.6337079999999999</v>
      </c>
      <c r="R343" t="s">
        <v>181</v>
      </c>
      <c r="S343" t="s">
        <v>167</v>
      </c>
      <c r="T343" t="s">
        <v>43</v>
      </c>
      <c r="V343"/>
      <c r="W343" t="s">
        <v>313</v>
      </c>
      <c r="X343">
        <v>100</v>
      </c>
    </row>
    <row r="344" spans="1:30">
      <c r="A344" t="s">
        <v>989</v>
      </c>
      <c r="B344" s="8">
        <v>50</v>
      </c>
      <c r="C344" s="4" t="s">
        <v>223</v>
      </c>
      <c r="D344" s="4" t="s">
        <v>990</v>
      </c>
      <c r="E344" t="s">
        <v>225</v>
      </c>
      <c r="G344" t="s">
        <v>641</v>
      </c>
      <c r="H344" t="s">
        <v>226</v>
      </c>
      <c r="I344" t="s">
        <v>226</v>
      </c>
      <c r="J344" t="s">
        <v>226</v>
      </c>
      <c r="K344" s="8">
        <v>150</v>
      </c>
      <c r="L344" t="s">
        <v>988</v>
      </c>
      <c r="M344" s="3">
        <v>40437</v>
      </c>
      <c r="N344"/>
      <c r="P344">
        <v>51.430405999999998</v>
      </c>
      <c r="Q344">
        <v>1.6337079999999999</v>
      </c>
      <c r="R344" t="s">
        <v>181</v>
      </c>
      <c r="S344" t="s">
        <v>167</v>
      </c>
      <c r="T344" t="s">
        <v>43</v>
      </c>
      <c r="V344"/>
      <c r="W344" t="s">
        <v>313</v>
      </c>
      <c r="X344">
        <v>100</v>
      </c>
    </row>
    <row r="345" spans="1:30">
      <c r="A345" t="s">
        <v>991</v>
      </c>
      <c r="B345">
        <v>30</v>
      </c>
      <c r="C345" s="4" t="s">
        <v>593</v>
      </c>
      <c r="D345" s="4" t="s">
        <v>992</v>
      </c>
      <c r="E345" t="s">
        <v>640</v>
      </c>
      <c r="G345" t="s">
        <v>641</v>
      </c>
      <c r="H345" t="s">
        <v>642</v>
      </c>
      <c r="I345" t="s">
        <v>642</v>
      </c>
      <c r="J345" t="s">
        <v>642</v>
      </c>
      <c r="K345">
        <v>184.5</v>
      </c>
      <c r="L345" t="s">
        <v>993</v>
      </c>
      <c r="M345" s="3">
        <v>41117</v>
      </c>
      <c r="N345"/>
      <c r="P345">
        <v>51.550226000000002</v>
      </c>
      <c r="Q345">
        <v>2.9510839999999998</v>
      </c>
      <c r="R345" t="s">
        <v>166</v>
      </c>
      <c r="S345" t="s">
        <v>167</v>
      </c>
      <c r="T345" t="s">
        <v>43</v>
      </c>
      <c r="U345" t="s">
        <v>994</v>
      </c>
      <c r="V345" t="s">
        <v>995</v>
      </c>
      <c r="W345" t="s">
        <v>996</v>
      </c>
    </row>
    <row r="346" spans="1:30">
      <c r="A346" t="s">
        <v>997</v>
      </c>
      <c r="B346">
        <v>18</v>
      </c>
      <c r="C346" s="4" t="s">
        <v>593</v>
      </c>
      <c r="D346" s="4" t="s">
        <v>998</v>
      </c>
      <c r="E346" t="s">
        <v>640</v>
      </c>
      <c r="G346" t="s">
        <v>641</v>
      </c>
      <c r="H346" t="s">
        <v>642</v>
      </c>
      <c r="I346" t="s">
        <v>642</v>
      </c>
      <c r="J346" t="s">
        <v>642</v>
      </c>
      <c r="K346">
        <v>110.7</v>
      </c>
      <c r="L346" t="s">
        <v>993</v>
      </c>
      <c r="M346" s="3">
        <v>41518</v>
      </c>
      <c r="N346"/>
      <c r="P346">
        <v>51.550226000000002</v>
      </c>
      <c r="Q346">
        <v>2.9510839999999998</v>
      </c>
      <c r="R346" t="s">
        <v>166</v>
      </c>
      <c r="S346" t="s">
        <v>167</v>
      </c>
      <c r="T346" t="s">
        <v>43</v>
      </c>
      <c r="U346" t="s">
        <v>994</v>
      </c>
      <c r="V346" t="s">
        <v>995</v>
      </c>
      <c r="W346" t="s">
        <v>996</v>
      </c>
    </row>
    <row r="347" spans="1:30">
      <c r="A347" t="s">
        <v>999</v>
      </c>
      <c r="B347">
        <v>32</v>
      </c>
      <c r="C347" s="4" t="s">
        <v>574</v>
      </c>
      <c r="D347" s="4" t="s">
        <v>1000</v>
      </c>
      <c r="E347" t="s">
        <v>576</v>
      </c>
      <c r="G347" t="s">
        <v>577</v>
      </c>
      <c r="H347" t="s">
        <v>578</v>
      </c>
      <c r="I347" t="s">
        <v>578</v>
      </c>
      <c r="J347" t="s">
        <v>579</v>
      </c>
      <c r="K347">
        <v>203</v>
      </c>
      <c r="L347" t="s">
        <v>999</v>
      </c>
      <c r="M347" s="3">
        <v>43983</v>
      </c>
      <c r="N347"/>
      <c r="P347">
        <v>54.046219999999998</v>
      </c>
      <c r="Q347">
        <v>6.4576450000000003</v>
      </c>
      <c r="R347" t="s">
        <v>181</v>
      </c>
      <c r="S347" t="s">
        <v>167</v>
      </c>
      <c r="T347" t="s">
        <v>43</v>
      </c>
      <c r="V347"/>
      <c r="W347" t="s">
        <v>1001</v>
      </c>
      <c r="X347">
        <v>37.99</v>
      </c>
      <c r="Y347" t="s">
        <v>1002</v>
      </c>
      <c r="Z347">
        <v>37.5</v>
      </c>
      <c r="AA347" t="s">
        <v>1003</v>
      </c>
      <c r="AB347">
        <v>24.51</v>
      </c>
    </row>
    <row r="348" spans="1:30">
      <c r="A348" t="s">
        <v>1004</v>
      </c>
      <c r="B348" s="8">
        <v>45</v>
      </c>
      <c r="C348" s="4" t="s">
        <v>223</v>
      </c>
      <c r="D348" s="4" t="s">
        <v>1005</v>
      </c>
      <c r="E348" t="s">
        <v>225</v>
      </c>
      <c r="G348" t="s">
        <v>685</v>
      </c>
      <c r="H348" t="s">
        <v>226</v>
      </c>
      <c r="I348" t="s">
        <v>226</v>
      </c>
      <c r="J348" t="s">
        <v>226</v>
      </c>
      <c r="K348" s="8">
        <v>428.5</v>
      </c>
      <c r="L348" t="s">
        <v>1006</v>
      </c>
      <c r="M348" s="3">
        <v>44681</v>
      </c>
      <c r="N348"/>
      <c r="P348">
        <v>53.478459999999998</v>
      </c>
      <c r="Q348">
        <v>0.83858299999999997</v>
      </c>
      <c r="R348" t="s">
        <v>181</v>
      </c>
      <c r="S348" t="s">
        <v>167</v>
      </c>
      <c r="T348" t="s">
        <v>43</v>
      </c>
      <c r="V348"/>
      <c r="W348" t="s">
        <v>241</v>
      </c>
      <c r="X348">
        <v>59</v>
      </c>
      <c r="Y348" t="s">
        <v>1007</v>
      </c>
      <c r="Z348">
        <v>25</v>
      </c>
      <c r="AA348" t="s">
        <v>872</v>
      </c>
      <c r="AB348">
        <v>16</v>
      </c>
    </row>
    <row r="349" spans="1:30">
      <c r="A349" t="s">
        <v>1008</v>
      </c>
      <c r="B349" s="8">
        <v>45</v>
      </c>
      <c r="C349" s="4" t="s">
        <v>223</v>
      </c>
      <c r="D349" s="4" t="s">
        <v>1009</v>
      </c>
      <c r="E349" t="s">
        <v>225</v>
      </c>
      <c r="G349" t="s">
        <v>685</v>
      </c>
      <c r="H349" t="s">
        <v>226</v>
      </c>
      <c r="I349" t="s">
        <v>226</v>
      </c>
      <c r="J349" t="s">
        <v>226</v>
      </c>
      <c r="K349" s="8">
        <v>428.5</v>
      </c>
      <c r="L349" t="s">
        <v>1006</v>
      </c>
      <c r="M349" s="3">
        <v>44681</v>
      </c>
      <c r="N349"/>
      <c r="P349">
        <v>53.478459999999998</v>
      </c>
      <c r="Q349">
        <v>0.83858299999999997</v>
      </c>
      <c r="R349" t="s">
        <v>181</v>
      </c>
      <c r="S349" t="s">
        <v>167</v>
      </c>
      <c r="T349" t="s">
        <v>43</v>
      </c>
      <c r="V349"/>
      <c r="W349" t="s">
        <v>241</v>
      </c>
      <c r="X349">
        <v>59</v>
      </c>
      <c r="Y349" t="s">
        <v>1007</v>
      </c>
      <c r="Z349">
        <v>25</v>
      </c>
      <c r="AA349" t="s">
        <v>872</v>
      </c>
      <c r="AB349">
        <v>16</v>
      </c>
    </row>
    <row r="350" spans="1:30">
      <c r="A350" t="s">
        <v>1010</v>
      </c>
      <c r="B350">
        <v>21</v>
      </c>
      <c r="C350" s="4" t="s">
        <v>593</v>
      </c>
      <c r="D350" s="4" t="s">
        <v>1011</v>
      </c>
      <c r="E350" t="s">
        <v>595</v>
      </c>
      <c r="G350" t="s">
        <v>793</v>
      </c>
      <c r="H350" s="7" t="s">
        <v>597</v>
      </c>
      <c r="I350" s="7" t="s">
        <v>597</v>
      </c>
      <c r="J350" t="s">
        <v>598</v>
      </c>
      <c r="K350">
        <v>176</v>
      </c>
      <c r="L350" t="s">
        <v>1012</v>
      </c>
      <c r="M350" s="3">
        <v>45359</v>
      </c>
      <c r="N350"/>
      <c r="P350">
        <v>56.375984000000003</v>
      </c>
      <c r="Q350">
        <v>8.0221400000000003</v>
      </c>
      <c r="R350" t="s">
        <v>181</v>
      </c>
      <c r="S350" t="s">
        <v>167</v>
      </c>
      <c r="T350" t="s">
        <v>43</v>
      </c>
      <c r="V350"/>
      <c r="W350" t="s">
        <v>313</v>
      </c>
      <c r="X350">
        <v>100</v>
      </c>
    </row>
    <row r="351" spans="1:30">
      <c r="A351" t="s">
        <v>1013</v>
      </c>
      <c r="B351">
        <v>20</v>
      </c>
      <c r="C351" s="4" t="s">
        <v>593</v>
      </c>
      <c r="D351" s="4" t="s">
        <v>1014</v>
      </c>
      <c r="E351" t="s">
        <v>595</v>
      </c>
      <c r="G351" t="s">
        <v>793</v>
      </c>
      <c r="H351" s="7" t="s">
        <v>597</v>
      </c>
      <c r="I351" s="7" t="s">
        <v>597</v>
      </c>
      <c r="J351" t="s">
        <v>598</v>
      </c>
      <c r="K351">
        <v>168</v>
      </c>
      <c r="L351" t="s">
        <v>1012</v>
      </c>
      <c r="M351" s="3">
        <v>45359</v>
      </c>
      <c r="N351"/>
      <c r="P351">
        <v>56.375984000000003</v>
      </c>
      <c r="Q351">
        <v>8.0221400000000003</v>
      </c>
      <c r="R351" t="s">
        <v>181</v>
      </c>
      <c r="S351" t="s">
        <v>167</v>
      </c>
      <c r="T351" t="s">
        <v>43</v>
      </c>
      <c r="V351"/>
      <c r="W351" t="s">
        <v>313</v>
      </c>
      <c r="X351">
        <v>100</v>
      </c>
    </row>
    <row r="352" spans="1:30">
      <c r="A352" t="s">
        <v>1015</v>
      </c>
      <c r="B352">
        <v>51</v>
      </c>
      <c r="C352" s="4" t="s">
        <v>223</v>
      </c>
      <c r="D352" s="4" t="s">
        <v>1016</v>
      </c>
      <c r="E352" t="s">
        <v>225</v>
      </c>
      <c r="G352" t="s">
        <v>626</v>
      </c>
      <c r="H352" t="s">
        <v>226</v>
      </c>
      <c r="I352" t="s">
        <v>226</v>
      </c>
      <c r="J352" t="s">
        <v>226</v>
      </c>
      <c r="K352">
        <v>183.5</v>
      </c>
      <c r="L352" t="s">
        <v>1017</v>
      </c>
      <c r="M352" s="3">
        <v>41005</v>
      </c>
      <c r="N352"/>
      <c r="P352">
        <v>54.065396999999997</v>
      </c>
      <c r="Q352">
        <v>-3.5749179999999998</v>
      </c>
      <c r="R352" t="s">
        <v>181</v>
      </c>
      <c r="S352" t="s">
        <v>167</v>
      </c>
      <c r="T352" t="s">
        <v>43</v>
      </c>
      <c r="V352"/>
      <c r="W352" t="s">
        <v>182</v>
      </c>
      <c r="X352">
        <v>50</v>
      </c>
      <c r="Y352" t="s">
        <v>245</v>
      </c>
      <c r="Z352">
        <v>25.1</v>
      </c>
      <c r="AA352" t="s">
        <v>1018</v>
      </c>
      <c r="AB352">
        <v>24.8</v>
      </c>
    </row>
    <row r="353" spans="1:32">
      <c r="A353" t="s">
        <v>1019</v>
      </c>
      <c r="B353">
        <v>51</v>
      </c>
      <c r="C353" s="4" t="s">
        <v>223</v>
      </c>
      <c r="D353" s="4" t="s">
        <v>1020</v>
      </c>
      <c r="E353" t="s">
        <v>225</v>
      </c>
      <c r="G353" t="s">
        <v>626</v>
      </c>
      <c r="H353" t="s">
        <v>226</v>
      </c>
      <c r="I353" t="s">
        <v>226</v>
      </c>
      <c r="J353" t="s">
        <v>226</v>
      </c>
      <c r="K353">
        <v>183.5</v>
      </c>
      <c r="L353" t="s">
        <v>1017</v>
      </c>
      <c r="M353" s="3">
        <v>41005</v>
      </c>
      <c r="N353"/>
      <c r="P353">
        <v>54.065396999999997</v>
      </c>
      <c r="Q353">
        <v>-3.5749179999999998</v>
      </c>
      <c r="R353" t="s">
        <v>181</v>
      </c>
      <c r="S353" t="s">
        <v>167</v>
      </c>
      <c r="T353" t="s">
        <v>43</v>
      </c>
      <c r="V353"/>
      <c r="W353" t="s">
        <v>182</v>
      </c>
      <c r="X353">
        <v>50</v>
      </c>
      <c r="Y353" t="s">
        <v>245</v>
      </c>
      <c r="Z353">
        <v>25.1</v>
      </c>
      <c r="AA353" t="s">
        <v>1018</v>
      </c>
      <c r="AB353">
        <v>24.8</v>
      </c>
    </row>
    <row r="354" spans="1:32">
      <c r="A354" t="s">
        <v>1021</v>
      </c>
      <c r="B354">
        <v>47</v>
      </c>
      <c r="C354" s="4" t="s">
        <v>223</v>
      </c>
      <c r="D354" s="4" t="s">
        <v>1022</v>
      </c>
      <c r="E354" t="s">
        <v>225</v>
      </c>
      <c r="G354" t="s">
        <v>626</v>
      </c>
      <c r="H354" t="s">
        <v>226</v>
      </c>
      <c r="I354" t="s">
        <v>226</v>
      </c>
      <c r="J354" t="s">
        <v>226</v>
      </c>
      <c r="K354" s="8">
        <v>356</v>
      </c>
      <c r="L354" t="s">
        <v>1023</v>
      </c>
      <c r="M354" s="3">
        <v>43356</v>
      </c>
      <c r="N354"/>
      <c r="P354">
        <v>54.065497999999998</v>
      </c>
      <c r="Q354">
        <v>-3.6885189999999999</v>
      </c>
      <c r="R354" t="s">
        <v>181</v>
      </c>
      <c r="S354" t="s">
        <v>167</v>
      </c>
      <c r="T354" t="s">
        <v>43</v>
      </c>
      <c r="V354" t="s">
        <v>1024</v>
      </c>
      <c r="W354" t="s">
        <v>182</v>
      </c>
      <c r="X354">
        <v>37.549999999999997</v>
      </c>
      <c r="Y354" t="s">
        <v>268</v>
      </c>
      <c r="Z354">
        <v>12.5</v>
      </c>
      <c r="AA354" t="s">
        <v>670</v>
      </c>
      <c r="AB354">
        <v>12.45</v>
      </c>
      <c r="AC354" t="s">
        <v>1025</v>
      </c>
      <c r="AD354">
        <v>18.75</v>
      </c>
      <c r="AE354" t="s">
        <v>1026</v>
      </c>
      <c r="AF354">
        <v>18.75</v>
      </c>
    </row>
    <row r="355" spans="1:32">
      <c r="A355" t="s">
        <v>1027</v>
      </c>
      <c r="B355">
        <v>40</v>
      </c>
      <c r="C355" s="4" t="s">
        <v>223</v>
      </c>
      <c r="D355" s="4" t="s">
        <v>1028</v>
      </c>
      <c r="E355" t="s">
        <v>225</v>
      </c>
      <c r="G355" t="s">
        <v>626</v>
      </c>
      <c r="H355" t="s">
        <v>226</v>
      </c>
      <c r="I355" t="s">
        <v>226</v>
      </c>
      <c r="J355" t="s">
        <v>226</v>
      </c>
      <c r="K355" s="8">
        <v>303</v>
      </c>
      <c r="L355" t="s">
        <v>1023</v>
      </c>
      <c r="M355" s="3">
        <v>43356</v>
      </c>
      <c r="N355"/>
      <c r="P355">
        <v>54.065497999999998</v>
      </c>
      <c r="Q355">
        <v>-3.6885189999999999</v>
      </c>
      <c r="R355" t="s">
        <v>181</v>
      </c>
      <c r="S355" t="s">
        <v>167</v>
      </c>
      <c r="T355" t="s">
        <v>43</v>
      </c>
      <c r="V355" t="s">
        <v>1024</v>
      </c>
      <c r="W355" t="s">
        <v>182</v>
      </c>
      <c r="X355">
        <v>37.549999999999997</v>
      </c>
      <c r="Y355" t="s">
        <v>268</v>
      </c>
      <c r="Z355">
        <v>12.5</v>
      </c>
      <c r="AA355" t="s">
        <v>670</v>
      </c>
      <c r="AB355">
        <v>12.45</v>
      </c>
      <c r="AC355" t="s">
        <v>1025</v>
      </c>
      <c r="AD355">
        <v>18.75</v>
      </c>
      <c r="AE355" t="s">
        <v>1026</v>
      </c>
      <c r="AF355">
        <v>18.75</v>
      </c>
    </row>
    <row r="356" spans="1:32">
      <c r="A356" t="s">
        <v>1029</v>
      </c>
      <c r="B356" s="8">
        <v>54</v>
      </c>
      <c r="C356" s="4" t="s">
        <v>223</v>
      </c>
      <c r="D356" s="4" t="s">
        <v>1030</v>
      </c>
      <c r="E356" t="s">
        <v>225</v>
      </c>
      <c r="G356" t="s">
        <v>626</v>
      </c>
      <c r="H356" t="s">
        <v>226</v>
      </c>
      <c r="I356" t="s">
        <v>226</v>
      </c>
      <c r="J356" t="s">
        <v>226</v>
      </c>
      <c r="K356">
        <v>194.5</v>
      </c>
      <c r="L356" t="s">
        <v>1031</v>
      </c>
      <c r="M356" s="3">
        <v>41942</v>
      </c>
      <c r="N356"/>
      <c r="P356">
        <v>53.984065000000001</v>
      </c>
      <c r="Q356">
        <v>-3.464375</v>
      </c>
      <c r="R356" t="s">
        <v>181</v>
      </c>
      <c r="S356" t="s">
        <v>167</v>
      </c>
      <c r="T356" t="s">
        <v>43</v>
      </c>
      <c r="V356"/>
      <c r="W356" t="s">
        <v>245</v>
      </c>
      <c r="X356">
        <v>24.5</v>
      </c>
      <c r="Y356" t="s">
        <v>182</v>
      </c>
      <c r="Z356">
        <v>25.5</v>
      </c>
      <c r="AA356" t="s">
        <v>614</v>
      </c>
      <c r="AB356">
        <v>50</v>
      </c>
    </row>
    <row r="357" spans="1:32">
      <c r="A357" t="s">
        <v>1032</v>
      </c>
      <c r="B357" s="8">
        <v>54</v>
      </c>
      <c r="C357" s="4" t="s">
        <v>223</v>
      </c>
      <c r="D357" s="4" t="s">
        <v>1033</v>
      </c>
      <c r="E357" t="s">
        <v>225</v>
      </c>
      <c r="G357" t="s">
        <v>626</v>
      </c>
      <c r="H357" t="s">
        <v>226</v>
      </c>
      <c r="I357" t="s">
        <v>226</v>
      </c>
      <c r="J357" t="s">
        <v>226</v>
      </c>
      <c r="K357">
        <v>194.5</v>
      </c>
      <c r="L357" t="s">
        <v>1031</v>
      </c>
      <c r="M357" s="3">
        <v>41942</v>
      </c>
      <c r="N357"/>
      <c r="P357">
        <v>53.984065000000001</v>
      </c>
      <c r="Q357">
        <v>-3.464375</v>
      </c>
      <c r="R357" t="s">
        <v>181</v>
      </c>
      <c r="S357" t="s">
        <v>167</v>
      </c>
      <c r="T357" t="s">
        <v>43</v>
      </c>
      <c r="V357"/>
      <c r="W357" t="s">
        <v>245</v>
      </c>
      <c r="X357">
        <v>24.5</v>
      </c>
      <c r="Y357" t="s">
        <v>182</v>
      </c>
      <c r="Z357">
        <v>25.5</v>
      </c>
      <c r="AA357" t="s">
        <v>614</v>
      </c>
      <c r="AB357">
        <v>50</v>
      </c>
    </row>
    <row r="358" spans="1:32">
      <c r="A358" t="s">
        <v>1034</v>
      </c>
      <c r="B358">
        <v>35</v>
      </c>
      <c r="C358" s="4" t="s">
        <v>223</v>
      </c>
      <c r="D358" s="4" t="s">
        <v>1035</v>
      </c>
      <c r="E358" t="s">
        <v>225</v>
      </c>
      <c r="G358" t="s">
        <v>685</v>
      </c>
      <c r="H358" t="s">
        <v>226</v>
      </c>
      <c r="I358" t="s">
        <v>226</v>
      </c>
      <c r="J358" t="s">
        <v>226</v>
      </c>
      <c r="K358">
        <v>210</v>
      </c>
      <c r="L358" t="s">
        <v>1034</v>
      </c>
      <c r="M358" s="3">
        <v>42150</v>
      </c>
      <c r="N358"/>
      <c r="P358">
        <v>53.805881999999997</v>
      </c>
      <c r="Q358">
        <v>0.14982400000000001</v>
      </c>
      <c r="R358" t="s">
        <v>181</v>
      </c>
      <c r="S358" t="s">
        <v>167</v>
      </c>
      <c r="T358" t="s">
        <v>43</v>
      </c>
      <c r="V358"/>
      <c r="W358" t="s">
        <v>182</v>
      </c>
      <c r="X358">
        <v>50</v>
      </c>
      <c r="Y358" t="s">
        <v>925</v>
      </c>
      <c r="Z358">
        <v>25</v>
      </c>
      <c r="AA358" t="s">
        <v>631</v>
      </c>
      <c r="AB358">
        <v>15.625</v>
      </c>
      <c r="AC358" t="s">
        <v>1036</v>
      </c>
      <c r="AD358">
        <v>9.375</v>
      </c>
    </row>
    <row r="359" spans="1:32">
      <c r="A359" t="s">
        <v>1037</v>
      </c>
      <c r="B359">
        <v>20</v>
      </c>
      <c r="C359" s="4" t="s">
        <v>161</v>
      </c>
      <c r="D359" s="4" t="s">
        <v>1038</v>
      </c>
      <c r="E359" t="s">
        <v>163</v>
      </c>
      <c r="H359" t="s">
        <v>163</v>
      </c>
      <c r="I359" t="s">
        <v>163</v>
      </c>
      <c r="J359" t="s">
        <v>163</v>
      </c>
      <c r="K359">
        <v>30</v>
      </c>
      <c r="L359" t="s">
        <v>1037</v>
      </c>
      <c r="M359" s="3">
        <v>38717</v>
      </c>
      <c r="P359">
        <v>25.06804</v>
      </c>
      <c r="Q359">
        <v>121.11287</v>
      </c>
      <c r="R359" t="s">
        <v>42</v>
      </c>
      <c r="S359" t="s">
        <v>42</v>
      </c>
      <c r="T359" t="s">
        <v>43</v>
      </c>
      <c r="V359" s="5" t="s">
        <v>1038</v>
      </c>
      <c r="W359" t="s">
        <v>161</v>
      </c>
      <c r="X359">
        <v>100</v>
      </c>
    </row>
    <row r="360" spans="1:32">
      <c r="A360" t="s">
        <v>1039</v>
      </c>
      <c r="B360">
        <v>10</v>
      </c>
      <c r="C360" s="4" t="s">
        <v>161</v>
      </c>
      <c r="D360" s="4" t="s">
        <v>1040</v>
      </c>
      <c r="E360" t="s">
        <v>163</v>
      </c>
      <c r="H360" t="s">
        <v>163</v>
      </c>
      <c r="I360" t="s">
        <v>163</v>
      </c>
      <c r="J360" t="s">
        <v>163</v>
      </c>
      <c r="K360">
        <v>35</v>
      </c>
      <c r="L360" t="s">
        <v>1039</v>
      </c>
      <c r="M360" s="3">
        <v>38717</v>
      </c>
      <c r="P360">
        <v>24.304400000000001</v>
      </c>
      <c r="Q360">
        <v>120.5441</v>
      </c>
      <c r="R360" t="s">
        <v>42</v>
      </c>
      <c r="S360" t="s">
        <v>42</v>
      </c>
      <c r="T360" t="s">
        <v>43</v>
      </c>
      <c r="V360" s="5" t="s">
        <v>1041</v>
      </c>
      <c r="W360" t="s">
        <v>161</v>
      </c>
      <c r="X360">
        <v>100</v>
      </c>
    </row>
    <row r="361" spans="1:32">
      <c r="A361" t="s">
        <v>1042</v>
      </c>
      <c r="B361">
        <v>10</v>
      </c>
      <c r="C361" s="4" t="s">
        <v>161</v>
      </c>
      <c r="D361" s="4" t="s">
        <v>1043</v>
      </c>
      <c r="E361" t="s">
        <v>163</v>
      </c>
      <c r="H361" t="s">
        <v>163</v>
      </c>
      <c r="I361" t="s">
        <v>163</v>
      </c>
      <c r="J361" t="s">
        <v>163</v>
      </c>
      <c r="K361">
        <v>23</v>
      </c>
      <c r="L361" t="s">
        <v>1042</v>
      </c>
      <c r="M361" s="3">
        <v>40543</v>
      </c>
      <c r="P361">
        <v>23.984030000000001</v>
      </c>
      <c r="Q361">
        <v>120.336569999999</v>
      </c>
      <c r="R361" t="s">
        <v>42</v>
      </c>
      <c r="S361" t="s">
        <v>42</v>
      </c>
      <c r="T361" t="s">
        <v>43</v>
      </c>
      <c r="V361" s="5" t="s">
        <v>1043</v>
      </c>
      <c r="W361" t="s">
        <v>161</v>
      </c>
      <c r="X361">
        <v>100</v>
      </c>
    </row>
    <row r="362" spans="1:32">
      <c r="A362" t="s">
        <v>1044</v>
      </c>
      <c r="B362">
        <v>23</v>
      </c>
      <c r="C362" s="4" t="s">
        <v>161</v>
      </c>
      <c r="D362" s="4" t="s">
        <v>1045</v>
      </c>
      <c r="E362" t="s">
        <v>163</v>
      </c>
      <c r="H362" t="s">
        <v>163</v>
      </c>
      <c r="I362" t="s">
        <v>163</v>
      </c>
      <c r="J362" t="s">
        <v>163</v>
      </c>
      <c r="K362">
        <v>46</v>
      </c>
      <c r="L362" t="s">
        <v>1046</v>
      </c>
      <c r="M362" s="3">
        <v>39447</v>
      </c>
      <c r="O362" s="3">
        <v>40359</v>
      </c>
      <c r="P362">
        <v>24.158221999999999</v>
      </c>
      <c r="Q362">
        <v>120.44116699999999</v>
      </c>
      <c r="R362" t="s">
        <v>42</v>
      </c>
      <c r="S362" t="s">
        <v>42</v>
      </c>
      <c r="T362" t="s">
        <v>194</v>
      </c>
      <c r="V362" s="5" t="s">
        <v>1047</v>
      </c>
      <c r="W362" t="s">
        <v>161</v>
      </c>
      <c r="X362">
        <v>100</v>
      </c>
    </row>
    <row r="363" spans="1:32">
      <c r="A363" t="s">
        <v>1048</v>
      </c>
      <c r="B363">
        <v>31</v>
      </c>
      <c r="C363" s="4" t="s">
        <v>161</v>
      </c>
      <c r="D363" s="4" t="s">
        <v>1045</v>
      </c>
      <c r="E363" t="s">
        <v>163</v>
      </c>
      <c r="H363" t="s">
        <v>163</v>
      </c>
      <c r="I363" t="s">
        <v>163</v>
      </c>
      <c r="J363" t="s">
        <v>163</v>
      </c>
      <c r="K363">
        <v>62</v>
      </c>
      <c r="L363" t="s">
        <v>1046</v>
      </c>
      <c r="M363" s="3">
        <v>40360</v>
      </c>
      <c r="O363" s="3">
        <v>43646</v>
      </c>
      <c r="P363">
        <v>24.158221999999999</v>
      </c>
      <c r="Q363">
        <v>120.44116699999999</v>
      </c>
      <c r="R363" t="s">
        <v>42</v>
      </c>
      <c r="S363" t="s">
        <v>42</v>
      </c>
      <c r="T363" t="s">
        <v>194</v>
      </c>
      <c r="V363" s="5" t="s">
        <v>1047</v>
      </c>
      <c r="W363" t="s">
        <v>161</v>
      </c>
      <c r="X363">
        <v>100</v>
      </c>
    </row>
    <row r="364" spans="1:32">
      <c r="A364" t="s">
        <v>1049</v>
      </c>
      <c r="B364">
        <v>36</v>
      </c>
      <c r="C364" s="4" t="s">
        <v>161</v>
      </c>
      <c r="D364" s="4" t="s">
        <v>1045</v>
      </c>
      <c r="E364" t="s">
        <v>163</v>
      </c>
      <c r="H364" t="s">
        <v>163</v>
      </c>
      <c r="I364" t="s">
        <v>163</v>
      </c>
      <c r="J364" t="s">
        <v>163</v>
      </c>
      <c r="K364">
        <v>72</v>
      </c>
      <c r="L364" t="s">
        <v>1046</v>
      </c>
      <c r="M364" s="3">
        <v>43647</v>
      </c>
      <c r="O364" s="3">
        <v>44377</v>
      </c>
      <c r="P364">
        <v>24.158221999999999</v>
      </c>
      <c r="Q364">
        <v>120.44116699999999</v>
      </c>
      <c r="R364" t="s">
        <v>42</v>
      </c>
      <c r="S364" t="s">
        <v>42</v>
      </c>
      <c r="T364" t="s">
        <v>194</v>
      </c>
      <c r="V364" s="5" t="s">
        <v>1047</v>
      </c>
      <c r="W364" t="s">
        <v>161</v>
      </c>
      <c r="X364">
        <v>100</v>
      </c>
    </row>
    <row r="365" spans="1:32">
      <c r="A365" t="s">
        <v>1050</v>
      </c>
      <c r="B365">
        <v>43</v>
      </c>
      <c r="C365" s="4" t="s">
        <v>161</v>
      </c>
      <c r="D365" s="4" t="s">
        <v>1045</v>
      </c>
      <c r="E365" t="s">
        <v>163</v>
      </c>
      <c r="H365" t="s">
        <v>163</v>
      </c>
      <c r="I365" t="s">
        <v>163</v>
      </c>
      <c r="J365" t="s">
        <v>163</v>
      </c>
      <c r="K365">
        <v>86.2</v>
      </c>
      <c r="L365" t="s">
        <v>1046</v>
      </c>
      <c r="M365" s="3">
        <v>44378</v>
      </c>
      <c r="P365">
        <v>24.158221999999999</v>
      </c>
      <c r="Q365">
        <v>120.44116699999999</v>
      </c>
      <c r="R365" t="s">
        <v>42</v>
      </c>
      <c r="S365" t="s">
        <v>42</v>
      </c>
      <c r="T365" t="s">
        <v>43</v>
      </c>
      <c r="V365" s="5" t="s">
        <v>1047</v>
      </c>
      <c r="W365" t="s">
        <v>161</v>
      </c>
      <c r="X365">
        <v>100</v>
      </c>
    </row>
    <row r="366" spans="1:32">
      <c r="A366" t="s">
        <v>1051</v>
      </c>
      <c r="B366">
        <v>20</v>
      </c>
      <c r="C366" s="4" t="s">
        <v>161</v>
      </c>
      <c r="D366" s="4" t="s">
        <v>1052</v>
      </c>
      <c r="E366" t="s">
        <v>163</v>
      </c>
      <c r="H366" t="s">
        <v>163</v>
      </c>
      <c r="I366" t="s">
        <v>163</v>
      </c>
      <c r="J366" t="s">
        <v>163</v>
      </c>
      <c r="K366">
        <v>36</v>
      </c>
      <c r="L366" t="s">
        <v>1051</v>
      </c>
      <c r="M366" s="3">
        <v>36887</v>
      </c>
      <c r="O366" s="3">
        <v>45291</v>
      </c>
      <c r="P366">
        <v>23.816700000000001</v>
      </c>
      <c r="Q366">
        <v>120.263599999999</v>
      </c>
      <c r="R366" t="s">
        <v>42</v>
      </c>
      <c r="S366" t="s">
        <v>42</v>
      </c>
      <c r="T366" t="s">
        <v>1053</v>
      </c>
      <c r="U366" t="s">
        <v>1054</v>
      </c>
      <c r="V366" s="5" t="s">
        <v>1055</v>
      </c>
      <c r="W366" t="s">
        <v>161</v>
      </c>
      <c r="X366">
        <v>100</v>
      </c>
    </row>
    <row r="367" spans="1:32">
      <c r="A367" t="s">
        <v>1056</v>
      </c>
      <c r="B367">
        <v>19</v>
      </c>
      <c r="C367" s="4" t="s">
        <v>161</v>
      </c>
      <c r="D367" s="4" t="s">
        <v>1052</v>
      </c>
      <c r="E367" t="s">
        <v>163</v>
      </c>
      <c r="H367" t="s">
        <v>163</v>
      </c>
      <c r="I367" t="s">
        <v>163</v>
      </c>
      <c r="J367" t="s">
        <v>163</v>
      </c>
      <c r="K367">
        <v>46</v>
      </c>
      <c r="L367" t="s">
        <v>1051</v>
      </c>
      <c r="M367" s="3">
        <v>45292</v>
      </c>
      <c r="P367">
        <v>23.816700000000001</v>
      </c>
      <c r="Q367">
        <v>120.263599999999</v>
      </c>
      <c r="R367" t="s">
        <v>42</v>
      </c>
      <c r="S367" t="s">
        <v>42</v>
      </c>
      <c r="T367" t="s">
        <v>43</v>
      </c>
      <c r="U367" t="s">
        <v>1054</v>
      </c>
      <c r="V367" s="5" t="s">
        <v>1055</v>
      </c>
      <c r="W367" t="s">
        <v>161</v>
      </c>
      <c r="X367">
        <v>100</v>
      </c>
    </row>
    <row r="368" spans="1:32">
      <c r="A368" t="s">
        <v>1057</v>
      </c>
      <c r="B368">
        <v>14</v>
      </c>
      <c r="C368" s="4" t="s">
        <v>161</v>
      </c>
      <c r="D368" s="4" t="s">
        <v>1058</v>
      </c>
      <c r="E368" t="s">
        <v>163</v>
      </c>
      <c r="H368" t="s">
        <v>163</v>
      </c>
      <c r="I368" t="s">
        <v>163</v>
      </c>
      <c r="J368" t="s">
        <v>163</v>
      </c>
      <c r="K368">
        <v>28</v>
      </c>
      <c r="L368" t="s">
        <v>1057</v>
      </c>
      <c r="M368" s="3">
        <v>40543</v>
      </c>
      <c r="P368">
        <v>23.646180000000001</v>
      </c>
      <c r="Q368">
        <v>120.14718000000001</v>
      </c>
      <c r="R368" t="s">
        <v>42</v>
      </c>
      <c r="S368" t="s">
        <v>42</v>
      </c>
      <c r="T368" t="s">
        <v>43</v>
      </c>
      <c r="V368" s="5" t="s">
        <v>1059</v>
      </c>
      <c r="W368" t="s">
        <v>161</v>
      </c>
      <c r="X368">
        <v>100</v>
      </c>
    </row>
    <row r="369" spans="1:25">
      <c r="A369" t="s">
        <v>1060</v>
      </c>
      <c r="B369">
        <v>21</v>
      </c>
      <c r="C369" s="4" t="s">
        <v>161</v>
      </c>
      <c r="D369" s="4" t="s">
        <v>1061</v>
      </c>
      <c r="E369" t="s">
        <v>163</v>
      </c>
      <c r="H369" t="s">
        <v>163</v>
      </c>
      <c r="I369" t="s">
        <v>163</v>
      </c>
      <c r="J369" t="s">
        <v>163</v>
      </c>
      <c r="K369">
        <v>42</v>
      </c>
      <c r="L369" t="s">
        <v>1060</v>
      </c>
      <c r="M369" s="3">
        <v>38717</v>
      </c>
      <c r="P369">
        <v>24.609508000000002</v>
      </c>
      <c r="Q369">
        <v>120.73184500000001</v>
      </c>
      <c r="R369" t="s">
        <v>42</v>
      </c>
      <c r="S369" t="s">
        <v>42</v>
      </c>
      <c r="T369" t="s">
        <v>43</v>
      </c>
      <c r="V369" s="5" t="s">
        <v>1061</v>
      </c>
      <c r="W369" t="s">
        <v>1062</v>
      </c>
    </row>
    <row r="370" spans="1:25">
      <c r="A370" t="s">
        <v>1063</v>
      </c>
      <c r="B370">
        <v>21</v>
      </c>
      <c r="C370" s="4" t="s">
        <v>161</v>
      </c>
      <c r="D370" s="4" t="s">
        <v>1064</v>
      </c>
      <c r="E370" t="s">
        <v>163</v>
      </c>
      <c r="H370" t="s">
        <v>163</v>
      </c>
      <c r="I370" t="s">
        <v>163</v>
      </c>
      <c r="J370" t="s">
        <v>163</v>
      </c>
      <c r="K370">
        <v>48.3</v>
      </c>
      <c r="L370" t="s">
        <v>1065</v>
      </c>
      <c r="M370" s="3">
        <v>39447</v>
      </c>
      <c r="O370" s="3">
        <v>39813</v>
      </c>
      <c r="P370">
        <v>24.071307999999998</v>
      </c>
      <c r="Q370">
        <v>120.40843700000001</v>
      </c>
      <c r="R370" t="s">
        <v>42</v>
      </c>
      <c r="S370" t="s">
        <v>42</v>
      </c>
      <c r="T370" t="s">
        <v>194</v>
      </c>
      <c r="V370" s="5" t="s">
        <v>1064</v>
      </c>
      <c r="W370" t="s">
        <v>1062</v>
      </c>
      <c r="Y370" t="s">
        <v>57</v>
      </c>
    </row>
    <row r="371" spans="1:25">
      <c r="A371" t="s">
        <v>1066</v>
      </c>
      <c r="B371">
        <v>24</v>
      </c>
      <c r="C371" s="4" t="s">
        <v>161</v>
      </c>
      <c r="D371" s="4" t="s">
        <v>1064</v>
      </c>
      <c r="E371" t="s">
        <v>163</v>
      </c>
      <c r="H371" t="s">
        <v>163</v>
      </c>
      <c r="I371" t="s">
        <v>163</v>
      </c>
      <c r="J371" t="s">
        <v>163</v>
      </c>
      <c r="K371">
        <v>55.2</v>
      </c>
      <c r="L371" t="s">
        <v>1065</v>
      </c>
      <c r="M371" s="3">
        <v>39814</v>
      </c>
      <c r="P371">
        <v>24.071307999999998</v>
      </c>
      <c r="Q371">
        <v>120.40843700000001</v>
      </c>
      <c r="R371" t="s">
        <v>42</v>
      </c>
      <c r="S371" t="s">
        <v>42</v>
      </c>
      <c r="T371" t="s">
        <v>43</v>
      </c>
      <c r="V371" s="5" t="s">
        <v>1064</v>
      </c>
      <c r="W371" t="s">
        <v>1062</v>
      </c>
      <c r="Y371" t="s">
        <v>57</v>
      </c>
    </row>
    <row r="372" spans="1:25">
      <c r="A372" t="s">
        <v>1067</v>
      </c>
      <c r="B372">
        <v>14</v>
      </c>
      <c r="C372" s="4" t="s">
        <v>161</v>
      </c>
      <c r="D372" s="4" t="s">
        <v>1068</v>
      </c>
      <c r="E372" t="s">
        <v>163</v>
      </c>
      <c r="H372" t="s">
        <v>163</v>
      </c>
      <c r="I372" t="s">
        <v>163</v>
      </c>
      <c r="J372" t="s">
        <v>163</v>
      </c>
      <c r="K372">
        <v>32.200000000000003</v>
      </c>
      <c r="L372" t="s">
        <v>1069</v>
      </c>
      <c r="M372" s="3">
        <v>40148</v>
      </c>
      <c r="O372" s="3">
        <v>40967</v>
      </c>
      <c r="P372">
        <v>25.026350000000001</v>
      </c>
      <c r="Q372">
        <v>121.04275</v>
      </c>
      <c r="R372" t="s">
        <v>42</v>
      </c>
      <c r="S372" t="s">
        <v>42</v>
      </c>
      <c r="T372" t="s">
        <v>194</v>
      </c>
      <c r="V372" s="5" t="s">
        <v>1068</v>
      </c>
      <c r="W372" t="s">
        <v>1062</v>
      </c>
    </row>
    <row r="373" spans="1:25">
      <c r="A373" t="s">
        <v>1070</v>
      </c>
      <c r="B373">
        <v>19</v>
      </c>
      <c r="C373" s="4" t="s">
        <v>161</v>
      </c>
      <c r="D373" s="4" t="s">
        <v>1068</v>
      </c>
      <c r="E373" t="s">
        <v>163</v>
      </c>
      <c r="H373" t="s">
        <v>163</v>
      </c>
      <c r="I373" t="s">
        <v>163</v>
      </c>
      <c r="J373" t="s">
        <v>163</v>
      </c>
      <c r="K373">
        <v>43.7</v>
      </c>
      <c r="L373" t="s">
        <v>1069</v>
      </c>
      <c r="M373" s="3">
        <v>40969</v>
      </c>
      <c r="O373" s="3">
        <v>41274</v>
      </c>
      <c r="P373">
        <v>25.026350000000001</v>
      </c>
      <c r="Q373">
        <v>121.04275</v>
      </c>
      <c r="R373" t="s">
        <v>42</v>
      </c>
      <c r="S373" t="s">
        <v>42</v>
      </c>
      <c r="T373" t="s">
        <v>194</v>
      </c>
      <c r="V373" s="5" t="s">
        <v>1068</v>
      </c>
      <c r="W373" t="s">
        <v>1062</v>
      </c>
    </row>
    <row r="374" spans="1:25">
      <c r="A374" t="s">
        <v>1071</v>
      </c>
      <c r="B374">
        <v>21</v>
      </c>
      <c r="C374" s="4" t="s">
        <v>161</v>
      </c>
      <c r="D374" s="4" t="s">
        <v>1068</v>
      </c>
      <c r="E374" t="s">
        <v>163</v>
      </c>
      <c r="H374" t="s">
        <v>163</v>
      </c>
      <c r="I374" t="s">
        <v>163</v>
      </c>
      <c r="J374" t="s">
        <v>163</v>
      </c>
      <c r="K374">
        <v>48.300000000000004</v>
      </c>
      <c r="L374" t="s">
        <v>1069</v>
      </c>
      <c r="M374" s="3">
        <v>41275</v>
      </c>
      <c r="P374">
        <v>25.026350000000001</v>
      </c>
      <c r="Q374">
        <v>121.04275</v>
      </c>
      <c r="R374" t="s">
        <v>42</v>
      </c>
      <c r="S374" t="s">
        <v>42</v>
      </c>
      <c r="T374" t="s">
        <v>43</v>
      </c>
      <c r="V374" s="5" t="s">
        <v>1068</v>
      </c>
      <c r="W374" t="s">
        <v>1062</v>
      </c>
    </row>
    <row r="375" spans="1:25">
      <c r="A375" t="s">
        <v>1072</v>
      </c>
      <c r="B375">
        <v>20</v>
      </c>
      <c r="C375" s="4" t="s">
        <v>161</v>
      </c>
      <c r="D375" s="4" t="s">
        <v>1073</v>
      </c>
      <c r="E375" t="s">
        <v>163</v>
      </c>
      <c r="H375" t="s">
        <v>163</v>
      </c>
      <c r="I375" t="s">
        <v>163</v>
      </c>
      <c r="J375" t="s">
        <v>163</v>
      </c>
      <c r="K375">
        <v>46</v>
      </c>
      <c r="L375" t="s">
        <v>1074</v>
      </c>
      <c r="M375" s="3">
        <v>39845</v>
      </c>
      <c r="O375" s="3">
        <v>41305</v>
      </c>
      <c r="P375">
        <v>24.368957000000002</v>
      </c>
      <c r="Q375">
        <v>120.58044200000001</v>
      </c>
      <c r="R375" t="s">
        <v>42</v>
      </c>
      <c r="S375" t="s">
        <v>42</v>
      </c>
      <c r="T375" t="s">
        <v>194</v>
      </c>
      <c r="V375" s="5" t="s">
        <v>1073</v>
      </c>
      <c r="W375" t="s">
        <v>1062</v>
      </c>
      <c r="Y375" t="s">
        <v>57</v>
      </c>
    </row>
    <row r="376" spans="1:25">
      <c r="A376" t="s">
        <v>1075</v>
      </c>
      <c r="B376">
        <v>33</v>
      </c>
      <c r="C376" s="4" t="s">
        <v>161</v>
      </c>
      <c r="D376" s="4" t="s">
        <v>1073</v>
      </c>
      <c r="E376" t="s">
        <v>163</v>
      </c>
      <c r="H376" t="s">
        <v>163</v>
      </c>
      <c r="I376" t="s">
        <v>163</v>
      </c>
      <c r="J376" t="s">
        <v>163</v>
      </c>
      <c r="K376">
        <v>75.900000000000006</v>
      </c>
      <c r="L376" t="s">
        <v>1074</v>
      </c>
      <c r="M376" s="3">
        <v>41306</v>
      </c>
      <c r="P376">
        <v>24.368957000000002</v>
      </c>
      <c r="Q376">
        <v>120.58044200000001</v>
      </c>
      <c r="R376" t="s">
        <v>42</v>
      </c>
      <c r="S376" t="s">
        <v>42</v>
      </c>
      <c r="T376" t="s">
        <v>43</v>
      </c>
      <c r="V376" s="5" t="s">
        <v>1073</v>
      </c>
      <c r="W376" t="s">
        <v>1062</v>
      </c>
      <c r="Y376" t="s">
        <v>57</v>
      </c>
    </row>
    <row r="377" spans="1:25">
      <c r="A377" t="s">
        <v>1076</v>
      </c>
      <c r="B377">
        <v>13</v>
      </c>
      <c r="C377" s="4" t="s">
        <v>161</v>
      </c>
      <c r="D377" s="4" t="s">
        <v>1077</v>
      </c>
      <c r="E377" t="s">
        <v>163</v>
      </c>
      <c r="H377" t="s">
        <v>163</v>
      </c>
      <c r="I377" t="s">
        <v>163</v>
      </c>
      <c r="J377" t="s">
        <v>163</v>
      </c>
      <c r="K377">
        <v>49.2</v>
      </c>
      <c r="L377" t="s">
        <v>1074</v>
      </c>
      <c r="M377" s="3">
        <v>45225</v>
      </c>
      <c r="N377" s="3">
        <v>44854</v>
      </c>
      <c r="P377">
        <v>23.8154</v>
      </c>
      <c r="Q377">
        <v>120.2634</v>
      </c>
      <c r="R377" t="s">
        <v>42</v>
      </c>
      <c r="S377" t="s">
        <v>42</v>
      </c>
      <c r="T377" t="s">
        <v>43</v>
      </c>
      <c r="U377" t="s">
        <v>1078</v>
      </c>
      <c r="V377" s="5" t="s">
        <v>1079</v>
      </c>
      <c r="W377" t="s">
        <v>1062</v>
      </c>
      <c r="Y377" t="s">
        <v>57</v>
      </c>
    </row>
    <row r="378" spans="1:25">
      <c r="A378" t="s">
        <v>1080</v>
      </c>
      <c r="B378">
        <v>6</v>
      </c>
      <c r="C378" s="4" t="s">
        <v>161</v>
      </c>
      <c r="D378" s="4" t="s">
        <v>1081</v>
      </c>
      <c r="E378" t="s">
        <v>163</v>
      </c>
      <c r="H378" t="s">
        <v>163</v>
      </c>
      <c r="I378" t="s">
        <v>163</v>
      </c>
      <c r="J378" t="s">
        <v>163</v>
      </c>
      <c r="K378">
        <v>25.2</v>
      </c>
      <c r="L378" t="s">
        <v>1082</v>
      </c>
      <c r="M378" s="3">
        <v>45254</v>
      </c>
      <c r="P378">
        <v>23.812823000000002</v>
      </c>
      <c r="Q378">
        <v>120.321116</v>
      </c>
      <c r="R378" t="s">
        <v>42</v>
      </c>
      <c r="S378" t="s">
        <v>42</v>
      </c>
      <c r="T378" t="s">
        <v>43</v>
      </c>
      <c r="U378" t="s">
        <v>1083</v>
      </c>
      <c r="V378" s="5" t="s">
        <v>1081</v>
      </c>
      <c r="W378" t="s">
        <v>1062</v>
      </c>
    </row>
    <row r="379" spans="1:25" ht="15.75">
      <c r="A379" t="s">
        <v>1084</v>
      </c>
      <c r="B379">
        <v>60</v>
      </c>
      <c r="C379" s="4" t="s">
        <v>647</v>
      </c>
      <c r="D379" s="23">
        <v>65511</v>
      </c>
      <c r="E379" s="9" t="s">
        <v>648</v>
      </c>
      <c r="F379" s="5" t="s">
        <v>1085</v>
      </c>
      <c r="G379" s="11"/>
      <c r="H379" s="9" t="s">
        <v>648</v>
      </c>
      <c r="I379" s="22" t="s">
        <v>1086</v>
      </c>
      <c r="J379" s="9" t="s">
        <v>648</v>
      </c>
      <c r="K379" s="11">
        <v>250</v>
      </c>
      <c r="L379" t="s">
        <v>1084</v>
      </c>
      <c r="M379" s="24">
        <v>44927</v>
      </c>
      <c r="O379"/>
      <c r="P379" s="9">
        <v>36.487000000000002</v>
      </c>
      <c r="Q379" s="9">
        <v>-99.739000000000004</v>
      </c>
      <c r="R379" t="s">
        <v>42</v>
      </c>
      <c r="S379" t="s">
        <v>42</v>
      </c>
      <c r="T379" t="s">
        <v>43</v>
      </c>
      <c r="V379"/>
      <c r="W379" s="11" t="s">
        <v>1087</v>
      </c>
    </row>
    <row r="380" spans="1:25" ht="15.75">
      <c r="A380" t="s">
        <v>1088</v>
      </c>
      <c r="B380">
        <v>76</v>
      </c>
      <c r="C380" s="4" t="s">
        <v>647</v>
      </c>
      <c r="D380" s="23">
        <v>56810</v>
      </c>
      <c r="E380" s="9" t="s">
        <v>648</v>
      </c>
      <c r="F380" s="5" t="s">
        <v>1089</v>
      </c>
      <c r="G380" s="11"/>
      <c r="H380" s="9" t="s">
        <v>648</v>
      </c>
      <c r="I380" s="22" t="s">
        <v>1090</v>
      </c>
      <c r="J380" s="9" t="s">
        <v>648</v>
      </c>
      <c r="K380" s="11">
        <v>174.8</v>
      </c>
      <c r="L380" t="s">
        <v>1088</v>
      </c>
      <c r="M380" s="24">
        <v>39783</v>
      </c>
      <c r="O380"/>
      <c r="P380" s="9">
        <v>41.444000000000003</v>
      </c>
      <c r="Q380" s="9">
        <v>-94.678899999999999</v>
      </c>
      <c r="R380" t="s">
        <v>42</v>
      </c>
      <c r="S380" t="s">
        <v>42</v>
      </c>
      <c r="T380" t="s">
        <v>43</v>
      </c>
      <c r="V380"/>
      <c r="W380" s="11" t="s">
        <v>1091</v>
      </c>
      <c r="X380">
        <v>100</v>
      </c>
    </row>
    <row r="381" spans="1:25" ht="15.75">
      <c r="A381" t="s">
        <v>1092</v>
      </c>
      <c r="B381" s="25">
        <v>64</v>
      </c>
      <c r="C381" s="4" t="s">
        <v>647</v>
      </c>
      <c r="D381" s="23">
        <v>59637</v>
      </c>
      <c r="E381" s="9" t="s">
        <v>648</v>
      </c>
      <c r="F381" s="5" t="s">
        <v>1089</v>
      </c>
      <c r="H381" s="9" t="s">
        <v>648</v>
      </c>
      <c r="I381" s="22" t="s">
        <v>1090</v>
      </c>
      <c r="J381" s="9" t="s">
        <v>648</v>
      </c>
      <c r="K381">
        <v>154.30000000000001</v>
      </c>
      <c r="L381" t="s">
        <v>1092</v>
      </c>
      <c r="M381" s="26">
        <v>42278</v>
      </c>
      <c r="O381"/>
      <c r="P381">
        <v>40.923900000000003</v>
      </c>
      <c r="Q381">
        <v>-94.716300000000004</v>
      </c>
      <c r="R381" t="s">
        <v>42</v>
      </c>
      <c r="S381" t="s">
        <v>42</v>
      </c>
      <c r="T381" t="s">
        <v>43</v>
      </c>
      <c r="V381"/>
      <c r="W381" s="11" t="s">
        <v>1091</v>
      </c>
      <c r="X381">
        <v>100</v>
      </c>
    </row>
    <row r="382" spans="1:25" ht="15.75">
      <c r="A382" t="s">
        <v>1093</v>
      </c>
      <c r="B382">
        <v>11</v>
      </c>
      <c r="C382" s="4" t="s">
        <v>647</v>
      </c>
      <c r="D382" s="23">
        <v>56307</v>
      </c>
      <c r="E382" s="9" t="s">
        <v>648</v>
      </c>
      <c r="F382" s="5" t="s">
        <v>1094</v>
      </c>
      <c r="G382" s="11"/>
      <c r="H382" s="9" t="s">
        <v>648</v>
      </c>
      <c r="I382" s="22" t="s">
        <v>1090</v>
      </c>
      <c r="J382" s="9" t="s">
        <v>648</v>
      </c>
      <c r="K382">
        <v>23.3</v>
      </c>
      <c r="L382" t="s">
        <v>1093</v>
      </c>
      <c r="M382" s="26">
        <v>37865</v>
      </c>
      <c r="O382"/>
      <c r="P382">
        <v>43.551600000000001</v>
      </c>
      <c r="Q382">
        <v>-92.717299999999994</v>
      </c>
      <c r="R382" t="s">
        <v>42</v>
      </c>
      <c r="S382" t="s">
        <v>42</v>
      </c>
      <c r="T382" t="s">
        <v>43</v>
      </c>
      <c r="V382" t="s">
        <v>1095</v>
      </c>
      <c r="W382" t="s">
        <v>241</v>
      </c>
      <c r="X382">
        <v>100</v>
      </c>
    </row>
    <row r="383" spans="1:25" ht="15.75">
      <c r="A383" t="s">
        <v>1096</v>
      </c>
      <c r="B383" s="25">
        <v>15</v>
      </c>
      <c r="C383" s="4" t="s">
        <v>647</v>
      </c>
      <c r="D383" s="23">
        <v>57375</v>
      </c>
      <c r="E383" s="9" t="s">
        <v>648</v>
      </c>
      <c r="F383" s="5" t="s">
        <v>1094</v>
      </c>
      <c r="G383" s="11"/>
      <c r="H383" s="9" t="s">
        <v>648</v>
      </c>
      <c r="I383" s="22" t="s">
        <v>1090</v>
      </c>
      <c r="J383" s="9" t="s">
        <v>648</v>
      </c>
      <c r="K383">
        <v>19.8</v>
      </c>
      <c r="L383" t="s">
        <v>1096</v>
      </c>
      <c r="M383" s="26">
        <v>40603</v>
      </c>
      <c r="O383"/>
      <c r="P383">
        <v>44.917000000000002</v>
      </c>
      <c r="Q383">
        <v>-94.731700000000004</v>
      </c>
      <c r="R383" t="s">
        <v>42</v>
      </c>
      <c r="S383" t="s">
        <v>42</v>
      </c>
      <c r="T383" t="s">
        <v>43</v>
      </c>
      <c r="V383"/>
      <c r="W383" s="11" t="s">
        <v>1097</v>
      </c>
    </row>
    <row r="384" spans="1:25" ht="15.75">
      <c r="A384" s="7" t="s">
        <v>1098</v>
      </c>
      <c r="B384" s="25">
        <v>3</v>
      </c>
      <c r="C384" s="4" t="s">
        <v>647</v>
      </c>
      <c r="D384" s="23">
        <v>55576</v>
      </c>
      <c r="E384" s="9" t="s">
        <v>648</v>
      </c>
      <c r="F384" s="5" t="s">
        <v>1094</v>
      </c>
      <c r="G384" s="11"/>
      <c r="H384" s="9" t="s">
        <v>648</v>
      </c>
      <c r="I384" s="22" t="s">
        <v>1090</v>
      </c>
      <c r="J384" s="9" t="s">
        <v>648</v>
      </c>
      <c r="K384" s="25">
        <v>1.98</v>
      </c>
      <c r="L384" s="7" t="s">
        <v>1098</v>
      </c>
      <c r="M384" s="26">
        <v>36923</v>
      </c>
      <c r="O384"/>
      <c r="P384" s="27">
        <v>47.003360999999998</v>
      </c>
      <c r="Q384" s="27">
        <v>-96.432944000000006</v>
      </c>
      <c r="R384" t="s">
        <v>42</v>
      </c>
      <c r="S384" t="s">
        <v>42</v>
      </c>
      <c r="T384" t="s">
        <v>43</v>
      </c>
      <c r="V384"/>
      <c r="W384" s="11" t="s">
        <v>1099</v>
      </c>
    </row>
    <row r="385" spans="1:30" ht="15.75">
      <c r="A385" t="s">
        <v>1100</v>
      </c>
      <c r="B385" s="25">
        <v>4</v>
      </c>
      <c r="C385" s="4" t="s">
        <v>647</v>
      </c>
      <c r="D385" s="23">
        <v>56408</v>
      </c>
      <c r="E385" s="9" t="s">
        <v>648</v>
      </c>
      <c r="F385" s="5" t="s">
        <v>1101</v>
      </c>
      <c r="G385" s="11"/>
      <c r="H385" s="9" t="s">
        <v>648</v>
      </c>
      <c r="I385" s="22" t="s">
        <v>1090</v>
      </c>
      <c r="J385" s="9" t="s">
        <v>648</v>
      </c>
      <c r="K385" s="25">
        <v>8.4</v>
      </c>
      <c r="L385" t="s">
        <v>1100</v>
      </c>
      <c r="M385" s="26">
        <v>39264</v>
      </c>
      <c r="O385"/>
      <c r="P385" s="27">
        <v>41.3</v>
      </c>
      <c r="Q385" s="27">
        <v>-89.619167000000004</v>
      </c>
      <c r="R385" t="s">
        <v>42</v>
      </c>
      <c r="S385" t="s">
        <v>42</v>
      </c>
      <c r="T385" t="s">
        <v>43</v>
      </c>
      <c r="V385" s="25" t="s">
        <v>1102</v>
      </c>
      <c r="W385" s="11" t="s">
        <v>1103</v>
      </c>
    </row>
    <row r="386" spans="1:30" ht="15.75">
      <c r="A386" t="s">
        <v>1104</v>
      </c>
      <c r="B386">
        <v>36</v>
      </c>
      <c r="C386" s="4" t="s">
        <v>647</v>
      </c>
      <c r="D386" s="23">
        <v>56162</v>
      </c>
      <c r="E386" s="9" t="s">
        <v>648</v>
      </c>
      <c r="F386" s="5" t="s">
        <v>1105</v>
      </c>
      <c r="G386" s="11"/>
      <c r="H386" s="9" t="s">
        <v>648</v>
      </c>
      <c r="I386" s="22" t="s">
        <v>1086</v>
      </c>
      <c r="J386" s="9" t="s">
        <v>648</v>
      </c>
      <c r="K386" s="11">
        <v>59.4</v>
      </c>
      <c r="L386" t="s">
        <v>1104</v>
      </c>
      <c r="M386" s="28">
        <v>38626</v>
      </c>
      <c r="O386"/>
      <c r="P386" s="9">
        <v>42.475000000000001</v>
      </c>
      <c r="Q386" s="9">
        <v>-99.910600000000002</v>
      </c>
      <c r="R386" t="s">
        <v>42</v>
      </c>
      <c r="S386" t="s">
        <v>42</v>
      </c>
      <c r="T386" t="s">
        <v>43</v>
      </c>
      <c r="V386"/>
      <c r="W386" s="11" t="s">
        <v>1106</v>
      </c>
      <c r="X386">
        <v>69</v>
      </c>
      <c r="Y386" t="s">
        <v>1107</v>
      </c>
      <c r="Z386">
        <v>1.7</v>
      </c>
      <c r="AA386" t="s">
        <v>1108</v>
      </c>
      <c r="AB386">
        <v>16.8</v>
      </c>
      <c r="AC386" t="s">
        <v>1109</v>
      </c>
      <c r="AD386">
        <v>11.7</v>
      </c>
    </row>
    <row r="387" spans="1:30" ht="15.75">
      <c r="A387" t="s">
        <v>1110</v>
      </c>
      <c r="B387">
        <v>21</v>
      </c>
      <c r="C387" s="4" t="s">
        <v>647</v>
      </c>
      <c r="D387" s="23">
        <v>58666</v>
      </c>
      <c r="E387" s="9" t="s">
        <v>648</v>
      </c>
      <c r="F387" s="5" t="s">
        <v>1111</v>
      </c>
      <c r="G387" s="11"/>
      <c r="H387" s="9" t="s">
        <v>648</v>
      </c>
      <c r="I387" s="22" t="s">
        <v>1086</v>
      </c>
      <c r="J387" s="9" t="s">
        <v>648</v>
      </c>
      <c r="K387" s="11">
        <v>48.3</v>
      </c>
      <c r="L387" t="s">
        <v>1110</v>
      </c>
      <c r="M387" s="24">
        <v>42339</v>
      </c>
      <c r="O387"/>
      <c r="P387" s="9">
        <v>38.429600000000001</v>
      </c>
      <c r="Q387" s="9">
        <v>-99.537099999999995</v>
      </c>
      <c r="R387" t="s">
        <v>42</v>
      </c>
      <c r="S387" t="s">
        <v>42</v>
      </c>
      <c r="T387" t="s">
        <v>43</v>
      </c>
      <c r="V387"/>
      <c r="W387" t="s">
        <v>1112</v>
      </c>
      <c r="X387">
        <v>100</v>
      </c>
    </row>
    <row r="388" spans="1:30" ht="15.75">
      <c r="A388" t="s">
        <v>1113</v>
      </c>
      <c r="B388">
        <v>40</v>
      </c>
      <c r="C388" s="4" t="s">
        <v>647</v>
      </c>
      <c r="D388" s="23">
        <v>56451</v>
      </c>
      <c r="E388" s="9" t="s">
        <v>648</v>
      </c>
      <c r="F388" s="5" t="s">
        <v>1114</v>
      </c>
      <c r="G388" s="11"/>
      <c r="H388" s="9" t="s">
        <v>648</v>
      </c>
      <c r="I388" s="22" t="s">
        <v>674</v>
      </c>
      <c r="J388" s="9" t="s">
        <v>648</v>
      </c>
      <c r="K388" s="11">
        <v>80</v>
      </c>
      <c r="L388" t="s">
        <v>1113</v>
      </c>
      <c r="M388" s="24">
        <v>39234</v>
      </c>
      <c r="O388"/>
      <c r="P388" s="9">
        <v>40.375700000000002</v>
      </c>
      <c r="Q388" s="9">
        <v>-78.581199999999995</v>
      </c>
      <c r="R388" t="s">
        <v>42</v>
      </c>
      <c r="S388" t="s">
        <v>42</v>
      </c>
      <c r="T388" t="s">
        <v>43</v>
      </c>
      <c r="V388"/>
      <c r="W388" s="11" t="s">
        <v>1115</v>
      </c>
      <c r="X388">
        <v>100</v>
      </c>
    </row>
    <row r="389" spans="1:30" ht="15.75">
      <c r="A389" t="s">
        <v>1116</v>
      </c>
      <c r="B389">
        <v>50</v>
      </c>
      <c r="C389" s="4" t="s">
        <v>647</v>
      </c>
      <c r="D389" s="23">
        <v>64088</v>
      </c>
      <c r="E389" s="9" t="s">
        <v>648</v>
      </c>
      <c r="F389" s="5" t="s">
        <v>1101</v>
      </c>
      <c r="G389" s="11"/>
      <c r="H389" s="9" t="s">
        <v>648</v>
      </c>
      <c r="I389" s="22" t="s">
        <v>674</v>
      </c>
      <c r="J389" s="9" t="s">
        <v>648</v>
      </c>
      <c r="K389" s="11">
        <v>200.5</v>
      </c>
      <c r="L389" t="s">
        <v>1116</v>
      </c>
      <c r="M389" s="28">
        <v>45098</v>
      </c>
      <c r="O389"/>
      <c r="P389" s="9">
        <v>40.191400000000002</v>
      </c>
      <c r="Q389" s="9">
        <v>-89.057500000000005</v>
      </c>
      <c r="R389" t="s">
        <v>42</v>
      </c>
      <c r="S389" t="s">
        <v>42</v>
      </c>
      <c r="T389" t="s">
        <v>43</v>
      </c>
      <c r="V389"/>
      <c r="W389" s="11" t="s">
        <v>1087</v>
      </c>
    </row>
    <row r="390" spans="1:30" ht="15.75">
      <c r="A390" t="s">
        <v>1117</v>
      </c>
      <c r="B390">
        <v>100</v>
      </c>
      <c r="C390" s="4" t="s">
        <v>647</v>
      </c>
      <c r="D390" s="23">
        <v>57282</v>
      </c>
      <c r="E390" s="9" t="s">
        <v>648</v>
      </c>
      <c r="F390" s="5" t="s">
        <v>1118</v>
      </c>
      <c r="G390" s="11"/>
      <c r="H390" s="9" t="s">
        <v>648</v>
      </c>
      <c r="I390" s="22" t="s">
        <v>1119</v>
      </c>
      <c r="J390" s="9" t="s">
        <v>648</v>
      </c>
      <c r="K390" s="11">
        <v>150</v>
      </c>
      <c r="L390" t="s">
        <v>1120</v>
      </c>
      <c r="M390" s="24">
        <v>40513</v>
      </c>
      <c r="O390"/>
      <c r="P390" s="9">
        <v>35.028100000000002</v>
      </c>
      <c r="Q390" s="9">
        <v>-118.364</v>
      </c>
      <c r="R390" t="s">
        <v>42</v>
      </c>
      <c r="S390" t="s">
        <v>42</v>
      </c>
      <c r="T390" t="s">
        <v>43</v>
      </c>
      <c r="V390"/>
      <c r="W390" s="11" t="s">
        <v>1121</v>
      </c>
      <c r="X390">
        <v>100</v>
      </c>
    </row>
    <row r="391" spans="1:30" ht="15.75">
      <c r="A391" t="s">
        <v>1122</v>
      </c>
      <c r="B391">
        <v>49</v>
      </c>
      <c r="C391" s="4" t="s">
        <v>647</v>
      </c>
      <c r="D391" s="23">
        <v>57291</v>
      </c>
      <c r="E391" s="9" t="s">
        <v>648</v>
      </c>
      <c r="F391" s="5" t="s">
        <v>1118</v>
      </c>
      <c r="G391" s="11"/>
      <c r="H391" s="9" t="s">
        <v>648</v>
      </c>
      <c r="I391" s="22" t="s">
        <v>1119</v>
      </c>
      <c r="J391" s="9" t="s">
        <v>648</v>
      </c>
      <c r="K391" s="11">
        <v>150</v>
      </c>
      <c r="L391" t="s">
        <v>1120</v>
      </c>
      <c r="M391" s="24">
        <v>40513</v>
      </c>
      <c r="O391"/>
      <c r="P391" s="9">
        <v>35.008200000000002</v>
      </c>
      <c r="Q391" s="9">
        <v>-118.23399999999999</v>
      </c>
      <c r="R391" t="s">
        <v>42</v>
      </c>
      <c r="S391" t="s">
        <v>42</v>
      </c>
      <c r="T391" t="s">
        <v>43</v>
      </c>
      <c r="V391"/>
      <c r="W391" s="11" t="s">
        <v>1121</v>
      </c>
      <c r="X391">
        <v>100</v>
      </c>
    </row>
    <row r="392" spans="1:30" ht="15.75">
      <c r="A392" t="s">
        <v>1123</v>
      </c>
      <c r="B392">
        <v>50</v>
      </c>
      <c r="C392" s="4" t="s">
        <v>647</v>
      </c>
      <c r="D392" s="23">
        <v>57292</v>
      </c>
      <c r="E392" s="9" t="s">
        <v>648</v>
      </c>
      <c r="F392" s="5" t="s">
        <v>1118</v>
      </c>
      <c r="G392" s="11"/>
      <c r="H392" s="9" t="s">
        <v>648</v>
      </c>
      <c r="I392" s="22" t="s">
        <v>1119</v>
      </c>
      <c r="J392" s="9" t="s">
        <v>648</v>
      </c>
      <c r="K392" s="11">
        <v>150</v>
      </c>
      <c r="L392" t="s">
        <v>1120</v>
      </c>
      <c r="M392" s="24">
        <v>40575</v>
      </c>
      <c r="O392"/>
      <c r="P392" s="9">
        <v>35.006</v>
      </c>
      <c r="Q392" s="9">
        <v>-118.267</v>
      </c>
      <c r="R392" t="s">
        <v>42</v>
      </c>
      <c r="S392" t="s">
        <v>42</v>
      </c>
      <c r="T392" t="s">
        <v>43</v>
      </c>
      <c r="V392"/>
      <c r="W392" s="11" t="s">
        <v>1121</v>
      </c>
      <c r="X392">
        <v>100</v>
      </c>
    </row>
    <row r="393" spans="1:30" ht="15.75">
      <c r="A393" t="s">
        <v>1124</v>
      </c>
      <c r="B393">
        <v>34</v>
      </c>
      <c r="C393" s="4" t="s">
        <v>647</v>
      </c>
      <c r="D393" s="23">
        <v>57293</v>
      </c>
      <c r="E393" s="9" t="s">
        <v>648</v>
      </c>
      <c r="F393" s="5" t="s">
        <v>1118</v>
      </c>
      <c r="G393" s="11"/>
      <c r="H393" s="9" t="s">
        <v>648</v>
      </c>
      <c r="I393" s="22" t="s">
        <v>1119</v>
      </c>
      <c r="J393" s="9" t="s">
        <v>648</v>
      </c>
      <c r="K393" s="11">
        <v>102</v>
      </c>
      <c r="L393" t="s">
        <v>1120</v>
      </c>
      <c r="M393" s="24">
        <v>40603</v>
      </c>
      <c r="O393"/>
      <c r="P393" s="9">
        <v>35.020800000000001</v>
      </c>
      <c r="Q393" s="9">
        <v>-118.259</v>
      </c>
      <c r="R393" t="s">
        <v>42</v>
      </c>
      <c r="S393" t="s">
        <v>42</v>
      </c>
      <c r="T393" t="s">
        <v>43</v>
      </c>
      <c r="V393"/>
      <c r="W393" s="11" t="s">
        <v>1121</v>
      </c>
      <c r="X393">
        <v>100</v>
      </c>
    </row>
    <row r="394" spans="1:30" ht="15.75">
      <c r="A394" t="s">
        <v>1125</v>
      </c>
      <c r="B394" s="25">
        <v>159</v>
      </c>
      <c r="C394" s="4" t="s">
        <v>647</v>
      </c>
      <c r="D394" s="23">
        <v>66167</v>
      </c>
      <c r="E394" s="9" t="s">
        <v>648</v>
      </c>
      <c r="F394" s="5" t="s">
        <v>1118</v>
      </c>
      <c r="G394" s="11"/>
      <c r="H394" s="9" t="s">
        <v>648</v>
      </c>
      <c r="I394" s="22" t="s">
        <v>1119</v>
      </c>
      <c r="J394" s="9" t="s">
        <v>648</v>
      </c>
      <c r="K394">
        <v>27</v>
      </c>
      <c r="L394" t="s">
        <v>1125</v>
      </c>
      <c r="M394" s="28">
        <v>35431</v>
      </c>
      <c r="O394" s="3">
        <v>44561</v>
      </c>
      <c r="P394">
        <v>33.943739999999998</v>
      </c>
      <c r="Q394">
        <v>-116.66151000000001</v>
      </c>
      <c r="R394" t="s">
        <v>42</v>
      </c>
      <c r="S394" t="s">
        <v>42</v>
      </c>
      <c r="T394" t="s">
        <v>1126</v>
      </c>
      <c r="U394" t="s">
        <v>1127</v>
      </c>
      <c r="V394"/>
      <c r="W394" s="25"/>
    </row>
    <row r="395" spans="1:30" ht="15.75">
      <c r="A395" t="s">
        <v>1128</v>
      </c>
      <c r="B395">
        <v>7</v>
      </c>
      <c r="C395" s="4" t="s">
        <v>647</v>
      </c>
      <c r="D395" s="23">
        <v>66167</v>
      </c>
      <c r="E395" s="9" t="s">
        <v>648</v>
      </c>
      <c r="F395" s="5" t="s">
        <v>1118</v>
      </c>
      <c r="G395" s="11"/>
      <c r="H395" s="9" t="s">
        <v>648</v>
      </c>
      <c r="I395" s="22" t="s">
        <v>1119</v>
      </c>
      <c r="J395" s="9" t="s">
        <v>648</v>
      </c>
      <c r="K395">
        <v>27</v>
      </c>
      <c r="L395" t="s">
        <v>1125</v>
      </c>
      <c r="M395" s="29">
        <v>45717</v>
      </c>
      <c r="O395"/>
      <c r="P395">
        <v>33.943739999999998</v>
      </c>
      <c r="Q395">
        <v>-116.66151000000001</v>
      </c>
      <c r="R395" t="s">
        <v>42</v>
      </c>
      <c r="S395" t="s">
        <v>42</v>
      </c>
      <c r="T395" t="s">
        <v>43</v>
      </c>
      <c r="V395"/>
      <c r="W395" s="11" t="s">
        <v>670</v>
      </c>
    </row>
    <row r="396" spans="1:30" ht="15.75">
      <c r="A396" t="s">
        <v>1129</v>
      </c>
      <c r="B396">
        <v>56</v>
      </c>
      <c r="C396" s="4" t="s">
        <v>647</v>
      </c>
      <c r="D396" s="23">
        <v>57294</v>
      </c>
      <c r="E396" s="9" t="s">
        <v>648</v>
      </c>
      <c r="F396" s="5" t="s">
        <v>1118</v>
      </c>
      <c r="G396" s="11"/>
      <c r="H396" s="9" t="s">
        <v>648</v>
      </c>
      <c r="I396" s="22" t="s">
        <v>1119</v>
      </c>
      <c r="J396" s="9" t="s">
        <v>648</v>
      </c>
      <c r="K396" s="11">
        <v>168</v>
      </c>
      <c r="L396" t="s">
        <v>1120</v>
      </c>
      <c r="M396" s="24">
        <v>40634</v>
      </c>
      <c r="O396"/>
      <c r="P396" s="9">
        <v>35.001199999999997</v>
      </c>
      <c r="Q396" s="9">
        <v>-118.262</v>
      </c>
      <c r="R396" t="s">
        <v>42</v>
      </c>
      <c r="S396" t="s">
        <v>42</v>
      </c>
      <c r="T396" t="s">
        <v>43</v>
      </c>
      <c r="V396"/>
      <c r="W396" s="11" t="s">
        <v>1121</v>
      </c>
      <c r="X396">
        <v>100</v>
      </c>
    </row>
    <row r="397" spans="1:30" ht="15.75">
      <c r="A397" t="s">
        <v>1130</v>
      </c>
      <c r="B397">
        <v>50</v>
      </c>
      <c r="C397" s="4" t="s">
        <v>647</v>
      </c>
      <c r="D397" s="23">
        <v>57835</v>
      </c>
      <c r="E397" s="9" t="s">
        <v>648</v>
      </c>
      <c r="F397" s="5" t="s">
        <v>1118</v>
      </c>
      <c r="G397" s="11"/>
      <c r="H397" s="9" t="s">
        <v>648</v>
      </c>
      <c r="I397" s="22" t="s">
        <v>1119</v>
      </c>
      <c r="J397" s="9" t="s">
        <v>648</v>
      </c>
      <c r="K397" s="11">
        <v>150</v>
      </c>
      <c r="L397" t="s">
        <v>1120</v>
      </c>
      <c r="M397" s="24">
        <v>40909</v>
      </c>
      <c r="O397"/>
      <c r="P397" s="9">
        <v>34.983600000000003</v>
      </c>
      <c r="Q397" s="9">
        <v>-118.227</v>
      </c>
      <c r="R397" t="s">
        <v>42</v>
      </c>
      <c r="S397" t="s">
        <v>42</v>
      </c>
      <c r="T397" t="s">
        <v>43</v>
      </c>
      <c r="V397"/>
      <c r="W397" s="11" t="s">
        <v>1131</v>
      </c>
      <c r="X397">
        <v>100</v>
      </c>
    </row>
    <row r="398" spans="1:30" ht="15.75">
      <c r="A398" t="s">
        <v>1132</v>
      </c>
      <c r="B398">
        <v>45</v>
      </c>
      <c r="C398" s="4" t="s">
        <v>647</v>
      </c>
      <c r="D398" s="23">
        <v>58394</v>
      </c>
      <c r="E398" s="9" t="s">
        <v>648</v>
      </c>
      <c r="F398" s="5" t="s">
        <v>1118</v>
      </c>
      <c r="G398" s="11"/>
      <c r="H398" s="9" t="s">
        <v>648</v>
      </c>
      <c r="I398" s="22" t="s">
        <v>1119</v>
      </c>
      <c r="J398" s="9" t="s">
        <v>648</v>
      </c>
      <c r="K398" s="11">
        <v>137</v>
      </c>
      <c r="L398" t="s">
        <v>1120</v>
      </c>
      <c r="M398" s="24">
        <v>41671</v>
      </c>
      <c r="O398"/>
      <c r="P398" s="9">
        <v>35.1098</v>
      </c>
      <c r="Q398" s="9">
        <v>-118.21599999999999</v>
      </c>
      <c r="R398" t="s">
        <v>42</v>
      </c>
      <c r="S398" t="s">
        <v>42</v>
      </c>
      <c r="T398" t="s">
        <v>43</v>
      </c>
      <c r="V398"/>
      <c r="W398" s="11" t="s">
        <v>1121</v>
      </c>
      <c r="X398">
        <v>100</v>
      </c>
    </row>
    <row r="399" spans="1:30" ht="15.75">
      <c r="A399" t="s">
        <v>1133</v>
      </c>
      <c r="B399">
        <v>52</v>
      </c>
      <c r="C399" s="4" t="s">
        <v>647</v>
      </c>
      <c r="D399" s="23">
        <v>58395</v>
      </c>
      <c r="E399" s="9" t="s">
        <v>648</v>
      </c>
      <c r="F399" s="5" t="s">
        <v>1118</v>
      </c>
      <c r="G399" s="11"/>
      <c r="H399" s="9" t="s">
        <v>648</v>
      </c>
      <c r="I399" s="22" t="s">
        <v>1119</v>
      </c>
      <c r="J399" s="9" t="s">
        <v>648</v>
      </c>
      <c r="K399" s="11">
        <v>90</v>
      </c>
      <c r="L399" t="s">
        <v>1120</v>
      </c>
      <c r="M399" s="24">
        <v>41671</v>
      </c>
      <c r="O399"/>
      <c r="P399" s="9">
        <v>35.073500000000003</v>
      </c>
      <c r="Q399" s="9">
        <v>-118.383</v>
      </c>
      <c r="R399" t="s">
        <v>42</v>
      </c>
      <c r="S399" t="s">
        <v>42</v>
      </c>
      <c r="T399" t="s">
        <v>43</v>
      </c>
      <c r="V399"/>
      <c r="W399" s="11" t="s">
        <v>1121</v>
      </c>
      <c r="X399">
        <v>100</v>
      </c>
    </row>
    <row r="400" spans="1:30" ht="15.75">
      <c r="A400" t="s">
        <v>1134</v>
      </c>
      <c r="B400" s="25">
        <v>65</v>
      </c>
      <c r="C400" s="4" t="s">
        <v>647</v>
      </c>
      <c r="D400" s="23">
        <v>56901</v>
      </c>
      <c r="E400" s="9" t="s">
        <v>648</v>
      </c>
      <c r="F400" s="5" t="s">
        <v>984</v>
      </c>
      <c r="G400" s="11"/>
      <c r="H400" s="9" t="s">
        <v>648</v>
      </c>
      <c r="I400" s="22" t="s">
        <v>985</v>
      </c>
      <c r="J400" s="9" t="s">
        <v>648</v>
      </c>
      <c r="K400" s="25">
        <v>97.5</v>
      </c>
      <c r="L400" t="s">
        <v>1134</v>
      </c>
      <c r="M400" s="26">
        <v>39904</v>
      </c>
      <c r="O400"/>
      <c r="P400">
        <v>44.805399999999999</v>
      </c>
      <c r="Q400">
        <v>-73.659400000000005</v>
      </c>
      <c r="R400" t="s">
        <v>42</v>
      </c>
      <c r="S400" t="s">
        <v>42</v>
      </c>
      <c r="T400" t="s">
        <v>43</v>
      </c>
      <c r="U400" t="s">
        <v>1135</v>
      </c>
      <c r="V400" t="s">
        <v>1102</v>
      </c>
      <c r="W400" s="11" t="s">
        <v>1136</v>
      </c>
    </row>
    <row r="401" spans="1:25" ht="15.75">
      <c r="A401" t="s">
        <v>1137</v>
      </c>
      <c r="B401">
        <v>96</v>
      </c>
      <c r="C401" s="4" t="s">
        <v>647</v>
      </c>
      <c r="D401" s="23">
        <v>62142</v>
      </c>
      <c r="E401" s="9" t="s">
        <v>648</v>
      </c>
      <c r="F401" s="5" t="s">
        <v>1138</v>
      </c>
      <c r="G401" s="11"/>
      <c r="H401" s="9" t="s">
        <v>648</v>
      </c>
      <c r="I401" s="22" t="s">
        <v>1139</v>
      </c>
      <c r="J401" s="9" t="s">
        <v>648</v>
      </c>
      <c r="K401" s="11">
        <v>250</v>
      </c>
      <c r="L401" t="s">
        <v>1137</v>
      </c>
      <c r="M401" s="24">
        <v>44166</v>
      </c>
      <c r="O401"/>
      <c r="P401" s="9">
        <v>32.9133</v>
      </c>
      <c r="Q401" s="9">
        <v>-100.568</v>
      </c>
      <c r="R401" t="s">
        <v>42</v>
      </c>
      <c r="S401" t="s">
        <v>42</v>
      </c>
      <c r="T401" t="s">
        <v>43</v>
      </c>
      <c r="V401"/>
      <c r="W401" s="11" t="s">
        <v>1140</v>
      </c>
      <c r="Y401" t="s">
        <v>1141</v>
      </c>
    </row>
    <row r="402" spans="1:25" ht="15.75">
      <c r="A402" t="s">
        <v>1142</v>
      </c>
      <c r="B402">
        <v>65</v>
      </c>
      <c r="C402" s="4" t="s">
        <v>647</v>
      </c>
      <c r="D402" s="23">
        <v>59547</v>
      </c>
      <c r="E402" s="9" t="s">
        <v>648</v>
      </c>
      <c r="F402" s="5" t="s">
        <v>1143</v>
      </c>
      <c r="G402" s="11"/>
      <c r="H402" s="9" t="s">
        <v>648</v>
      </c>
      <c r="I402" s="22" t="s">
        <v>674</v>
      </c>
      <c r="J402" s="9" t="s">
        <v>648</v>
      </c>
      <c r="K402" s="11">
        <v>150</v>
      </c>
      <c r="L402" t="s">
        <v>1142</v>
      </c>
      <c r="M402" s="24">
        <v>42370</v>
      </c>
      <c r="O402"/>
      <c r="P402" s="9">
        <v>40.630099999999999</v>
      </c>
      <c r="Q402" s="9">
        <v>-87.401899999999998</v>
      </c>
      <c r="R402" t="s">
        <v>42</v>
      </c>
      <c r="S402" t="s">
        <v>42</v>
      </c>
      <c r="T402" t="s">
        <v>43</v>
      </c>
      <c r="V402" t="s">
        <v>1144</v>
      </c>
      <c r="W402" s="11" t="s">
        <v>1145</v>
      </c>
    </row>
    <row r="403" spans="1:25" ht="15.75">
      <c r="A403" t="s">
        <v>1146</v>
      </c>
      <c r="B403">
        <v>48</v>
      </c>
      <c r="C403" s="4" t="s">
        <v>647</v>
      </c>
      <c r="D403" s="23">
        <v>60470</v>
      </c>
      <c r="E403" s="9" t="s">
        <v>648</v>
      </c>
      <c r="F403" s="5" t="s">
        <v>1147</v>
      </c>
      <c r="G403" s="11"/>
      <c r="H403" s="9" t="s">
        <v>648</v>
      </c>
      <c r="I403" s="22" t="s">
        <v>674</v>
      </c>
      <c r="J403" s="9" t="s">
        <v>648</v>
      </c>
      <c r="K403" s="11">
        <v>100.8</v>
      </c>
      <c r="L403" t="s">
        <v>1146</v>
      </c>
      <c r="M403" s="24">
        <v>42705</v>
      </c>
      <c r="O403"/>
      <c r="P403" s="9">
        <v>41.147399999999998</v>
      </c>
      <c r="Q403" s="9">
        <v>-84.715599999999995</v>
      </c>
      <c r="R403" t="s">
        <v>42</v>
      </c>
      <c r="S403" t="s">
        <v>42</v>
      </c>
      <c r="T403" t="s">
        <v>43</v>
      </c>
      <c r="V403" t="s">
        <v>1148</v>
      </c>
      <c r="W403" s="11" t="s">
        <v>1149</v>
      </c>
    </row>
    <row r="404" spans="1:25" ht="15.75">
      <c r="A404" t="s">
        <v>1150</v>
      </c>
      <c r="B404">
        <v>55</v>
      </c>
      <c r="C404" s="4" t="s">
        <v>647</v>
      </c>
      <c r="D404" s="23">
        <v>58000</v>
      </c>
      <c r="E404" s="9" t="s">
        <v>648</v>
      </c>
      <c r="F404" s="5" t="s">
        <v>1138</v>
      </c>
      <c r="G404" s="11"/>
      <c r="H404" s="9" t="s">
        <v>648</v>
      </c>
      <c r="I404" s="22" t="s">
        <v>1139</v>
      </c>
      <c r="J404" s="9" t="s">
        <v>648</v>
      </c>
      <c r="K404" s="11">
        <v>99.83</v>
      </c>
      <c r="L404" t="s">
        <v>1150</v>
      </c>
      <c r="M404" s="24">
        <v>41244</v>
      </c>
      <c r="O404"/>
      <c r="P404" s="9">
        <v>29.183199999999999</v>
      </c>
      <c r="Q404" s="9">
        <v>-100.20399999999999</v>
      </c>
      <c r="R404" t="s">
        <v>42</v>
      </c>
      <c r="S404" t="s">
        <v>42</v>
      </c>
      <c r="T404" t="s">
        <v>43</v>
      </c>
      <c r="V404"/>
      <c r="W404" t="s">
        <v>241</v>
      </c>
      <c r="X404">
        <v>100</v>
      </c>
    </row>
    <row r="405" spans="1:25" ht="15.75">
      <c r="A405" t="s">
        <v>1151</v>
      </c>
      <c r="B405" s="25">
        <v>5</v>
      </c>
      <c r="C405" s="4" t="s">
        <v>647</v>
      </c>
      <c r="D405" s="23">
        <v>58939</v>
      </c>
      <c r="E405" s="9" t="s">
        <v>648</v>
      </c>
      <c r="F405" s="5" t="s">
        <v>1152</v>
      </c>
      <c r="G405" s="11"/>
      <c r="H405" s="9" t="s">
        <v>648</v>
      </c>
      <c r="I405" s="22" t="s">
        <v>1086</v>
      </c>
      <c r="J405" s="9" t="s">
        <v>648</v>
      </c>
      <c r="K405" s="25">
        <v>10</v>
      </c>
      <c r="L405" t="s">
        <v>1153</v>
      </c>
      <c r="M405" s="26">
        <v>41974</v>
      </c>
      <c r="O405"/>
      <c r="P405">
        <v>34.256900000000002</v>
      </c>
      <c r="Q405">
        <v>-105.33159999999999</v>
      </c>
      <c r="R405" t="s">
        <v>42</v>
      </c>
      <c r="S405" t="s">
        <v>42</v>
      </c>
      <c r="T405" t="s">
        <v>43</v>
      </c>
      <c r="V405" s="25"/>
      <c r="W405" s="11" t="s">
        <v>1154</v>
      </c>
      <c r="X405">
        <v>100</v>
      </c>
    </row>
    <row r="406" spans="1:25" ht="15.75">
      <c r="A406" t="s">
        <v>1155</v>
      </c>
      <c r="B406" s="25">
        <v>3</v>
      </c>
      <c r="C406" s="4" t="s">
        <v>647</v>
      </c>
      <c r="D406" s="23">
        <v>58940</v>
      </c>
      <c r="E406" s="9" t="s">
        <v>648</v>
      </c>
      <c r="F406" s="5" t="s">
        <v>1152</v>
      </c>
      <c r="G406" s="11"/>
      <c r="H406" s="9" t="s">
        <v>648</v>
      </c>
      <c r="I406" s="22" t="s">
        <v>1086</v>
      </c>
      <c r="J406" s="9" t="s">
        <v>648</v>
      </c>
      <c r="K406" s="25">
        <v>4.95</v>
      </c>
      <c r="L406" t="s">
        <v>1153</v>
      </c>
      <c r="M406" s="26">
        <v>41974</v>
      </c>
      <c r="O406"/>
      <c r="P406">
        <v>34.256900000000002</v>
      </c>
      <c r="Q406">
        <v>-105.33159999999999</v>
      </c>
      <c r="R406" t="s">
        <v>42</v>
      </c>
      <c r="S406" t="s">
        <v>42</v>
      </c>
      <c r="T406" t="s">
        <v>43</v>
      </c>
      <c r="V406" s="25"/>
      <c r="W406" s="11" t="s">
        <v>1154</v>
      </c>
      <c r="X406">
        <v>100</v>
      </c>
    </row>
    <row r="407" spans="1:25" ht="15.75">
      <c r="A407" t="s">
        <v>1156</v>
      </c>
      <c r="B407">
        <v>1</v>
      </c>
      <c r="C407" s="4" t="s">
        <v>647</v>
      </c>
      <c r="D407" s="23">
        <v>57791</v>
      </c>
      <c r="E407" s="9" t="s">
        <v>648</v>
      </c>
      <c r="F407" s="5" t="s">
        <v>1118</v>
      </c>
      <c r="G407" s="11"/>
      <c r="H407" s="9" t="s">
        <v>648</v>
      </c>
      <c r="I407" s="22" t="s">
        <v>1119</v>
      </c>
      <c r="J407" s="9" t="s">
        <v>648</v>
      </c>
      <c r="K407">
        <v>1.5</v>
      </c>
      <c r="L407" t="s">
        <v>1157</v>
      </c>
      <c r="M407" s="29">
        <v>40848</v>
      </c>
      <c r="O407"/>
      <c r="P407">
        <v>38.232345000000002</v>
      </c>
      <c r="Q407">
        <v>-122.089276</v>
      </c>
      <c r="R407" t="s">
        <v>42</v>
      </c>
      <c r="S407" t="s">
        <v>42</v>
      </c>
      <c r="T407" t="s">
        <v>43</v>
      </c>
      <c r="V407"/>
      <c r="W407" s="11" t="s">
        <v>1158</v>
      </c>
    </row>
    <row r="408" spans="1:25" ht="15.75">
      <c r="A408" t="s">
        <v>1159</v>
      </c>
      <c r="B408" s="25">
        <v>1</v>
      </c>
      <c r="C408" s="4" t="s">
        <v>647</v>
      </c>
      <c r="D408" s="23">
        <v>59331</v>
      </c>
      <c r="E408" s="9" t="s">
        <v>648</v>
      </c>
      <c r="F408" s="5" t="s">
        <v>1118</v>
      </c>
      <c r="G408" s="11"/>
      <c r="H408" s="9" t="s">
        <v>648</v>
      </c>
      <c r="I408" s="22" t="s">
        <v>1119</v>
      </c>
      <c r="J408" s="9" t="s">
        <v>648</v>
      </c>
      <c r="K408" s="25">
        <v>1.85</v>
      </c>
      <c r="L408" t="s">
        <v>1157</v>
      </c>
      <c r="M408" s="29">
        <v>41944</v>
      </c>
      <c r="O408"/>
      <c r="P408">
        <v>38.233511</v>
      </c>
      <c r="Q408">
        <v>-122.09209199999999</v>
      </c>
      <c r="R408" t="s">
        <v>42</v>
      </c>
      <c r="S408" t="s">
        <v>42</v>
      </c>
      <c r="T408" t="s">
        <v>43</v>
      </c>
      <c r="V408"/>
      <c r="W408" s="11" t="s">
        <v>1158</v>
      </c>
    </row>
    <row r="409" spans="1:25" ht="15.75">
      <c r="A409" t="s">
        <v>1160</v>
      </c>
      <c r="B409" s="25">
        <v>29</v>
      </c>
      <c r="C409" s="4" t="s">
        <v>647</v>
      </c>
      <c r="D409" s="23">
        <v>67193</v>
      </c>
      <c r="E409" s="9" t="s">
        <v>648</v>
      </c>
      <c r="F409" s="5" t="s">
        <v>1161</v>
      </c>
      <c r="G409" s="11"/>
      <c r="H409" s="9" t="s">
        <v>648</v>
      </c>
      <c r="I409" s="22" t="s">
        <v>1162</v>
      </c>
      <c r="J409" s="9" t="s">
        <v>648</v>
      </c>
      <c r="K409" s="25">
        <v>100.5</v>
      </c>
      <c r="L409" t="s">
        <v>1160</v>
      </c>
      <c r="M409" s="26">
        <v>45627</v>
      </c>
      <c r="O409"/>
      <c r="P409">
        <v>43.146099999999997</v>
      </c>
      <c r="Q409">
        <v>-106.3473</v>
      </c>
      <c r="R409" t="s">
        <v>42</v>
      </c>
      <c r="S409" t="s">
        <v>42</v>
      </c>
      <c r="T409" t="s">
        <v>43</v>
      </c>
      <c r="V409"/>
      <c r="W409" s="11" t="s">
        <v>1131</v>
      </c>
      <c r="X409">
        <v>100</v>
      </c>
    </row>
    <row r="410" spans="1:25" ht="15.75">
      <c r="A410" t="s">
        <v>1163</v>
      </c>
      <c r="B410">
        <v>9</v>
      </c>
      <c r="C410" s="4" t="s">
        <v>647</v>
      </c>
      <c r="D410" s="23">
        <v>59953</v>
      </c>
      <c r="E410" s="9" t="s">
        <v>648</v>
      </c>
      <c r="F410" s="5" t="s">
        <v>1164</v>
      </c>
      <c r="G410" s="11"/>
      <c r="H410" s="9" t="s">
        <v>648</v>
      </c>
      <c r="I410" s="22" t="s">
        <v>651</v>
      </c>
      <c r="J410" s="9" t="s">
        <v>648</v>
      </c>
      <c r="K410" s="11">
        <v>28.8</v>
      </c>
      <c r="L410" t="s">
        <v>1163</v>
      </c>
      <c r="M410" s="24">
        <v>43823</v>
      </c>
      <c r="O410"/>
      <c r="P410" s="9">
        <v>43.056600000000003</v>
      </c>
      <c r="Q410" s="9">
        <v>-72.019499999999994</v>
      </c>
      <c r="R410" t="s">
        <v>42</v>
      </c>
      <c r="S410" t="s">
        <v>42</v>
      </c>
      <c r="T410" t="s">
        <v>43</v>
      </c>
      <c r="V410"/>
      <c r="W410" s="11" t="s">
        <v>1165</v>
      </c>
      <c r="X410">
        <v>100</v>
      </c>
    </row>
    <row r="411" spans="1:25" ht="15.75">
      <c r="A411" t="s">
        <v>1166</v>
      </c>
      <c r="B411">
        <v>62</v>
      </c>
      <c r="C411" s="4" t="s">
        <v>647</v>
      </c>
      <c r="D411" s="23">
        <v>65335</v>
      </c>
      <c r="E411" s="9" t="s">
        <v>648</v>
      </c>
      <c r="F411" s="5" t="s">
        <v>1138</v>
      </c>
      <c r="G411" s="11"/>
      <c r="H411" s="9" t="s">
        <v>648</v>
      </c>
      <c r="I411" s="22" t="s">
        <v>1139</v>
      </c>
      <c r="J411" s="9" t="s">
        <v>648</v>
      </c>
      <c r="K411" s="11">
        <v>171.8</v>
      </c>
      <c r="L411" t="s">
        <v>1166</v>
      </c>
      <c r="M411" s="24">
        <v>44896</v>
      </c>
      <c r="O411"/>
      <c r="P411" s="9">
        <v>31.1599</v>
      </c>
      <c r="Q411" s="9">
        <v>-101.8733</v>
      </c>
      <c r="R411" t="s">
        <v>42</v>
      </c>
      <c r="S411" t="s">
        <v>42</v>
      </c>
      <c r="T411" t="s">
        <v>43</v>
      </c>
      <c r="V411"/>
      <c r="W411" s="11" t="s">
        <v>1131</v>
      </c>
      <c r="X411">
        <v>100</v>
      </c>
    </row>
    <row r="412" spans="1:25" ht="15.75">
      <c r="A412" t="s">
        <v>1167</v>
      </c>
      <c r="B412">
        <v>29</v>
      </c>
      <c r="C412" s="4" t="s">
        <v>647</v>
      </c>
      <c r="D412" s="23">
        <v>58690</v>
      </c>
      <c r="E412" s="9" t="s">
        <v>648</v>
      </c>
      <c r="F412" s="5" t="s">
        <v>1168</v>
      </c>
      <c r="G412" s="11"/>
      <c r="H412" s="9" t="s">
        <v>648</v>
      </c>
      <c r="I412" s="22" t="s">
        <v>1090</v>
      </c>
      <c r="J412" s="9" t="s">
        <v>648</v>
      </c>
      <c r="K412" s="11">
        <v>100</v>
      </c>
      <c r="L412" t="s">
        <v>1167</v>
      </c>
      <c r="M412" s="24">
        <v>43040</v>
      </c>
      <c r="O412"/>
      <c r="P412" s="9">
        <v>43.806899999999999</v>
      </c>
      <c r="Q412" s="9">
        <v>-83.3018</v>
      </c>
      <c r="R412" t="s">
        <v>42</v>
      </c>
      <c r="S412" t="s">
        <v>42</v>
      </c>
      <c r="T412" t="s">
        <v>43</v>
      </c>
      <c r="V412"/>
      <c r="W412" t="s">
        <v>1169</v>
      </c>
    </row>
    <row r="413" spans="1:25" ht="15.75">
      <c r="A413" t="s">
        <v>1170</v>
      </c>
      <c r="B413">
        <v>90</v>
      </c>
      <c r="C413" s="4" t="s">
        <v>647</v>
      </c>
      <c r="D413" s="23">
        <v>56336</v>
      </c>
      <c r="E413" s="9" t="s">
        <v>648</v>
      </c>
      <c r="F413" s="5" t="s">
        <v>1152</v>
      </c>
      <c r="G413" s="11"/>
      <c r="H413" s="9" t="s">
        <v>648</v>
      </c>
      <c r="I413" s="22" t="s">
        <v>1171</v>
      </c>
      <c r="J413" s="9" t="s">
        <v>648</v>
      </c>
      <c r="K413" s="11">
        <v>90</v>
      </c>
      <c r="L413" t="s">
        <v>1170</v>
      </c>
      <c r="M413" s="29">
        <v>39052</v>
      </c>
      <c r="O413" s="34">
        <v>44561</v>
      </c>
      <c r="P413" s="9">
        <v>34.814999999999998</v>
      </c>
      <c r="Q413" s="9">
        <v>-105.081</v>
      </c>
      <c r="R413" t="s">
        <v>42</v>
      </c>
      <c r="S413" t="s">
        <v>42</v>
      </c>
      <c r="T413" t="s">
        <v>1126</v>
      </c>
      <c r="V413"/>
    </row>
    <row r="414" spans="1:25" ht="15.75">
      <c r="A414" t="s">
        <v>1172</v>
      </c>
      <c r="B414">
        <v>143</v>
      </c>
      <c r="C414" s="4" t="s">
        <v>647</v>
      </c>
      <c r="D414" s="23">
        <v>56336</v>
      </c>
      <c r="E414" s="9" t="s">
        <v>648</v>
      </c>
      <c r="F414" s="5" t="s">
        <v>1152</v>
      </c>
      <c r="G414" s="11"/>
      <c r="H414" s="9" t="s">
        <v>648</v>
      </c>
      <c r="I414" s="22" t="s">
        <v>1171</v>
      </c>
      <c r="J414" s="9" t="s">
        <v>648</v>
      </c>
      <c r="K414" s="11">
        <v>235</v>
      </c>
      <c r="L414" t="s">
        <v>1170</v>
      </c>
      <c r="M414" s="24">
        <v>44593</v>
      </c>
      <c r="O414" s="24">
        <v>44895</v>
      </c>
      <c r="P414" s="9">
        <v>34.815199999999997</v>
      </c>
      <c r="Q414" s="9">
        <v>-105.0911</v>
      </c>
      <c r="R414" t="s">
        <v>42</v>
      </c>
      <c r="S414" t="s">
        <v>42</v>
      </c>
      <c r="T414" t="s">
        <v>194</v>
      </c>
      <c r="U414" t="s">
        <v>1173</v>
      </c>
      <c r="V414" t="s">
        <v>1174</v>
      </c>
      <c r="W414" s="11" t="s">
        <v>1115</v>
      </c>
      <c r="X414">
        <v>100</v>
      </c>
    </row>
    <row r="415" spans="1:25" ht="15.75">
      <c r="A415" t="s">
        <v>1175</v>
      </c>
      <c r="B415">
        <v>86</v>
      </c>
      <c r="C415" s="4" t="s">
        <v>647</v>
      </c>
      <c r="D415" s="23">
        <v>56336</v>
      </c>
      <c r="E415" s="9" t="s">
        <v>648</v>
      </c>
      <c r="F415" s="5" t="s">
        <v>1152</v>
      </c>
      <c r="G415" s="11"/>
      <c r="H415" s="9" t="s">
        <v>648</v>
      </c>
      <c r="I415" s="22" t="s">
        <v>1171</v>
      </c>
      <c r="J415" s="9" t="s">
        <v>648</v>
      </c>
      <c r="K415" s="11">
        <v>235</v>
      </c>
      <c r="L415" t="s">
        <v>1170</v>
      </c>
      <c r="M415" s="24">
        <v>44896</v>
      </c>
      <c r="O415"/>
      <c r="P415" s="9">
        <v>34.814999999999998</v>
      </c>
      <c r="Q415" s="9">
        <v>-105.081</v>
      </c>
      <c r="R415" t="s">
        <v>42</v>
      </c>
      <c r="S415" t="s">
        <v>42</v>
      </c>
      <c r="T415" t="s">
        <v>43</v>
      </c>
      <c r="V415"/>
      <c r="W415" s="11" t="s">
        <v>1115</v>
      </c>
      <c r="X415">
        <v>100</v>
      </c>
    </row>
    <row r="416" spans="1:25" ht="15.75">
      <c r="A416" t="s">
        <v>1176</v>
      </c>
      <c r="B416">
        <v>125</v>
      </c>
      <c r="C416" s="4" t="s">
        <v>647</v>
      </c>
      <c r="D416" s="23">
        <v>62132</v>
      </c>
      <c r="E416" s="9" t="s">
        <v>648</v>
      </c>
      <c r="F416" s="5" t="s">
        <v>1089</v>
      </c>
      <c r="G416" s="11"/>
      <c r="H416" s="9" t="s">
        <v>648</v>
      </c>
      <c r="I416" s="22" t="s">
        <v>1090</v>
      </c>
      <c r="J416" s="9" t="s">
        <v>648</v>
      </c>
      <c r="K416" s="11">
        <v>250</v>
      </c>
      <c r="L416" t="s">
        <v>1177</v>
      </c>
      <c r="M416" s="24">
        <v>43435</v>
      </c>
      <c r="O416" s="3">
        <v>43861</v>
      </c>
      <c r="P416" s="9">
        <v>41.479700000000001</v>
      </c>
      <c r="Q416" s="9">
        <v>-94.253600000000006</v>
      </c>
      <c r="R416" t="s">
        <v>42</v>
      </c>
      <c r="S416" t="s">
        <v>42</v>
      </c>
      <c r="T416" t="s">
        <v>194</v>
      </c>
      <c r="U416" t="s">
        <v>1178</v>
      </c>
      <c r="V416"/>
      <c r="W416" s="11" t="s">
        <v>1091</v>
      </c>
      <c r="X416">
        <v>100</v>
      </c>
    </row>
    <row r="417" spans="1:24" ht="15.75">
      <c r="A417" t="s">
        <v>1179</v>
      </c>
      <c r="B417">
        <v>142</v>
      </c>
      <c r="C417" s="4" t="s">
        <v>647</v>
      </c>
      <c r="D417" s="23">
        <v>62132</v>
      </c>
      <c r="E417" s="9" t="s">
        <v>648</v>
      </c>
      <c r="F417" s="5" t="s">
        <v>1089</v>
      </c>
      <c r="G417" s="11"/>
      <c r="H417" s="9" t="s">
        <v>648</v>
      </c>
      <c r="I417" s="22" t="s">
        <v>1090</v>
      </c>
      <c r="J417" s="9" t="s">
        <v>648</v>
      </c>
      <c r="K417" s="11">
        <v>310</v>
      </c>
      <c r="L417" t="s">
        <v>1177</v>
      </c>
      <c r="M417" s="24">
        <v>43862</v>
      </c>
      <c r="O417"/>
      <c r="P417" s="9">
        <v>41.422199999999997</v>
      </c>
      <c r="Q417" s="9">
        <v>-94.310400000000001</v>
      </c>
      <c r="R417" t="s">
        <v>42</v>
      </c>
      <c r="S417" t="s">
        <v>42</v>
      </c>
      <c r="T417" t="s">
        <v>43</v>
      </c>
      <c r="V417"/>
      <c r="W417" s="11" t="s">
        <v>1091</v>
      </c>
      <c r="X417">
        <v>100</v>
      </c>
    </row>
    <row r="418" spans="1:24" ht="15.75">
      <c r="A418" t="s">
        <v>1180</v>
      </c>
      <c r="B418">
        <v>50</v>
      </c>
      <c r="C418" s="4" t="s">
        <v>647</v>
      </c>
      <c r="D418" s="23">
        <v>59234</v>
      </c>
      <c r="E418" s="9" t="s">
        <v>648</v>
      </c>
      <c r="F418" s="5" t="s">
        <v>1085</v>
      </c>
      <c r="G418" s="11"/>
      <c r="H418" s="9" t="s">
        <v>648</v>
      </c>
      <c r="I418" s="22" t="s">
        <v>1086</v>
      </c>
      <c r="J418" s="9" t="s">
        <v>648</v>
      </c>
      <c r="K418" s="11">
        <v>100</v>
      </c>
      <c r="L418" t="s">
        <v>1180</v>
      </c>
      <c r="M418" s="24">
        <v>42309</v>
      </c>
      <c r="O418"/>
      <c r="P418" s="9">
        <v>34.394199999999998</v>
      </c>
      <c r="Q418" s="9">
        <v>-97.198999999999998</v>
      </c>
      <c r="R418" t="s">
        <v>42</v>
      </c>
      <c r="S418" t="s">
        <v>42</v>
      </c>
      <c r="T418" t="s">
        <v>43</v>
      </c>
      <c r="V418"/>
      <c r="W418" s="11" t="s">
        <v>1149</v>
      </c>
    </row>
    <row r="419" spans="1:24" ht="15.75">
      <c r="A419" t="s">
        <v>1181</v>
      </c>
      <c r="B419">
        <v>36</v>
      </c>
      <c r="C419" s="4" t="s">
        <v>647</v>
      </c>
      <c r="D419" s="23">
        <v>61673</v>
      </c>
      <c r="E419" s="9" t="s">
        <v>648</v>
      </c>
      <c r="F419" s="5" t="s">
        <v>984</v>
      </c>
      <c r="G419" s="11"/>
      <c r="H419" s="9" t="s">
        <v>648</v>
      </c>
      <c r="I419" s="22" t="s">
        <v>985</v>
      </c>
      <c r="J419" s="9" t="s">
        <v>648</v>
      </c>
      <c r="K419" s="11">
        <v>78.400000000000006</v>
      </c>
      <c r="L419" t="s">
        <v>1181</v>
      </c>
      <c r="M419" s="24">
        <v>43313</v>
      </c>
      <c r="O419"/>
      <c r="P419" s="9">
        <v>42.420499999999997</v>
      </c>
      <c r="Q419" s="9">
        <v>-79.250699999999995</v>
      </c>
      <c r="R419" t="s">
        <v>42</v>
      </c>
      <c r="S419" t="s">
        <v>42</v>
      </c>
      <c r="T419" t="s">
        <v>43</v>
      </c>
      <c r="V419"/>
      <c r="W419" s="11" t="s">
        <v>1149</v>
      </c>
    </row>
    <row r="420" spans="1:24" ht="15.75">
      <c r="A420" t="s">
        <v>1182</v>
      </c>
      <c r="B420">
        <v>126</v>
      </c>
      <c r="C420" s="4" t="s">
        <v>647</v>
      </c>
      <c r="D420" s="23">
        <v>61926</v>
      </c>
      <c r="E420" s="9" t="s">
        <v>648</v>
      </c>
      <c r="F420" s="5" t="s">
        <v>1085</v>
      </c>
      <c r="G420" s="11"/>
      <c r="H420" s="9" t="s">
        <v>648</v>
      </c>
      <c r="I420" s="22" t="s">
        <v>1086</v>
      </c>
      <c r="J420" s="9" t="s">
        <v>648</v>
      </c>
      <c r="K420" s="11">
        <v>247.3</v>
      </c>
      <c r="L420" t="s">
        <v>1182</v>
      </c>
      <c r="M420" s="24">
        <v>43435</v>
      </c>
      <c r="O420"/>
      <c r="P420" s="9">
        <v>36.270099999999999</v>
      </c>
      <c r="Q420" s="9">
        <v>-97.539699999999996</v>
      </c>
      <c r="R420" t="s">
        <v>42</v>
      </c>
      <c r="S420" t="s">
        <v>42</v>
      </c>
      <c r="T420" t="s">
        <v>43</v>
      </c>
      <c r="V420"/>
      <c r="W420" s="11" t="s">
        <v>1131</v>
      </c>
      <c r="X420">
        <v>100</v>
      </c>
    </row>
    <row r="421" spans="1:24" ht="15.75">
      <c r="A421" t="s">
        <v>1183</v>
      </c>
      <c r="B421">
        <v>67</v>
      </c>
      <c r="C421" s="4" t="s">
        <v>647</v>
      </c>
      <c r="D421" s="23">
        <v>57044</v>
      </c>
      <c r="E421" s="9" t="s">
        <v>648</v>
      </c>
      <c r="F421" s="5" t="s">
        <v>1114</v>
      </c>
      <c r="G421" s="11"/>
      <c r="H421" s="9" t="s">
        <v>648</v>
      </c>
      <c r="I421" s="22" t="s">
        <v>674</v>
      </c>
      <c r="J421" s="9" t="s">
        <v>648</v>
      </c>
      <c r="K421" s="11">
        <v>100.5</v>
      </c>
      <c r="L421" t="s">
        <v>1183</v>
      </c>
      <c r="M421" s="24">
        <v>40148</v>
      </c>
      <c r="O421"/>
      <c r="P421" s="9">
        <v>41.755899999999997</v>
      </c>
      <c r="Q421" s="9">
        <v>-76.938400000000001</v>
      </c>
      <c r="R421" t="s">
        <v>42</v>
      </c>
      <c r="S421" t="s">
        <v>42</v>
      </c>
      <c r="T421" t="s">
        <v>43</v>
      </c>
      <c r="V421"/>
      <c r="W421" s="11" t="s">
        <v>1184</v>
      </c>
      <c r="X421">
        <v>100</v>
      </c>
    </row>
    <row r="422" spans="1:24" ht="15.75">
      <c r="A422" t="s">
        <v>1185</v>
      </c>
      <c r="B422" s="25">
        <v>99</v>
      </c>
      <c r="C422" s="4" t="s">
        <v>647</v>
      </c>
      <c r="D422" s="23">
        <v>56919</v>
      </c>
      <c r="E422" s="9" t="s">
        <v>648</v>
      </c>
      <c r="F422" s="5" t="s">
        <v>1186</v>
      </c>
      <c r="G422" s="11"/>
      <c r="H422" s="9" t="s">
        <v>648</v>
      </c>
      <c r="I422" s="22" t="s">
        <v>1090</v>
      </c>
      <c r="J422" s="9" t="s">
        <v>648</v>
      </c>
      <c r="K422" s="25">
        <v>148.5</v>
      </c>
      <c r="L422" t="s">
        <v>1185</v>
      </c>
      <c r="M422" s="24">
        <v>39753</v>
      </c>
      <c r="O422" s="3">
        <v>43465</v>
      </c>
      <c r="P422">
        <v>47.069499999999998</v>
      </c>
      <c r="Q422">
        <v>-97.884799999999998</v>
      </c>
      <c r="R422" t="s">
        <v>42</v>
      </c>
      <c r="S422" t="s">
        <v>42</v>
      </c>
      <c r="T422" t="s">
        <v>1126</v>
      </c>
      <c r="V422" s="25" t="s">
        <v>1187</v>
      </c>
    </row>
    <row r="423" spans="1:24" ht="15.75">
      <c r="A423" t="s">
        <v>1188</v>
      </c>
      <c r="B423" s="25">
        <v>99</v>
      </c>
      <c r="C423" s="4" t="s">
        <v>647</v>
      </c>
      <c r="D423" s="23">
        <v>56919</v>
      </c>
      <c r="E423" s="9" t="s">
        <v>648</v>
      </c>
      <c r="F423" s="5" t="s">
        <v>1186</v>
      </c>
      <c r="G423" s="11"/>
      <c r="H423" s="9" t="s">
        <v>648</v>
      </c>
      <c r="I423" s="22" t="s">
        <v>1090</v>
      </c>
      <c r="J423" s="9" t="s">
        <v>648</v>
      </c>
      <c r="K423" s="25">
        <v>148.5</v>
      </c>
      <c r="L423" t="s">
        <v>1185</v>
      </c>
      <c r="M423" s="24">
        <v>43466</v>
      </c>
      <c r="O423"/>
      <c r="P423">
        <v>47.069499999999998</v>
      </c>
      <c r="Q423">
        <v>-97.884799999999998</v>
      </c>
      <c r="R423" t="s">
        <v>42</v>
      </c>
      <c r="S423" t="s">
        <v>42</v>
      </c>
      <c r="T423" t="s">
        <v>43</v>
      </c>
      <c r="V423" s="25" t="s">
        <v>1187</v>
      </c>
      <c r="W423" s="11" t="s">
        <v>1131</v>
      </c>
      <c r="X423">
        <v>100</v>
      </c>
    </row>
    <row r="424" spans="1:24" ht="15.75">
      <c r="A424" t="s">
        <v>1189</v>
      </c>
      <c r="B424">
        <v>32</v>
      </c>
      <c r="C424" s="4" t="s">
        <v>647</v>
      </c>
      <c r="D424" s="23">
        <v>57032</v>
      </c>
      <c r="E424" s="9" t="s">
        <v>648</v>
      </c>
      <c r="F424" s="5" t="s">
        <v>1186</v>
      </c>
      <c r="G424" s="11"/>
      <c r="H424" s="9" t="s">
        <v>648</v>
      </c>
      <c r="I424" s="22" t="s">
        <v>1090</v>
      </c>
      <c r="J424" s="9" t="s">
        <v>648</v>
      </c>
      <c r="K424" s="11">
        <v>48</v>
      </c>
      <c r="L424" t="s">
        <v>1190</v>
      </c>
      <c r="M424" s="24">
        <v>39753</v>
      </c>
      <c r="O424"/>
      <c r="P424" s="9">
        <v>47.069499999999998</v>
      </c>
      <c r="Q424" s="9">
        <v>-97.884799999999998</v>
      </c>
      <c r="R424" t="s">
        <v>42</v>
      </c>
      <c r="S424" t="s">
        <v>42</v>
      </c>
      <c r="T424" t="s">
        <v>43</v>
      </c>
      <c r="V424"/>
      <c r="W424" s="11" t="s">
        <v>1191</v>
      </c>
      <c r="X424">
        <v>100</v>
      </c>
    </row>
    <row r="425" spans="1:24" ht="15.75">
      <c r="A425" t="s">
        <v>1192</v>
      </c>
      <c r="B425">
        <v>80</v>
      </c>
      <c r="C425" s="4" t="s">
        <v>647</v>
      </c>
      <c r="D425" s="23">
        <v>57121</v>
      </c>
      <c r="E425" s="9" t="s">
        <v>648</v>
      </c>
      <c r="F425" s="5" t="s">
        <v>1186</v>
      </c>
      <c r="G425" s="11"/>
      <c r="H425" s="9" t="s">
        <v>648</v>
      </c>
      <c r="I425" s="22" t="s">
        <v>1090</v>
      </c>
      <c r="J425" s="9" t="s">
        <v>648</v>
      </c>
      <c r="K425" s="11">
        <v>120</v>
      </c>
      <c r="L425" t="s">
        <v>1185</v>
      </c>
      <c r="M425" s="24">
        <v>40087</v>
      </c>
      <c r="O425"/>
      <c r="P425" s="9">
        <v>47.302700000000002</v>
      </c>
      <c r="Q425" s="9">
        <v>-97.936000000000007</v>
      </c>
      <c r="R425" t="s">
        <v>42</v>
      </c>
      <c r="S425" t="s">
        <v>42</v>
      </c>
      <c r="T425" t="s">
        <v>43</v>
      </c>
      <c r="V425"/>
      <c r="W425" s="11" t="s">
        <v>1131</v>
      </c>
      <c r="X425">
        <v>100</v>
      </c>
    </row>
    <row r="426" spans="1:24" ht="15.75">
      <c r="A426" t="s">
        <v>1193</v>
      </c>
      <c r="B426">
        <v>39</v>
      </c>
      <c r="C426" s="4" t="s">
        <v>647</v>
      </c>
      <c r="D426" s="23">
        <v>57387</v>
      </c>
      <c r="E426" s="9" t="s">
        <v>648</v>
      </c>
      <c r="F426" s="5" t="s">
        <v>1186</v>
      </c>
      <c r="G426" s="11"/>
      <c r="H426" s="9" t="s">
        <v>648</v>
      </c>
      <c r="I426" s="22" t="s">
        <v>1090</v>
      </c>
      <c r="J426" s="9" t="s">
        <v>648</v>
      </c>
      <c r="K426" s="11">
        <v>62</v>
      </c>
      <c r="L426" t="s">
        <v>1190</v>
      </c>
      <c r="M426" s="24">
        <v>40513</v>
      </c>
      <c r="O426"/>
      <c r="P426" s="9">
        <v>47.107399999999998</v>
      </c>
      <c r="Q426" s="9">
        <v>-97.964200000000005</v>
      </c>
      <c r="R426" t="s">
        <v>42</v>
      </c>
      <c r="S426" t="s">
        <v>42</v>
      </c>
      <c r="T426" t="s">
        <v>43</v>
      </c>
      <c r="V426"/>
      <c r="W426" s="11" t="s">
        <v>1191</v>
      </c>
      <c r="X426">
        <v>100</v>
      </c>
    </row>
    <row r="427" spans="1:24" ht="15.75">
      <c r="A427" t="s">
        <v>1194</v>
      </c>
      <c r="B427" s="25">
        <v>68</v>
      </c>
      <c r="C427" s="4" t="s">
        <v>647</v>
      </c>
      <c r="D427" s="23">
        <v>60856</v>
      </c>
      <c r="E427" s="9" t="s">
        <v>648</v>
      </c>
      <c r="F427" s="5" t="s">
        <v>1138</v>
      </c>
      <c r="H427" s="9" t="s">
        <v>648</v>
      </c>
      <c r="I427" s="22" t="s">
        <v>1139</v>
      </c>
      <c r="J427" s="9" t="s">
        <v>648</v>
      </c>
      <c r="K427" s="25">
        <v>163.19999999999999</v>
      </c>
      <c r="L427" t="s">
        <v>1194</v>
      </c>
      <c r="M427" s="26">
        <v>42887</v>
      </c>
      <c r="O427"/>
      <c r="P427">
        <v>34.761499999999998</v>
      </c>
      <c r="Q427">
        <v>-102.084</v>
      </c>
      <c r="R427" t="s">
        <v>42</v>
      </c>
      <c r="S427" t="s">
        <v>42</v>
      </c>
      <c r="T427" t="s">
        <v>43</v>
      </c>
      <c r="V427" s="25" t="s">
        <v>1195</v>
      </c>
      <c r="W427" s="11" t="s">
        <v>1196</v>
      </c>
    </row>
    <row r="428" spans="1:24" ht="15.75">
      <c r="A428" t="s">
        <v>1197</v>
      </c>
      <c r="B428" s="25">
        <v>91</v>
      </c>
      <c r="C428" s="4" t="s">
        <v>647</v>
      </c>
      <c r="D428" s="23">
        <v>63574</v>
      </c>
      <c r="E428" s="9" t="s">
        <v>648</v>
      </c>
      <c r="F428" s="5" t="s">
        <v>1198</v>
      </c>
      <c r="G428" s="11"/>
      <c r="H428" s="9" t="s">
        <v>648</v>
      </c>
      <c r="I428" s="22" t="s">
        <v>1086</v>
      </c>
      <c r="J428" s="9" t="s">
        <v>648</v>
      </c>
      <c r="K428">
        <v>298.60000000000002</v>
      </c>
      <c r="L428" t="s">
        <v>1197</v>
      </c>
      <c r="M428" s="29">
        <v>44256</v>
      </c>
      <c r="O428"/>
      <c r="P428" s="27">
        <v>40.492417000000003</v>
      </c>
      <c r="Q428" s="27">
        <v>-95.426861000000002</v>
      </c>
      <c r="R428" t="s">
        <v>42</v>
      </c>
      <c r="S428" t="s">
        <v>42</v>
      </c>
      <c r="T428" t="s">
        <v>43</v>
      </c>
      <c r="V428" s="25" t="s">
        <v>1199</v>
      </c>
      <c r="W428" s="11" t="s">
        <v>1200</v>
      </c>
    </row>
    <row r="429" spans="1:24" ht="15.75">
      <c r="A429" t="s">
        <v>1201</v>
      </c>
      <c r="B429" s="25">
        <v>1</v>
      </c>
      <c r="C429" s="4" t="s">
        <v>647</v>
      </c>
      <c r="D429" s="23">
        <v>61644</v>
      </c>
      <c r="E429" s="9" t="s">
        <v>648</v>
      </c>
      <c r="F429" s="5" t="s">
        <v>1089</v>
      </c>
      <c r="H429" s="9" t="s">
        <v>648</v>
      </c>
      <c r="I429" s="22" t="s">
        <v>1090</v>
      </c>
      <c r="J429" s="9" t="s">
        <v>648</v>
      </c>
      <c r="K429" s="25">
        <v>1.79</v>
      </c>
      <c r="L429" t="s">
        <v>1201</v>
      </c>
      <c r="M429" s="26">
        <v>42767</v>
      </c>
      <c r="O429"/>
      <c r="P429" s="27">
        <v>40.764888999999997</v>
      </c>
      <c r="Q429" s="27">
        <v>-94.475639000000001</v>
      </c>
      <c r="R429" t="s">
        <v>42</v>
      </c>
      <c r="S429" t="s">
        <v>42</v>
      </c>
      <c r="T429" t="s">
        <v>43</v>
      </c>
      <c r="V429"/>
      <c r="W429" s="11" t="s">
        <v>1202</v>
      </c>
    </row>
    <row r="430" spans="1:24" ht="15.75">
      <c r="A430" t="s">
        <v>1203</v>
      </c>
      <c r="B430">
        <v>71</v>
      </c>
      <c r="C430" s="4" t="s">
        <v>647</v>
      </c>
      <c r="D430" s="23">
        <v>63258</v>
      </c>
      <c r="E430" s="9" t="s">
        <v>648</v>
      </c>
      <c r="F430" s="5" t="s">
        <v>1186</v>
      </c>
      <c r="G430" s="11"/>
      <c r="H430" s="9" t="s">
        <v>648</v>
      </c>
      <c r="I430" s="22" t="s">
        <v>1086</v>
      </c>
      <c r="J430" s="9" t="s">
        <v>648</v>
      </c>
      <c r="K430" s="11">
        <v>298.8</v>
      </c>
      <c r="L430" t="s">
        <v>1203</v>
      </c>
      <c r="M430" s="24">
        <v>44197</v>
      </c>
      <c r="O430"/>
      <c r="P430" s="9">
        <v>48.512700000000002</v>
      </c>
      <c r="Q430" s="9">
        <v>-103.09439999999999</v>
      </c>
      <c r="R430" t="s">
        <v>42</v>
      </c>
      <c r="S430" t="s">
        <v>42</v>
      </c>
      <c r="T430" t="s">
        <v>43</v>
      </c>
      <c r="V430"/>
      <c r="W430" s="11" t="s">
        <v>1087</v>
      </c>
    </row>
    <row r="431" spans="1:24" ht="15.75">
      <c r="A431" t="s">
        <v>1204</v>
      </c>
      <c r="B431">
        <v>9</v>
      </c>
      <c r="C431" s="4" t="s">
        <v>647</v>
      </c>
      <c r="D431" s="23">
        <v>61745</v>
      </c>
      <c r="E431" s="9" t="s">
        <v>648</v>
      </c>
      <c r="F431" s="5" t="s">
        <v>1205</v>
      </c>
      <c r="G431" s="11"/>
      <c r="H431" s="9" t="s">
        <v>648</v>
      </c>
      <c r="I431" s="22" t="s">
        <v>1086</v>
      </c>
      <c r="J431" s="9" t="s">
        <v>648</v>
      </c>
      <c r="K431" s="11">
        <v>20.100000000000001</v>
      </c>
      <c r="L431" t="s">
        <v>1204</v>
      </c>
      <c r="M431" s="24">
        <v>43374</v>
      </c>
      <c r="O431"/>
      <c r="P431" s="9">
        <v>43.7179</v>
      </c>
      <c r="Q431" s="9">
        <v>-98.750900000000001</v>
      </c>
      <c r="R431" t="s">
        <v>42</v>
      </c>
      <c r="S431" t="s">
        <v>42</v>
      </c>
      <c r="T431" t="s">
        <v>43</v>
      </c>
      <c r="V431"/>
      <c r="W431" s="11" t="s">
        <v>241</v>
      </c>
      <c r="X431">
        <v>100</v>
      </c>
    </row>
    <row r="432" spans="1:24" ht="15.75">
      <c r="A432" t="s">
        <v>1206</v>
      </c>
      <c r="B432" s="25">
        <v>18</v>
      </c>
      <c r="C432" s="4" t="s">
        <v>647</v>
      </c>
      <c r="D432" s="23">
        <v>55566</v>
      </c>
      <c r="E432" s="9" t="s">
        <v>648</v>
      </c>
      <c r="F432" s="5" t="s">
        <v>1094</v>
      </c>
      <c r="G432" s="11"/>
      <c r="H432" s="9" t="s">
        <v>648</v>
      </c>
      <c r="I432" s="22" t="s">
        <v>1090</v>
      </c>
      <c r="J432" s="9" t="s">
        <v>648</v>
      </c>
      <c r="K432" s="25">
        <v>11.88</v>
      </c>
      <c r="L432" t="s">
        <v>1206</v>
      </c>
      <c r="M432" s="26">
        <v>36923</v>
      </c>
      <c r="O432"/>
      <c r="P432">
        <v>44.426099999999998</v>
      </c>
      <c r="Q432">
        <v>-96.426100000000005</v>
      </c>
      <c r="R432" t="s">
        <v>42</v>
      </c>
      <c r="S432" t="s">
        <v>42</v>
      </c>
      <c r="T432" t="s">
        <v>43</v>
      </c>
      <c r="V432" s="30" t="s">
        <v>1207</v>
      </c>
      <c r="W432" s="11" t="s">
        <v>1099</v>
      </c>
    </row>
    <row r="433" spans="1:28" ht="15.75">
      <c r="A433" t="s">
        <v>1208</v>
      </c>
      <c r="B433">
        <v>8</v>
      </c>
      <c r="C433" s="4" t="s">
        <v>647</v>
      </c>
      <c r="D433" s="23">
        <v>57996</v>
      </c>
      <c r="E433" s="9" t="s">
        <v>648</v>
      </c>
      <c r="F433" s="5" t="s">
        <v>1209</v>
      </c>
      <c r="G433" s="11"/>
      <c r="H433" s="9" t="s">
        <v>648</v>
      </c>
      <c r="I433" s="22" t="s">
        <v>1210</v>
      </c>
      <c r="J433" s="9" t="s">
        <v>648</v>
      </c>
      <c r="K433" s="11">
        <v>21</v>
      </c>
      <c r="L433" t="s">
        <v>1208</v>
      </c>
      <c r="M433" s="24">
        <v>41244</v>
      </c>
      <c r="O433"/>
      <c r="P433" s="9">
        <v>20.5898</v>
      </c>
      <c r="Q433" s="9">
        <v>-156.31800000000001</v>
      </c>
      <c r="R433" t="s">
        <v>42</v>
      </c>
      <c r="S433" t="s">
        <v>42</v>
      </c>
      <c r="T433" t="s">
        <v>43</v>
      </c>
      <c r="V433"/>
      <c r="W433" t="s">
        <v>1200</v>
      </c>
      <c r="X433">
        <v>50</v>
      </c>
      <c r="Y433" t="s">
        <v>1211</v>
      </c>
      <c r="Z433">
        <v>50</v>
      </c>
    </row>
    <row r="434" spans="1:28" ht="15.75">
      <c r="A434" t="s">
        <v>1212</v>
      </c>
      <c r="B434">
        <v>191</v>
      </c>
      <c r="C434" s="4" t="s">
        <v>647</v>
      </c>
      <c r="D434" s="23">
        <v>63209</v>
      </c>
      <c r="E434" s="9" t="s">
        <v>648</v>
      </c>
      <c r="F434" s="5" t="s">
        <v>1138</v>
      </c>
      <c r="G434" s="11"/>
      <c r="H434" s="9" t="s">
        <v>648</v>
      </c>
      <c r="I434" s="22" t="s">
        <v>1139</v>
      </c>
      <c r="J434" s="9" t="s">
        <v>648</v>
      </c>
      <c r="K434" s="11">
        <v>525</v>
      </c>
      <c r="L434" t="s">
        <v>1212</v>
      </c>
      <c r="M434" s="24">
        <v>44348</v>
      </c>
      <c r="O434"/>
      <c r="P434" s="9">
        <v>31.874400000000001</v>
      </c>
      <c r="Q434" s="9">
        <v>-100.718</v>
      </c>
      <c r="R434" t="s">
        <v>42</v>
      </c>
      <c r="S434" t="s">
        <v>42</v>
      </c>
      <c r="T434" t="s">
        <v>43</v>
      </c>
      <c r="V434"/>
      <c r="W434" s="11" t="s">
        <v>1213</v>
      </c>
      <c r="X434">
        <v>51</v>
      </c>
      <c r="Y434" t="s">
        <v>872</v>
      </c>
      <c r="Z434">
        <v>48.5</v>
      </c>
      <c r="AA434" t="s">
        <v>1214</v>
      </c>
      <c r="AB434">
        <v>0.5</v>
      </c>
    </row>
    <row r="435" spans="1:28" ht="15.75">
      <c r="A435" t="s">
        <v>1215</v>
      </c>
      <c r="B435">
        <v>79</v>
      </c>
      <c r="C435" s="4" t="s">
        <v>647</v>
      </c>
      <c r="D435" s="23">
        <v>64164</v>
      </c>
      <c r="E435" s="9" t="s">
        <v>648</v>
      </c>
      <c r="F435" s="5" t="s">
        <v>1138</v>
      </c>
      <c r="G435" s="11"/>
      <c r="H435" s="9" t="s">
        <v>648</v>
      </c>
      <c r="I435" s="22" t="s">
        <v>1139</v>
      </c>
      <c r="J435" s="9" t="s">
        <v>648</v>
      </c>
      <c r="K435" s="11">
        <v>350.2</v>
      </c>
      <c r="L435" t="s">
        <v>1215</v>
      </c>
      <c r="M435" s="24">
        <v>45505</v>
      </c>
      <c r="O435"/>
      <c r="P435" s="9">
        <v>33.185499999999998</v>
      </c>
      <c r="Q435" s="9">
        <v>-99.235900000000001</v>
      </c>
      <c r="R435" t="s">
        <v>42</v>
      </c>
      <c r="S435" t="s">
        <v>42</v>
      </c>
      <c r="T435" t="s">
        <v>43</v>
      </c>
      <c r="U435" t="s">
        <v>1216</v>
      </c>
      <c r="V435"/>
      <c r="W435" s="11" t="s">
        <v>1087</v>
      </c>
    </row>
    <row r="436" spans="1:28" ht="15.75">
      <c r="A436" t="s">
        <v>1217</v>
      </c>
      <c r="B436">
        <v>50</v>
      </c>
      <c r="C436" s="4" t="s">
        <v>647</v>
      </c>
      <c r="D436" s="23">
        <v>66110</v>
      </c>
      <c r="E436" s="9" t="s">
        <v>648</v>
      </c>
      <c r="F436" s="5" t="s">
        <v>1218</v>
      </c>
      <c r="G436" s="11"/>
      <c r="H436" s="9" t="s">
        <v>648</v>
      </c>
      <c r="I436" s="22" t="s">
        <v>1219</v>
      </c>
      <c r="J436" s="9" t="s">
        <v>648</v>
      </c>
      <c r="K436">
        <v>161</v>
      </c>
      <c r="L436" t="s">
        <v>1217</v>
      </c>
      <c r="M436" s="24">
        <v>45474</v>
      </c>
      <c r="O436"/>
      <c r="P436" s="9">
        <v>35.627699999999997</v>
      </c>
      <c r="Q436" s="9">
        <v>-111.86790000000001</v>
      </c>
      <c r="R436" t="s">
        <v>42</v>
      </c>
      <c r="S436" t="s">
        <v>42</v>
      </c>
      <c r="T436" t="s">
        <v>43</v>
      </c>
      <c r="V436"/>
      <c r="W436" s="11" t="s">
        <v>1131</v>
      </c>
      <c r="X436">
        <v>100</v>
      </c>
    </row>
    <row r="437" spans="1:28" ht="15.75">
      <c r="A437" t="s">
        <v>1220</v>
      </c>
      <c r="B437">
        <v>101</v>
      </c>
      <c r="C437" s="4" t="s">
        <v>647</v>
      </c>
      <c r="D437" s="23">
        <v>57927</v>
      </c>
      <c r="E437" s="9" t="s">
        <v>648</v>
      </c>
      <c r="F437" s="5" t="s">
        <v>1138</v>
      </c>
      <c r="G437" s="11"/>
      <c r="H437" s="9" t="s">
        <v>648</v>
      </c>
      <c r="I437" s="22" t="s">
        <v>1139</v>
      </c>
      <c r="J437" s="9" t="s">
        <v>648</v>
      </c>
      <c r="K437" s="11">
        <v>202</v>
      </c>
      <c r="L437" t="s">
        <v>1221</v>
      </c>
      <c r="M437" s="24">
        <v>41974</v>
      </c>
      <c r="O437"/>
      <c r="P437" s="9">
        <v>27.196999999999999</v>
      </c>
      <c r="Q437" s="9">
        <v>-97.493099999999998</v>
      </c>
      <c r="R437" t="s">
        <v>42</v>
      </c>
      <c r="S437" t="s">
        <v>42</v>
      </c>
      <c r="T437" t="s">
        <v>43</v>
      </c>
      <c r="V437"/>
      <c r="W437" s="11" t="s">
        <v>1222</v>
      </c>
    </row>
    <row r="438" spans="1:28" ht="15.75">
      <c r="A438" t="s">
        <v>1223</v>
      </c>
      <c r="B438">
        <v>64</v>
      </c>
      <c r="C438" s="4" t="s">
        <v>647</v>
      </c>
      <c r="D438" s="23">
        <v>57347</v>
      </c>
      <c r="E438" s="9" t="s">
        <v>648</v>
      </c>
      <c r="F438" s="5" t="s">
        <v>1186</v>
      </c>
      <c r="H438" s="9" t="s">
        <v>648</v>
      </c>
      <c r="I438" s="22" t="s">
        <v>1090</v>
      </c>
      <c r="J438" s="9" t="s">
        <v>648</v>
      </c>
      <c r="K438" s="11">
        <v>102.4</v>
      </c>
      <c r="L438" t="s">
        <v>1223</v>
      </c>
      <c r="M438" s="24">
        <v>40513</v>
      </c>
      <c r="O438" s="3">
        <v>44195</v>
      </c>
      <c r="P438" s="9">
        <v>47.078299999999999</v>
      </c>
      <c r="Q438" s="9">
        <v>-100.657</v>
      </c>
      <c r="R438" t="s">
        <v>42</v>
      </c>
      <c r="S438" t="s">
        <v>42</v>
      </c>
      <c r="T438" t="s">
        <v>1126</v>
      </c>
      <c r="V438"/>
    </row>
    <row r="439" spans="1:28" ht="15.75">
      <c r="A439" t="s">
        <v>1224</v>
      </c>
      <c r="B439">
        <v>64</v>
      </c>
      <c r="C439" s="4" t="s">
        <v>647</v>
      </c>
      <c r="D439" s="23">
        <v>57347</v>
      </c>
      <c r="E439" s="9" t="s">
        <v>648</v>
      </c>
      <c r="F439" s="5" t="s">
        <v>1186</v>
      </c>
      <c r="H439" s="9" t="s">
        <v>648</v>
      </c>
      <c r="I439" s="22" t="s">
        <v>1090</v>
      </c>
      <c r="J439" s="9" t="s">
        <v>648</v>
      </c>
      <c r="K439" s="11">
        <v>102.4</v>
      </c>
      <c r="L439" t="s">
        <v>1223</v>
      </c>
      <c r="M439" s="3">
        <v>44196</v>
      </c>
      <c r="O439"/>
      <c r="P439" s="9">
        <v>47.078299999999999</v>
      </c>
      <c r="Q439" s="9">
        <v>-100.657</v>
      </c>
      <c r="R439" t="s">
        <v>42</v>
      </c>
      <c r="S439" t="s">
        <v>42</v>
      </c>
      <c r="T439" t="s">
        <v>43</v>
      </c>
      <c r="V439"/>
      <c r="W439" s="11" t="s">
        <v>1131</v>
      </c>
      <c r="X439">
        <v>100</v>
      </c>
    </row>
    <row r="440" spans="1:28" ht="15.75">
      <c r="A440" t="s">
        <v>1225</v>
      </c>
      <c r="B440">
        <v>162</v>
      </c>
      <c r="C440" s="4" t="s">
        <v>647</v>
      </c>
      <c r="D440" s="23">
        <v>58900</v>
      </c>
      <c r="E440" s="9" t="s">
        <v>648</v>
      </c>
      <c r="F440" s="5" t="s">
        <v>1085</v>
      </c>
      <c r="G440" s="11"/>
      <c r="H440" s="9" t="s">
        <v>648</v>
      </c>
      <c r="I440" s="22" t="s">
        <v>1086</v>
      </c>
      <c r="J440" s="9" t="s">
        <v>648</v>
      </c>
      <c r="K440" s="11">
        <v>299.7</v>
      </c>
      <c r="L440" t="s">
        <v>1225</v>
      </c>
      <c r="M440" s="24">
        <v>42186</v>
      </c>
      <c r="O440"/>
      <c r="P440" s="9">
        <v>36.541400000000003</v>
      </c>
      <c r="Q440" s="9">
        <v>-100.803</v>
      </c>
      <c r="R440" t="s">
        <v>42</v>
      </c>
      <c r="S440" t="s">
        <v>42</v>
      </c>
      <c r="T440" t="s">
        <v>43</v>
      </c>
      <c r="V440"/>
      <c r="W440" s="11" t="s">
        <v>1226</v>
      </c>
    </row>
    <row r="441" spans="1:28" ht="15.75">
      <c r="A441" t="s">
        <v>1227</v>
      </c>
      <c r="B441">
        <v>25</v>
      </c>
      <c r="C441" s="4" t="s">
        <v>647</v>
      </c>
      <c r="D441" s="23">
        <v>65495</v>
      </c>
      <c r="E441" s="9" t="s">
        <v>648</v>
      </c>
      <c r="F441" s="5" t="s">
        <v>984</v>
      </c>
      <c r="G441" s="11"/>
      <c r="H441" s="9" t="s">
        <v>648</v>
      </c>
      <c r="I441" s="22" t="s">
        <v>985</v>
      </c>
      <c r="J441" s="9" t="s">
        <v>648</v>
      </c>
      <c r="K441" s="11">
        <v>107.5</v>
      </c>
      <c r="L441" t="s">
        <v>1227</v>
      </c>
      <c r="M441" s="24">
        <v>45200</v>
      </c>
      <c r="O441"/>
      <c r="P441" s="9">
        <v>42.265300000000003</v>
      </c>
      <c r="Q441" s="9">
        <v>-79.072500000000005</v>
      </c>
      <c r="R441" t="s">
        <v>42</v>
      </c>
      <c r="S441" t="s">
        <v>42</v>
      </c>
      <c r="T441" t="s">
        <v>43</v>
      </c>
      <c r="V441"/>
      <c r="W441" s="11" t="s">
        <v>205</v>
      </c>
      <c r="X441">
        <v>100</v>
      </c>
    </row>
    <row r="442" spans="1:28" ht="15.75">
      <c r="A442" t="s">
        <v>1228</v>
      </c>
      <c r="B442" s="25">
        <v>18</v>
      </c>
      <c r="C442" s="4" t="s">
        <v>647</v>
      </c>
      <c r="D442" s="23">
        <v>90</v>
      </c>
      <c r="E442" s="9" t="s">
        <v>648</v>
      </c>
      <c r="F442" s="5" t="s">
        <v>1229</v>
      </c>
      <c r="G442" s="11"/>
      <c r="H442" s="9" t="s">
        <v>648</v>
      </c>
      <c r="I442" s="22" t="s">
        <v>1210</v>
      </c>
      <c r="J442" s="9" t="s">
        <v>648</v>
      </c>
      <c r="K442" s="25">
        <v>2.8</v>
      </c>
      <c r="L442" t="s">
        <v>1230</v>
      </c>
      <c r="M442" s="26">
        <v>41487</v>
      </c>
      <c r="O442" s="3">
        <v>41486</v>
      </c>
      <c r="P442">
        <v>64.568944000000002</v>
      </c>
      <c r="Q442">
        <v>-165.42886100000001</v>
      </c>
      <c r="R442" t="s">
        <v>42</v>
      </c>
      <c r="S442" t="s">
        <v>42</v>
      </c>
      <c r="T442" t="s">
        <v>43</v>
      </c>
      <c r="V442" s="30" t="s">
        <v>1231</v>
      </c>
      <c r="W442" s="11" t="s">
        <v>1232</v>
      </c>
      <c r="Y442" t="s">
        <v>1233</v>
      </c>
    </row>
    <row r="443" spans="1:28" ht="15.75">
      <c r="A443" t="s">
        <v>1234</v>
      </c>
      <c r="B443" s="25">
        <v>16</v>
      </c>
      <c r="C443" s="4" t="s">
        <v>647</v>
      </c>
      <c r="D443" s="23">
        <v>90</v>
      </c>
      <c r="E443" s="9" t="s">
        <v>648</v>
      </c>
      <c r="F443" s="5" t="s">
        <v>1229</v>
      </c>
      <c r="G443" s="11"/>
      <c r="H443" s="9" t="s">
        <v>648</v>
      </c>
      <c r="I443" s="22" t="s">
        <v>1210</v>
      </c>
      <c r="J443" s="9" t="s">
        <v>648</v>
      </c>
      <c r="K443" s="25">
        <v>1</v>
      </c>
      <c r="L443" t="s">
        <v>1230</v>
      </c>
      <c r="M443" s="26">
        <v>39783</v>
      </c>
      <c r="O443"/>
      <c r="P443">
        <v>64.568944000000002</v>
      </c>
      <c r="Q443">
        <v>-165.42886100000001</v>
      </c>
      <c r="R443" t="s">
        <v>42</v>
      </c>
      <c r="S443" t="s">
        <v>42</v>
      </c>
      <c r="T443" t="s">
        <v>194</v>
      </c>
      <c r="V443" s="30" t="s">
        <v>1231</v>
      </c>
      <c r="W443" s="11" t="s">
        <v>1232</v>
      </c>
      <c r="Y443" t="s">
        <v>1233</v>
      </c>
    </row>
    <row r="444" spans="1:28" ht="15.75">
      <c r="A444" t="s">
        <v>1235</v>
      </c>
      <c r="B444">
        <v>32</v>
      </c>
      <c r="C444" s="4" t="s">
        <v>647</v>
      </c>
      <c r="D444" s="23">
        <v>60596</v>
      </c>
      <c r="E444" s="9" t="s">
        <v>648</v>
      </c>
      <c r="F444" s="5" t="s">
        <v>984</v>
      </c>
      <c r="G444" s="11"/>
      <c r="H444" s="9" t="s">
        <v>648</v>
      </c>
      <c r="I444" s="22" t="s">
        <v>985</v>
      </c>
      <c r="J444" s="9" t="s">
        <v>648</v>
      </c>
      <c r="K444" s="11">
        <v>121.8</v>
      </c>
      <c r="L444" t="s">
        <v>1235</v>
      </c>
      <c r="M444" s="28">
        <v>45233</v>
      </c>
      <c r="O444"/>
      <c r="P444" s="9">
        <v>42.375</v>
      </c>
      <c r="Q444" s="9">
        <v>-77.593000000000004</v>
      </c>
      <c r="R444" t="s">
        <v>42</v>
      </c>
      <c r="S444" t="s">
        <v>42</v>
      </c>
      <c r="T444" t="s">
        <v>43</v>
      </c>
      <c r="V444"/>
      <c r="W444" s="11" t="s">
        <v>241</v>
      </c>
      <c r="X444">
        <v>100</v>
      </c>
    </row>
    <row r="445" spans="1:28" ht="15.75">
      <c r="A445" t="s">
        <v>1236</v>
      </c>
      <c r="B445">
        <v>80</v>
      </c>
      <c r="C445" s="4" t="s">
        <v>647</v>
      </c>
      <c r="D445" s="23">
        <v>56765</v>
      </c>
      <c r="E445" s="9" t="s">
        <v>648</v>
      </c>
      <c r="F445" s="5" t="s">
        <v>1089</v>
      </c>
      <c r="G445" s="11"/>
      <c r="H445" s="9" t="s">
        <v>648</v>
      </c>
      <c r="I445" s="22" t="s">
        <v>1090</v>
      </c>
      <c r="J445" s="9" t="s">
        <v>648</v>
      </c>
      <c r="K445" s="11">
        <v>158</v>
      </c>
      <c r="L445" t="s">
        <v>1236</v>
      </c>
      <c r="M445" s="24">
        <v>39965</v>
      </c>
      <c r="O445"/>
      <c r="P445" s="9">
        <v>43.378700000000002</v>
      </c>
      <c r="Q445" s="9">
        <v>-93.091899999999995</v>
      </c>
      <c r="R445" t="s">
        <v>42</v>
      </c>
      <c r="S445" t="s">
        <v>42</v>
      </c>
      <c r="T445" t="s">
        <v>43</v>
      </c>
      <c r="V445"/>
      <c r="W445" s="11" t="s">
        <v>1222</v>
      </c>
    </row>
    <row r="446" spans="1:28" ht="15.75">
      <c r="A446" t="s">
        <v>1237</v>
      </c>
      <c r="B446">
        <v>60</v>
      </c>
      <c r="C446" s="4" t="s">
        <v>647</v>
      </c>
      <c r="D446" s="23">
        <v>57156</v>
      </c>
      <c r="E446" s="9" t="s">
        <v>648</v>
      </c>
      <c r="F446" s="5" t="s">
        <v>1138</v>
      </c>
      <c r="G446" s="11"/>
      <c r="H446" s="9" t="s">
        <v>648</v>
      </c>
      <c r="I446" s="22" t="s">
        <v>1139</v>
      </c>
      <c r="J446" s="9" t="s">
        <v>648</v>
      </c>
      <c r="K446" s="11">
        <v>120</v>
      </c>
      <c r="L446" t="s">
        <v>1237</v>
      </c>
      <c r="M446" s="24">
        <v>39814</v>
      </c>
      <c r="O446"/>
      <c r="P446" s="9">
        <v>33.057299999999998</v>
      </c>
      <c r="Q446" s="9">
        <v>-98.375900000000001</v>
      </c>
      <c r="R446" t="s">
        <v>42</v>
      </c>
      <c r="S446" t="s">
        <v>42</v>
      </c>
      <c r="T446" t="s">
        <v>43</v>
      </c>
      <c r="V446"/>
      <c r="W446" s="11" t="s">
        <v>1222</v>
      </c>
    </row>
    <row r="447" spans="1:28" ht="15.75">
      <c r="A447" t="s">
        <v>1238</v>
      </c>
      <c r="B447" s="25">
        <v>12</v>
      </c>
      <c r="C447" s="4" t="s">
        <v>647</v>
      </c>
      <c r="D447" s="23">
        <v>56299</v>
      </c>
      <c r="E447" s="9" t="s">
        <v>648</v>
      </c>
      <c r="F447" s="5" t="s">
        <v>1114</v>
      </c>
      <c r="G447" s="11"/>
      <c r="H447" s="9" t="s">
        <v>648</v>
      </c>
      <c r="I447" s="22" t="s">
        <v>674</v>
      </c>
      <c r="J447" s="9" t="s">
        <v>648</v>
      </c>
      <c r="K447" s="25">
        <v>24</v>
      </c>
      <c r="L447" t="s">
        <v>1238</v>
      </c>
      <c r="M447" s="26">
        <v>38777</v>
      </c>
      <c r="O447"/>
      <c r="P447">
        <v>41.238121</v>
      </c>
      <c r="Q447">
        <v>-75.745690999999994</v>
      </c>
      <c r="R447" t="s">
        <v>42</v>
      </c>
      <c r="S447" t="s">
        <v>42</v>
      </c>
      <c r="T447" t="s">
        <v>43</v>
      </c>
      <c r="V447" s="25" t="s">
        <v>1238</v>
      </c>
      <c r="W447" s="11" t="s">
        <v>1115</v>
      </c>
      <c r="X447">
        <v>100</v>
      </c>
    </row>
    <row r="448" spans="1:28" ht="15.75">
      <c r="A448" t="s">
        <v>1239</v>
      </c>
      <c r="B448">
        <v>57</v>
      </c>
      <c r="C448" s="4" t="s">
        <v>647</v>
      </c>
      <c r="D448" s="23">
        <v>59972</v>
      </c>
      <c r="E448" s="9" t="s">
        <v>648</v>
      </c>
      <c r="F448" s="5" t="s">
        <v>1138</v>
      </c>
      <c r="G448" s="11"/>
      <c r="H448" s="9" t="s">
        <v>648</v>
      </c>
      <c r="I448" s="22" t="s">
        <v>1139</v>
      </c>
      <c r="J448" s="9" t="s">
        <v>648</v>
      </c>
      <c r="K448" s="11">
        <v>196.7</v>
      </c>
      <c r="L448" t="s">
        <v>1239</v>
      </c>
      <c r="M448" s="24">
        <v>43070</v>
      </c>
      <c r="O448"/>
      <c r="P448" s="9">
        <v>31.753799999999998</v>
      </c>
      <c r="Q448" s="9">
        <v>-101.626</v>
      </c>
      <c r="R448" t="s">
        <v>42</v>
      </c>
      <c r="S448" t="s">
        <v>42</v>
      </c>
      <c r="T448" t="s">
        <v>43</v>
      </c>
      <c r="V448"/>
      <c r="W448" s="11" t="s">
        <v>1240</v>
      </c>
      <c r="X448">
        <v>100</v>
      </c>
    </row>
    <row r="449" spans="1:26" ht="15.75">
      <c r="A449" t="s">
        <v>1241</v>
      </c>
      <c r="B449">
        <v>170</v>
      </c>
      <c r="C449" s="4" t="s">
        <v>647</v>
      </c>
      <c r="D449" s="23">
        <v>61079</v>
      </c>
      <c r="E449" s="9" t="s">
        <v>648</v>
      </c>
      <c r="F449" s="5" t="s">
        <v>1089</v>
      </c>
      <c r="G449" s="11"/>
      <c r="H449" s="9" t="s">
        <v>648</v>
      </c>
      <c r="I449" s="22" t="s">
        <v>1090</v>
      </c>
      <c r="J449" s="9" t="s">
        <v>648</v>
      </c>
      <c r="K449" s="11">
        <v>351.4</v>
      </c>
      <c r="L449" t="s">
        <v>1242</v>
      </c>
      <c r="M449" s="24">
        <v>43070</v>
      </c>
      <c r="O449"/>
      <c r="P449" s="9">
        <v>42.115200000000002</v>
      </c>
      <c r="Q449" s="9">
        <v>-94.208399999999997</v>
      </c>
      <c r="R449" t="s">
        <v>42</v>
      </c>
      <c r="S449" t="s">
        <v>42</v>
      </c>
      <c r="T449" t="s">
        <v>43</v>
      </c>
      <c r="V449"/>
      <c r="W449" s="11" t="s">
        <v>1091</v>
      </c>
      <c r="X449">
        <v>100</v>
      </c>
    </row>
    <row r="450" spans="1:26" ht="15.75">
      <c r="A450" t="s">
        <v>1243</v>
      </c>
      <c r="B450" s="25">
        <v>3</v>
      </c>
      <c r="C450" s="4" t="s">
        <v>647</v>
      </c>
      <c r="D450" s="23">
        <v>57130</v>
      </c>
      <c r="E450" s="9" t="s">
        <v>648</v>
      </c>
      <c r="F450" s="5" t="s">
        <v>1244</v>
      </c>
      <c r="H450" s="9" t="s">
        <v>648</v>
      </c>
      <c r="I450" s="22" t="s">
        <v>651</v>
      </c>
      <c r="J450" s="9" t="s">
        <v>648</v>
      </c>
      <c r="K450" s="25">
        <v>4.5</v>
      </c>
      <c r="L450" t="s">
        <v>1245</v>
      </c>
      <c r="M450" s="24">
        <v>39753</v>
      </c>
      <c r="O450"/>
      <c r="P450" s="27">
        <v>44.494943999999997</v>
      </c>
      <c r="Q450" s="27">
        <v>-69.335806000000005</v>
      </c>
      <c r="R450" t="s">
        <v>42</v>
      </c>
      <c r="S450" t="s">
        <v>42</v>
      </c>
      <c r="T450" t="s">
        <v>43</v>
      </c>
      <c r="V450" s="25" t="s">
        <v>1246</v>
      </c>
      <c r="W450" s="11" t="s">
        <v>1247</v>
      </c>
    </row>
    <row r="451" spans="1:26" ht="15.75">
      <c r="A451" t="s">
        <v>1248</v>
      </c>
      <c r="B451">
        <v>34</v>
      </c>
      <c r="C451" s="4" t="s">
        <v>647</v>
      </c>
      <c r="D451" s="23">
        <v>58020</v>
      </c>
      <c r="E451" s="9" t="s">
        <v>648</v>
      </c>
      <c r="F451" s="5" t="s">
        <v>1168</v>
      </c>
      <c r="G451" s="11"/>
      <c r="H451" s="9" t="s">
        <v>648</v>
      </c>
      <c r="I451" s="22" t="s">
        <v>1090</v>
      </c>
      <c r="J451" s="9" t="s">
        <v>648</v>
      </c>
      <c r="K451" s="11">
        <v>82</v>
      </c>
      <c r="L451" t="s">
        <v>1249</v>
      </c>
      <c r="M451" s="24">
        <v>41244</v>
      </c>
      <c r="O451"/>
      <c r="P451" s="9">
        <v>43.287799999999997</v>
      </c>
      <c r="Q451" s="9">
        <v>-84.462299999999999</v>
      </c>
      <c r="R451" t="s">
        <v>42</v>
      </c>
      <c r="S451" t="s">
        <v>42</v>
      </c>
      <c r="T451" t="s">
        <v>43</v>
      </c>
      <c r="V451"/>
      <c r="W451" t="s">
        <v>1250</v>
      </c>
      <c r="X451">
        <v>51</v>
      </c>
      <c r="Y451" t="s">
        <v>1251</v>
      </c>
      <c r="Z451">
        <v>49</v>
      </c>
    </row>
    <row r="452" spans="1:26" ht="15.75">
      <c r="A452" t="s">
        <v>1252</v>
      </c>
      <c r="B452">
        <v>21</v>
      </c>
      <c r="C452" s="4" t="s">
        <v>647</v>
      </c>
      <c r="D452" s="23">
        <v>58908</v>
      </c>
      <c r="E452" s="9" t="s">
        <v>648</v>
      </c>
      <c r="F452" s="5" t="s">
        <v>1168</v>
      </c>
      <c r="G452" s="11"/>
      <c r="H452" s="9" t="s">
        <v>648</v>
      </c>
      <c r="I452" s="22" t="s">
        <v>1090</v>
      </c>
      <c r="J452" s="9" t="s">
        <v>648</v>
      </c>
      <c r="K452" s="11">
        <v>50</v>
      </c>
      <c r="L452" t="s">
        <v>1249</v>
      </c>
      <c r="M452" s="24">
        <v>41974</v>
      </c>
      <c r="O452"/>
      <c r="P452" s="9">
        <v>43.318100000000001</v>
      </c>
      <c r="Q452" s="9">
        <v>-84.523099999999999</v>
      </c>
      <c r="R452" t="s">
        <v>42</v>
      </c>
      <c r="S452" t="s">
        <v>42</v>
      </c>
      <c r="T452" t="s">
        <v>43</v>
      </c>
      <c r="V452"/>
      <c r="W452" t="s">
        <v>1250</v>
      </c>
      <c r="X452">
        <v>51</v>
      </c>
      <c r="Y452" t="s">
        <v>1251</v>
      </c>
      <c r="Z452">
        <v>49</v>
      </c>
    </row>
    <row r="453" spans="1:26" ht="15.75">
      <c r="A453" t="s">
        <v>1253</v>
      </c>
      <c r="B453">
        <v>67</v>
      </c>
      <c r="C453" s="4" t="s">
        <v>647</v>
      </c>
      <c r="D453" s="23">
        <v>57151</v>
      </c>
      <c r="E453" s="9" t="s">
        <v>648</v>
      </c>
      <c r="F453" s="5" t="s">
        <v>1254</v>
      </c>
      <c r="G453" s="11"/>
      <c r="H453" s="9" t="s">
        <v>648</v>
      </c>
      <c r="I453" s="22" t="s">
        <v>674</v>
      </c>
      <c r="J453" s="9" t="s">
        <v>648</v>
      </c>
      <c r="K453" s="11">
        <v>100.5</v>
      </c>
      <c r="L453" t="s">
        <v>1253</v>
      </c>
      <c r="M453" s="24">
        <v>40179</v>
      </c>
      <c r="O453"/>
      <c r="P453" s="9">
        <v>38.0822</v>
      </c>
      <c r="Q453" s="9">
        <v>-80.516900000000007</v>
      </c>
      <c r="R453" t="s">
        <v>42</v>
      </c>
      <c r="S453" t="s">
        <v>42</v>
      </c>
      <c r="T453" t="s">
        <v>43</v>
      </c>
      <c r="V453"/>
      <c r="W453" s="11" t="s">
        <v>1200</v>
      </c>
    </row>
    <row r="454" spans="1:26" ht="15.75">
      <c r="A454" t="s">
        <v>1255</v>
      </c>
      <c r="B454">
        <v>20</v>
      </c>
      <c r="C454" s="4" t="s">
        <v>647</v>
      </c>
      <c r="D454" s="23">
        <v>62482</v>
      </c>
      <c r="E454" s="9" t="s">
        <v>648</v>
      </c>
      <c r="F454" s="5" t="s">
        <v>1254</v>
      </c>
      <c r="G454" s="11"/>
      <c r="H454" s="9" t="s">
        <v>648</v>
      </c>
      <c r="I454" s="22" t="s">
        <v>674</v>
      </c>
      <c r="J454" s="9" t="s">
        <v>648</v>
      </c>
      <c r="K454" s="11">
        <v>55.8</v>
      </c>
      <c r="L454" t="s">
        <v>1255</v>
      </c>
      <c r="M454" s="24">
        <v>43922</v>
      </c>
      <c r="O454"/>
      <c r="P454" s="9">
        <v>38.109699999999997</v>
      </c>
      <c r="Q454" s="9">
        <v>-80.616600000000005</v>
      </c>
      <c r="R454" t="s">
        <v>42</v>
      </c>
      <c r="S454" t="s">
        <v>42</v>
      </c>
      <c r="T454" t="s">
        <v>43</v>
      </c>
      <c r="V454"/>
      <c r="W454" s="11" t="s">
        <v>1256</v>
      </c>
    </row>
    <row r="455" spans="1:26" ht="15.75">
      <c r="A455" t="s">
        <v>1257</v>
      </c>
      <c r="B455">
        <v>43</v>
      </c>
      <c r="C455" s="4" t="s">
        <v>647</v>
      </c>
      <c r="D455" s="23">
        <v>59187</v>
      </c>
      <c r="E455" s="9" t="s">
        <v>648</v>
      </c>
      <c r="F455" s="5" t="s">
        <v>1205</v>
      </c>
      <c r="G455" s="11"/>
      <c r="H455" s="9" t="s">
        <v>648</v>
      </c>
      <c r="I455" s="22" t="s">
        <v>1086</v>
      </c>
      <c r="J455" s="9" t="s">
        <v>648</v>
      </c>
      <c r="K455" s="11">
        <v>79.55</v>
      </c>
      <c r="L455" t="s">
        <v>1257</v>
      </c>
      <c r="M455" s="24">
        <v>42125</v>
      </c>
      <c r="O455"/>
      <c r="P455" s="9">
        <v>43.206699999999998</v>
      </c>
      <c r="Q455" s="9">
        <v>-98.042699999999996</v>
      </c>
      <c r="R455" t="s">
        <v>42</v>
      </c>
      <c r="S455" t="s">
        <v>42</v>
      </c>
      <c r="T455" t="s">
        <v>43</v>
      </c>
      <c r="V455"/>
      <c r="W455" s="11" t="s">
        <v>1258</v>
      </c>
      <c r="X455">
        <v>100</v>
      </c>
    </row>
    <row r="456" spans="1:26" ht="15.75">
      <c r="A456" t="s">
        <v>1259</v>
      </c>
      <c r="B456">
        <v>10</v>
      </c>
      <c r="C456" s="4" t="s">
        <v>647</v>
      </c>
      <c r="D456" s="23">
        <v>56637</v>
      </c>
      <c r="E456" s="9" t="s">
        <v>648</v>
      </c>
      <c r="F456" s="5" t="s">
        <v>1260</v>
      </c>
      <c r="G456" s="11"/>
      <c r="H456" s="9" t="s">
        <v>648</v>
      </c>
      <c r="I456" s="22" t="s">
        <v>1261</v>
      </c>
      <c r="J456" s="9" t="s">
        <v>648</v>
      </c>
      <c r="K456" s="11">
        <v>21</v>
      </c>
      <c r="L456" t="s">
        <v>1259</v>
      </c>
      <c r="M456" s="24">
        <v>39600</v>
      </c>
      <c r="O456"/>
      <c r="P456" s="9">
        <v>43.044699999999999</v>
      </c>
      <c r="Q456" s="9">
        <v>-115.48399999999999</v>
      </c>
      <c r="R456" t="s">
        <v>42</v>
      </c>
      <c r="S456" t="s">
        <v>42</v>
      </c>
      <c r="T456" t="s">
        <v>43</v>
      </c>
      <c r="V456" t="s">
        <v>1262</v>
      </c>
      <c r="W456" s="11" t="s">
        <v>1263</v>
      </c>
    </row>
    <row r="457" spans="1:26" ht="15.75">
      <c r="A457" t="s">
        <v>1264</v>
      </c>
      <c r="B457">
        <v>33</v>
      </c>
      <c r="C457" s="4" t="s">
        <v>647</v>
      </c>
      <c r="D457" s="23">
        <v>63384</v>
      </c>
      <c r="E457" s="9" t="s">
        <v>648</v>
      </c>
      <c r="F457" s="5" t="s">
        <v>1101</v>
      </c>
      <c r="G457" s="11"/>
      <c r="H457" s="9" t="s">
        <v>648</v>
      </c>
      <c r="I457" s="22" t="s">
        <v>1090</v>
      </c>
      <c r="J457" s="9" t="s">
        <v>648</v>
      </c>
      <c r="K457" s="11">
        <v>93.06</v>
      </c>
      <c r="L457" t="s">
        <v>1264</v>
      </c>
      <c r="M457" s="28">
        <v>44509</v>
      </c>
      <c r="O457"/>
      <c r="P457" s="9">
        <v>40.9878</v>
      </c>
      <c r="Q457" s="9">
        <v>-89.067599999999999</v>
      </c>
      <c r="R457" t="s">
        <v>42</v>
      </c>
      <c r="S457" t="s">
        <v>42</v>
      </c>
      <c r="T457" t="s">
        <v>43</v>
      </c>
      <c r="V457"/>
      <c r="W457" s="11" t="s">
        <v>1265</v>
      </c>
      <c r="Y457" t="s">
        <v>1266</v>
      </c>
    </row>
    <row r="458" spans="1:26" ht="15.75">
      <c r="A458" t="s">
        <v>1267</v>
      </c>
      <c r="B458">
        <v>5</v>
      </c>
      <c r="C458" s="4" t="s">
        <v>647</v>
      </c>
      <c r="D458" s="23">
        <v>59491</v>
      </c>
      <c r="E458" s="9" t="s">
        <v>648</v>
      </c>
      <c r="F458" s="5" t="s">
        <v>1268</v>
      </c>
      <c r="G458" s="11"/>
      <c r="H458" s="9" t="s">
        <v>648</v>
      </c>
      <c r="I458" s="22" t="s">
        <v>1261</v>
      </c>
      <c r="J458" s="9" t="s">
        <v>648</v>
      </c>
      <c r="K458" s="11">
        <v>10</v>
      </c>
      <c r="L458" t="s">
        <v>1269</v>
      </c>
      <c r="M458" s="24">
        <v>42795</v>
      </c>
      <c r="O458"/>
      <c r="P458" s="9">
        <v>44.424300000000002</v>
      </c>
      <c r="Q458" s="9">
        <v>-117.277</v>
      </c>
      <c r="R458" t="s">
        <v>42</v>
      </c>
      <c r="S458" t="s">
        <v>42</v>
      </c>
      <c r="T458" t="s">
        <v>43</v>
      </c>
      <c r="V458" t="s">
        <v>1270</v>
      </c>
      <c r="W458" s="11" t="s">
        <v>1226</v>
      </c>
    </row>
    <row r="459" spans="1:26" ht="15.75">
      <c r="A459" t="s">
        <v>1271</v>
      </c>
      <c r="B459">
        <v>122</v>
      </c>
      <c r="C459" s="4" t="s">
        <v>647</v>
      </c>
      <c r="D459" s="23">
        <v>57198</v>
      </c>
      <c r="E459" s="9" t="s">
        <v>648</v>
      </c>
      <c r="F459" s="5" t="s">
        <v>1094</v>
      </c>
      <c r="G459" s="11"/>
      <c r="H459" s="9" t="s">
        <v>648</v>
      </c>
      <c r="I459" s="22" t="s">
        <v>1090</v>
      </c>
      <c r="J459" s="9" t="s">
        <v>648</v>
      </c>
      <c r="K459" s="11">
        <v>201</v>
      </c>
      <c r="L459" t="s">
        <v>1271</v>
      </c>
      <c r="M459" s="24">
        <v>40575</v>
      </c>
      <c r="O459"/>
      <c r="P459" s="9">
        <v>43.737000000000002</v>
      </c>
      <c r="Q459" s="9">
        <v>-93.490099999999998</v>
      </c>
      <c r="R459" t="s">
        <v>42</v>
      </c>
      <c r="S459" t="s">
        <v>42</v>
      </c>
      <c r="T459" t="s">
        <v>43</v>
      </c>
      <c r="V459"/>
      <c r="W459" s="11" t="s">
        <v>1272</v>
      </c>
    </row>
    <row r="460" spans="1:26" ht="15.75">
      <c r="A460" t="s">
        <v>1273</v>
      </c>
      <c r="B460" s="25">
        <v>87</v>
      </c>
      <c r="C460" s="4" t="s">
        <v>647</v>
      </c>
      <c r="D460" s="23">
        <v>56679</v>
      </c>
      <c r="E460" s="9" t="s">
        <v>648</v>
      </c>
      <c r="F460" s="5" t="s">
        <v>1143</v>
      </c>
      <c r="G460" s="11"/>
      <c r="H460" s="9" t="s">
        <v>648</v>
      </c>
      <c r="I460" s="22" t="s">
        <v>1090</v>
      </c>
      <c r="J460" s="9" t="s">
        <v>648</v>
      </c>
      <c r="K460" s="25">
        <v>130.5</v>
      </c>
      <c r="L460" t="s">
        <v>1273</v>
      </c>
      <c r="M460" s="26">
        <v>39539</v>
      </c>
      <c r="O460"/>
      <c r="P460">
        <v>40.686104999999998</v>
      </c>
      <c r="Q460">
        <v>-87.408771999999999</v>
      </c>
      <c r="R460" t="s">
        <v>42</v>
      </c>
      <c r="S460" t="s">
        <v>42</v>
      </c>
      <c r="T460" t="s">
        <v>43</v>
      </c>
      <c r="V460" s="25" t="s">
        <v>1274</v>
      </c>
      <c r="W460" s="11" t="s">
        <v>1275</v>
      </c>
    </row>
    <row r="461" spans="1:26" ht="15.75">
      <c r="A461" t="s">
        <v>1276</v>
      </c>
      <c r="B461">
        <v>10</v>
      </c>
      <c r="C461" s="4" t="s">
        <v>647</v>
      </c>
      <c r="D461" s="23">
        <v>57721</v>
      </c>
      <c r="E461" s="9" t="s">
        <v>648</v>
      </c>
      <c r="F461" s="5" t="s">
        <v>1277</v>
      </c>
      <c r="G461" s="11"/>
      <c r="H461" s="9" t="s">
        <v>648</v>
      </c>
      <c r="I461" s="22" t="s">
        <v>651</v>
      </c>
      <c r="J461" s="9" t="s">
        <v>648</v>
      </c>
      <c r="K461" s="11">
        <v>15</v>
      </c>
      <c r="L461" t="s">
        <v>1278</v>
      </c>
      <c r="M461" s="28">
        <v>40691</v>
      </c>
      <c r="O461" s="3">
        <v>43788</v>
      </c>
      <c r="P461" s="9">
        <v>42.584899999999998</v>
      </c>
      <c r="Q461" s="9">
        <v>-73.275099999999995</v>
      </c>
      <c r="R461" t="s">
        <v>42</v>
      </c>
      <c r="S461" t="s">
        <v>42</v>
      </c>
      <c r="T461" t="s">
        <v>194</v>
      </c>
      <c r="U461" t="s">
        <v>1279</v>
      </c>
      <c r="V461"/>
      <c r="W461" s="11" t="s">
        <v>1280</v>
      </c>
    </row>
    <row r="462" spans="1:26" ht="15.75">
      <c r="A462" t="s">
        <v>1281</v>
      </c>
      <c r="B462">
        <v>12</v>
      </c>
      <c r="C462" s="4" t="s">
        <v>647</v>
      </c>
      <c r="D462" s="23">
        <v>57721</v>
      </c>
      <c r="E462" s="9" t="s">
        <v>648</v>
      </c>
      <c r="F462" s="5" t="s">
        <v>1277</v>
      </c>
      <c r="G462" s="11"/>
      <c r="H462" s="9" t="s">
        <v>648</v>
      </c>
      <c r="I462" s="22" t="s">
        <v>651</v>
      </c>
      <c r="J462" s="9" t="s">
        <v>648</v>
      </c>
      <c r="K462" s="11">
        <v>19.600000000000001</v>
      </c>
      <c r="L462" t="s">
        <v>1278</v>
      </c>
      <c r="M462" s="28">
        <v>43789</v>
      </c>
      <c r="O462"/>
      <c r="P462" s="9">
        <v>42.584899999999998</v>
      </c>
      <c r="Q462" s="9">
        <v>-73.275099999999995</v>
      </c>
      <c r="R462" t="s">
        <v>42</v>
      </c>
      <c r="S462" t="s">
        <v>42</v>
      </c>
      <c r="T462" t="s">
        <v>43</v>
      </c>
      <c r="U462" t="s">
        <v>1279</v>
      </c>
      <c r="V462"/>
      <c r="W462" s="11" t="s">
        <v>1280</v>
      </c>
    </row>
    <row r="463" spans="1:26" ht="15.75">
      <c r="A463" t="s">
        <v>1282</v>
      </c>
      <c r="B463">
        <v>120</v>
      </c>
      <c r="C463" s="4" t="s">
        <v>647</v>
      </c>
      <c r="D463" s="23">
        <v>60414</v>
      </c>
      <c r="E463" s="9" t="s">
        <v>648</v>
      </c>
      <c r="F463" s="5" t="s">
        <v>1138</v>
      </c>
      <c r="G463" s="11"/>
      <c r="H463" s="9" t="s">
        <v>648</v>
      </c>
      <c r="I463" s="22" t="s">
        <v>1086</v>
      </c>
      <c r="J463" s="9" t="s">
        <v>648</v>
      </c>
      <c r="K463" s="11">
        <v>276</v>
      </c>
      <c r="L463" t="s">
        <v>1282</v>
      </c>
      <c r="M463" s="24">
        <v>42736</v>
      </c>
      <c r="O463"/>
      <c r="P463" s="9">
        <v>34.511800000000001</v>
      </c>
      <c r="Q463" s="9">
        <v>-102.458</v>
      </c>
      <c r="R463" t="s">
        <v>42</v>
      </c>
      <c r="S463" t="s">
        <v>42</v>
      </c>
      <c r="T463" t="s">
        <v>43</v>
      </c>
      <c r="V463"/>
      <c r="W463" s="11" t="s">
        <v>1256</v>
      </c>
    </row>
    <row r="464" spans="1:26" ht="15.75">
      <c r="A464" t="s">
        <v>1283</v>
      </c>
      <c r="B464">
        <v>18</v>
      </c>
      <c r="C464" s="4" t="s">
        <v>647</v>
      </c>
      <c r="D464" s="23">
        <v>57289</v>
      </c>
      <c r="E464" s="9" t="s">
        <v>648</v>
      </c>
      <c r="F464" s="5" t="s">
        <v>1094</v>
      </c>
      <c r="G464" s="11"/>
      <c r="H464" s="9" t="s">
        <v>648</v>
      </c>
      <c r="I464" s="22" t="s">
        <v>1090</v>
      </c>
      <c r="J464" s="9" t="s">
        <v>648</v>
      </c>
      <c r="K464" s="11">
        <v>36</v>
      </c>
      <c r="L464" t="s">
        <v>1283</v>
      </c>
      <c r="M464" s="24">
        <v>41244</v>
      </c>
      <c r="O464"/>
      <c r="P464" s="9">
        <v>43.619599999999998</v>
      </c>
      <c r="Q464" s="9">
        <v>-94.233500000000006</v>
      </c>
      <c r="R464" t="s">
        <v>42</v>
      </c>
      <c r="S464" t="s">
        <v>42</v>
      </c>
      <c r="T464" t="s">
        <v>43</v>
      </c>
      <c r="V464"/>
      <c r="W464" s="11" t="s">
        <v>1284</v>
      </c>
    </row>
    <row r="465" spans="1:25" ht="15.75">
      <c r="A465" t="s">
        <v>1285</v>
      </c>
      <c r="B465">
        <v>133</v>
      </c>
      <c r="C465" s="4" t="s">
        <v>647</v>
      </c>
      <c r="D465" s="23">
        <v>56361</v>
      </c>
      <c r="E465" s="9" t="s">
        <v>648</v>
      </c>
      <c r="F465" s="5" t="s">
        <v>1286</v>
      </c>
      <c r="G465" s="11"/>
      <c r="H465" s="9" t="s">
        <v>648</v>
      </c>
      <c r="I465" s="22" t="s">
        <v>1287</v>
      </c>
      <c r="J465" s="9" t="s">
        <v>648</v>
      </c>
      <c r="K465" s="11">
        <v>200</v>
      </c>
      <c r="L465" t="s">
        <v>1288</v>
      </c>
      <c r="M465" s="24">
        <v>38991</v>
      </c>
      <c r="O465"/>
      <c r="P465" s="9">
        <v>45.901899999999998</v>
      </c>
      <c r="Q465" s="9">
        <v>-120.26300000000001</v>
      </c>
      <c r="R465" t="s">
        <v>42</v>
      </c>
      <c r="S465" t="s">
        <v>42</v>
      </c>
      <c r="T465" t="s">
        <v>43</v>
      </c>
      <c r="V465"/>
      <c r="W465" s="11" t="s">
        <v>1222</v>
      </c>
    </row>
    <row r="466" spans="1:25" ht="15.75">
      <c r="A466" t="s">
        <v>1289</v>
      </c>
      <c r="B466">
        <v>25</v>
      </c>
      <c r="C466" s="4" t="s">
        <v>647</v>
      </c>
      <c r="D466" s="23">
        <v>57319</v>
      </c>
      <c r="E466" s="9" t="s">
        <v>648</v>
      </c>
      <c r="F466" s="5" t="s">
        <v>1286</v>
      </c>
      <c r="G466" s="11"/>
      <c r="H466" s="9" t="s">
        <v>648</v>
      </c>
      <c r="I466" s="22" t="s">
        <v>1287</v>
      </c>
      <c r="J466" s="9" t="s">
        <v>648</v>
      </c>
      <c r="K466" s="11">
        <v>50</v>
      </c>
      <c r="L466" t="s">
        <v>1288</v>
      </c>
      <c r="M466" s="24">
        <v>40544</v>
      </c>
      <c r="O466"/>
      <c r="P466" s="9">
        <v>45.9467</v>
      </c>
      <c r="Q466" s="9">
        <v>-120.30200000000001</v>
      </c>
      <c r="R466" t="s">
        <v>42</v>
      </c>
      <c r="S466" t="s">
        <v>42</v>
      </c>
      <c r="T466" t="s">
        <v>43</v>
      </c>
      <c r="V466"/>
      <c r="W466" s="11" t="s">
        <v>1222</v>
      </c>
    </row>
    <row r="467" spans="1:25" ht="15.75">
      <c r="A467" t="s">
        <v>1290</v>
      </c>
      <c r="B467">
        <v>25</v>
      </c>
      <c r="C467" s="4" t="s">
        <v>647</v>
      </c>
      <c r="D467" s="23">
        <v>60551</v>
      </c>
      <c r="E467" s="9" t="s">
        <v>648</v>
      </c>
      <c r="F467" s="5" t="s">
        <v>1114</v>
      </c>
      <c r="G467" s="11"/>
      <c r="H467" s="9" t="s">
        <v>648</v>
      </c>
      <c r="I467" s="22" t="s">
        <v>674</v>
      </c>
      <c r="J467" s="9" t="s">
        <v>648</v>
      </c>
      <c r="K467" s="11">
        <v>90</v>
      </c>
      <c r="L467" t="s">
        <v>1290</v>
      </c>
      <c r="M467" s="28">
        <v>43818</v>
      </c>
      <c r="O467"/>
      <c r="P467" s="9">
        <v>41.884599999999999</v>
      </c>
      <c r="Q467" s="9">
        <v>-77.658500000000004</v>
      </c>
      <c r="R467" t="s">
        <v>42</v>
      </c>
      <c r="S467" t="s">
        <v>42</v>
      </c>
      <c r="T467" t="s">
        <v>43</v>
      </c>
      <c r="V467"/>
      <c r="W467" s="11" t="s">
        <v>1165</v>
      </c>
      <c r="X467">
        <v>100</v>
      </c>
    </row>
    <row r="468" spans="1:25" ht="15.75">
      <c r="A468" t="s">
        <v>1291</v>
      </c>
      <c r="B468">
        <v>114</v>
      </c>
      <c r="C468" s="4" t="s">
        <v>647</v>
      </c>
      <c r="D468" s="23">
        <v>57135</v>
      </c>
      <c r="E468" s="9" t="s">
        <v>648</v>
      </c>
      <c r="F468" s="5" t="s">
        <v>1101</v>
      </c>
      <c r="G468" s="11"/>
      <c r="H468" s="9" t="s">
        <v>648</v>
      </c>
      <c r="I468" s="22" t="s">
        <v>674</v>
      </c>
      <c r="J468" s="9" t="s">
        <v>648</v>
      </c>
      <c r="K468" s="11">
        <v>240</v>
      </c>
      <c r="L468" t="s">
        <v>1291</v>
      </c>
      <c r="M468" s="29">
        <v>40575</v>
      </c>
      <c r="O468" s="24">
        <v>44834</v>
      </c>
      <c r="P468" s="9">
        <v>41.548099999999998</v>
      </c>
      <c r="Q468" s="9">
        <v>-89.498400000000004</v>
      </c>
      <c r="R468" t="s">
        <v>42</v>
      </c>
      <c r="S468" t="s">
        <v>42</v>
      </c>
      <c r="T468" t="s">
        <v>1126</v>
      </c>
      <c r="V468"/>
    </row>
    <row r="469" spans="1:25" ht="15.75">
      <c r="A469" t="s">
        <v>1292</v>
      </c>
      <c r="B469">
        <v>109</v>
      </c>
      <c r="C469" s="4" t="s">
        <v>647</v>
      </c>
      <c r="D469" s="23">
        <v>57135</v>
      </c>
      <c r="E469" s="9" t="s">
        <v>648</v>
      </c>
      <c r="F469" s="5" t="s">
        <v>1101</v>
      </c>
      <c r="G469" s="11"/>
      <c r="H469" s="9" t="s">
        <v>648</v>
      </c>
      <c r="I469" s="22" t="s">
        <v>674</v>
      </c>
      <c r="J469" s="9" t="s">
        <v>648</v>
      </c>
      <c r="K469" s="11">
        <v>240</v>
      </c>
      <c r="L469" t="s">
        <v>1291</v>
      </c>
      <c r="M469" s="24">
        <v>44835</v>
      </c>
      <c r="O469"/>
      <c r="P469" s="9">
        <v>41.548099999999998</v>
      </c>
      <c r="Q469" s="9">
        <v>-89.498400000000004</v>
      </c>
      <c r="R469" t="s">
        <v>42</v>
      </c>
      <c r="S469" t="s">
        <v>42</v>
      </c>
      <c r="T469" t="s">
        <v>43</v>
      </c>
      <c r="U469" t="s">
        <v>1293</v>
      </c>
      <c r="V469"/>
      <c r="W469" s="11" t="s">
        <v>1294</v>
      </c>
    </row>
    <row r="470" spans="1:25" ht="15.75">
      <c r="A470" t="s">
        <v>1295</v>
      </c>
      <c r="B470">
        <v>46</v>
      </c>
      <c r="C470" s="4" t="s">
        <v>647</v>
      </c>
      <c r="D470" s="23">
        <v>54979</v>
      </c>
      <c r="E470" s="9" t="s">
        <v>648</v>
      </c>
      <c r="F470" s="5" t="s">
        <v>1138</v>
      </c>
      <c r="G470" s="11"/>
      <c r="H470" s="9" t="s">
        <v>648</v>
      </c>
      <c r="I470" s="22" t="s">
        <v>1139</v>
      </c>
      <c r="J470" s="9" t="s">
        <v>648</v>
      </c>
      <c r="K470" s="11">
        <v>34.299999999999997</v>
      </c>
      <c r="L470" t="s">
        <v>1295</v>
      </c>
      <c r="M470" s="24">
        <v>36130</v>
      </c>
      <c r="O470"/>
      <c r="P470" s="9">
        <v>32.168900000000001</v>
      </c>
      <c r="Q470" s="9">
        <v>-101.363</v>
      </c>
      <c r="R470" t="s">
        <v>42</v>
      </c>
      <c r="S470" t="s">
        <v>42</v>
      </c>
      <c r="T470" t="s">
        <v>43</v>
      </c>
      <c r="V470"/>
      <c r="W470" s="11" t="s">
        <v>1296</v>
      </c>
    </row>
    <row r="471" spans="1:25" ht="15.75">
      <c r="A471" t="s">
        <v>1297</v>
      </c>
      <c r="B471">
        <v>14</v>
      </c>
      <c r="C471" s="4" t="s">
        <v>647</v>
      </c>
      <c r="D471" s="23">
        <v>61155</v>
      </c>
      <c r="E471" s="9" t="s">
        <v>648</v>
      </c>
      <c r="F471" s="5" t="s">
        <v>1298</v>
      </c>
      <c r="G471" s="11"/>
      <c r="H471" s="9" t="s">
        <v>648</v>
      </c>
      <c r="I471" s="22" t="s">
        <v>1299</v>
      </c>
      <c r="J471" s="9" t="s">
        <v>648</v>
      </c>
      <c r="K471" s="11">
        <v>25.06</v>
      </c>
      <c r="L471" t="s">
        <v>1297</v>
      </c>
      <c r="M471" s="24">
        <v>43132</v>
      </c>
      <c r="O471"/>
      <c r="P471" s="9">
        <v>45.818899999999999</v>
      </c>
      <c r="Q471" s="9">
        <v>-109.645</v>
      </c>
      <c r="R471" t="s">
        <v>42</v>
      </c>
      <c r="S471" t="s">
        <v>42</v>
      </c>
      <c r="T471" t="s">
        <v>43</v>
      </c>
      <c r="V471"/>
      <c r="W471" s="11" t="s">
        <v>241</v>
      </c>
      <c r="X471">
        <v>100</v>
      </c>
    </row>
    <row r="472" spans="1:25" ht="15.75">
      <c r="A472" t="s">
        <v>1300</v>
      </c>
      <c r="B472" s="25">
        <v>1</v>
      </c>
      <c r="C472" s="4" t="s">
        <v>647</v>
      </c>
      <c r="D472" s="23">
        <v>56968</v>
      </c>
      <c r="E472" s="9" t="s">
        <v>648</v>
      </c>
      <c r="F472" s="5" t="s">
        <v>1268</v>
      </c>
      <c r="G472" s="11"/>
      <c r="H472" s="9" t="s">
        <v>648</v>
      </c>
      <c r="I472" s="22" t="s">
        <v>1301</v>
      </c>
      <c r="J472" s="9" t="s">
        <v>648</v>
      </c>
      <c r="K472" s="25">
        <v>1.7</v>
      </c>
      <c r="L472" s="30" t="s">
        <v>1302</v>
      </c>
      <c r="M472" s="26">
        <v>39965</v>
      </c>
      <c r="O472"/>
      <c r="P472">
        <v>45.655000000000001</v>
      </c>
      <c r="Q472">
        <v>-119.46469999999999</v>
      </c>
      <c r="R472" t="s">
        <v>42</v>
      </c>
      <c r="S472" t="s">
        <v>42</v>
      </c>
      <c r="T472" t="s">
        <v>43</v>
      </c>
      <c r="V472"/>
      <c r="W472" s="11" t="s">
        <v>1303</v>
      </c>
    </row>
    <row r="473" spans="1:25" ht="15.75">
      <c r="A473" t="s">
        <v>1304</v>
      </c>
      <c r="B473">
        <v>10</v>
      </c>
      <c r="C473" s="4" t="s">
        <v>647</v>
      </c>
      <c r="D473" s="23">
        <v>58891</v>
      </c>
      <c r="E473" s="9" t="s">
        <v>648</v>
      </c>
      <c r="F473" s="5" t="s">
        <v>1168</v>
      </c>
      <c r="G473" s="11"/>
      <c r="H473" s="9" t="s">
        <v>648</v>
      </c>
      <c r="I473" s="22" t="s">
        <v>1090</v>
      </c>
      <c r="J473" s="9" t="s">
        <v>648</v>
      </c>
      <c r="K473" s="11">
        <v>20</v>
      </c>
      <c r="L473" t="s">
        <v>1305</v>
      </c>
      <c r="M473" s="24">
        <v>41974</v>
      </c>
      <c r="O473"/>
      <c r="P473" s="9">
        <v>43.870699999999999</v>
      </c>
      <c r="Q473" s="9">
        <v>-82.757999999999996</v>
      </c>
      <c r="R473" t="s">
        <v>42</v>
      </c>
      <c r="S473" t="s">
        <v>42</v>
      </c>
      <c r="T473" t="s">
        <v>43</v>
      </c>
      <c r="V473"/>
      <c r="W473" s="11" t="s">
        <v>1306</v>
      </c>
    </row>
    <row r="474" spans="1:25" ht="15.75">
      <c r="A474" t="s">
        <v>1307</v>
      </c>
      <c r="B474">
        <v>14</v>
      </c>
      <c r="C474" s="4" t="s">
        <v>647</v>
      </c>
      <c r="D474" s="23">
        <v>65143</v>
      </c>
      <c r="E474" s="9" t="s">
        <v>648</v>
      </c>
      <c r="F474" s="5" t="s">
        <v>1168</v>
      </c>
      <c r="G474" s="11"/>
      <c r="H474" s="9" t="s">
        <v>648</v>
      </c>
      <c r="I474" s="22" t="s">
        <v>1090</v>
      </c>
      <c r="J474" s="9" t="s">
        <v>648</v>
      </c>
      <c r="K474" s="11">
        <v>29.4</v>
      </c>
      <c r="L474" t="s">
        <v>1305</v>
      </c>
      <c r="M474" s="24">
        <v>42644</v>
      </c>
      <c r="O474"/>
      <c r="P474" s="9">
        <v>43.914400000000001</v>
      </c>
      <c r="Q474" s="9">
        <v>-82.774299999999997</v>
      </c>
      <c r="R474" t="s">
        <v>42</v>
      </c>
      <c r="S474" t="s">
        <v>42</v>
      </c>
      <c r="T474" t="s">
        <v>43</v>
      </c>
      <c r="V474"/>
      <c r="W474" s="11" t="s">
        <v>1306</v>
      </c>
      <c r="Y474" t="s">
        <v>1308</v>
      </c>
    </row>
    <row r="475" spans="1:25" ht="15.75">
      <c r="A475" t="s">
        <v>1309</v>
      </c>
      <c r="B475">
        <v>76</v>
      </c>
      <c r="C475" s="4" t="s">
        <v>647</v>
      </c>
      <c r="D475" s="23">
        <v>56485</v>
      </c>
      <c r="E475" s="9" t="s">
        <v>648</v>
      </c>
      <c r="F475" s="5" t="s">
        <v>1268</v>
      </c>
      <c r="G475" s="11"/>
      <c r="H475" s="9" t="s">
        <v>648</v>
      </c>
      <c r="I475" s="22" t="s">
        <v>1310</v>
      </c>
      <c r="J475" s="9" t="s">
        <v>648</v>
      </c>
      <c r="K475" s="11">
        <v>125</v>
      </c>
      <c r="L475" t="s">
        <v>1311</v>
      </c>
      <c r="M475" s="24">
        <v>39417</v>
      </c>
      <c r="O475" s="3">
        <v>40025</v>
      </c>
      <c r="P475" s="9">
        <v>45.669199999999996</v>
      </c>
      <c r="Q475" s="9">
        <v>-120.58499999999999</v>
      </c>
      <c r="R475" t="s">
        <v>42</v>
      </c>
      <c r="S475" t="s">
        <v>42</v>
      </c>
      <c r="T475" t="s">
        <v>194</v>
      </c>
      <c r="V475"/>
      <c r="W475" s="11" t="s">
        <v>1312</v>
      </c>
    </row>
    <row r="476" spans="1:25" ht="15.75">
      <c r="A476" t="s">
        <v>1313</v>
      </c>
      <c r="B476">
        <v>141</v>
      </c>
      <c r="C476" s="4" t="s">
        <v>647</v>
      </c>
      <c r="D476" s="23">
        <v>56485</v>
      </c>
      <c r="E476" s="9" t="s">
        <v>648</v>
      </c>
      <c r="F476" s="5" t="s">
        <v>1268</v>
      </c>
      <c r="G476" s="11"/>
      <c r="H476" s="9" t="s">
        <v>648</v>
      </c>
      <c r="I476" s="22" t="s">
        <v>1310</v>
      </c>
      <c r="J476" s="9" t="s">
        <v>648</v>
      </c>
      <c r="K476" s="11">
        <v>275</v>
      </c>
      <c r="L476" t="s">
        <v>1311</v>
      </c>
      <c r="M476" s="24">
        <v>40026</v>
      </c>
      <c r="O476" s="3">
        <v>40421</v>
      </c>
      <c r="P476" s="9">
        <v>45.633499999999998</v>
      </c>
      <c r="Q476" s="9">
        <v>-120.59699999999999</v>
      </c>
      <c r="R476" t="s">
        <v>42</v>
      </c>
      <c r="S476" t="s">
        <v>42</v>
      </c>
      <c r="T476" t="s">
        <v>194</v>
      </c>
      <c r="V476"/>
      <c r="W476" s="11" t="s">
        <v>1312</v>
      </c>
    </row>
    <row r="477" spans="1:25" ht="15.75">
      <c r="A477" t="s">
        <v>1314</v>
      </c>
      <c r="B477">
        <v>217</v>
      </c>
      <c r="C477" s="4" t="s">
        <v>647</v>
      </c>
      <c r="D477" s="23">
        <v>56485</v>
      </c>
      <c r="E477" s="9" t="s">
        <v>648</v>
      </c>
      <c r="F477" s="5" t="s">
        <v>1268</v>
      </c>
      <c r="G477" s="11"/>
      <c r="H477" s="9" t="s">
        <v>648</v>
      </c>
      <c r="I477" s="22" t="s">
        <v>1310</v>
      </c>
      <c r="J477" s="9" t="s">
        <v>648</v>
      </c>
      <c r="K477" s="11">
        <v>450</v>
      </c>
      <c r="L477" t="s">
        <v>1311</v>
      </c>
      <c r="M477" s="24">
        <v>40422</v>
      </c>
      <c r="O477"/>
      <c r="P477" s="9">
        <v>45.648400000000002</v>
      </c>
      <c r="Q477" s="9">
        <v>-120.548</v>
      </c>
      <c r="R477" t="s">
        <v>42</v>
      </c>
      <c r="S477" t="s">
        <v>42</v>
      </c>
      <c r="T477" t="s">
        <v>43</v>
      </c>
      <c r="V477"/>
      <c r="W477" s="11" t="s">
        <v>1312</v>
      </c>
    </row>
    <row r="478" spans="1:25" ht="15.75">
      <c r="A478" t="s">
        <v>1315</v>
      </c>
      <c r="B478">
        <v>56</v>
      </c>
      <c r="C478" s="4" t="s">
        <v>647</v>
      </c>
      <c r="D478" s="23">
        <v>57531</v>
      </c>
      <c r="E478" s="9" t="s">
        <v>648</v>
      </c>
      <c r="F478" s="5" t="s">
        <v>1244</v>
      </c>
      <c r="G478" s="11"/>
      <c r="H478" s="9" t="s">
        <v>648</v>
      </c>
      <c r="I478" s="22" t="s">
        <v>651</v>
      </c>
      <c r="J478" s="9" t="s">
        <v>648</v>
      </c>
      <c r="K478" s="11">
        <v>186</v>
      </c>
      <c r="L478" t="s">
        <v>1315</v>
      </c>
      <c r="M478" s="24">
        <v>42705</v>
      </c>
      <c r="O478"/>
      <c r="P478" s="9">
        <v>45.179400000000001</v>
      </c>
      <c r="Q478" s="9">
        <v>-69.642799999999994</v>
      </c>
      <c r="R478" t="s">
        <v>42</v>
      </c>
      <c r="S478" t="s">
        <v>42</v>
      </c>
      <c r="T478" t="s">
        <v>43</v>
      </c>
      <c r="V478"/>
      <c r="W478" t="s">
        <v>1316</v>
      </c>
    </row>
    <row r="479" spans="1:25" ht="15.75">
      <c r="A479" t="s">
        <v>1317</v>
      </c>
      <c r="B479" s="25">
        <v>1</v>
      </c>
      <c r="C479" s="4" t="s">
        <v>647</v>
      </c>
      <c r="D479" s="23">
        <v>62172</v>
      </c>
      <c r="E479" s="9" t="s">
        <v>648</v>
      </c>
      <c r="F479" s="5" t="s">
        <v>1089</v>
      </c>
      <c r="H479" s="9" t="s">
        <v>648</v>
      </c>
      <c r="I479" s="22" t="s">
        <v>1090</v>
      </c>
      <c r="J479" s="9" t="s">
        <v>648</v>
      </c>
      <c r="K479" s="25">
        <v>1.79</v>
      </c>
      <c r="L479" t="s">
        <v>1317</v>
      </c>
      <c r="M479" s="26">
        <v>42767</v>
      </c>
      <c r="O479"/>
      <c r="P479" s="27">
        <v>40.767667000000003</v>
      </c>
      <c r="Q479" s="27">
        <v>-94.474528000000007</v>
      </c>
      <c r="R479" t="s">
        <v>42</v>
      </c>
      <c r="S479" t="s">
        <v>42</v>
      </c>
      <c r="T479" t="s">
        <v>43</v>
      </c>
      <c r="V479"/>
      <c r="W479" s="11" t="s">
        <v>1202</v>
      </c>
    </row>
    <row r="480" spans="1:25" ht="15.75">
      <c r="A480" t="s">
        <v>1318</v>
      </c>
      <c r="B480">
        <v>133</v>
      </c>
      <c r="C480" s="4" t="s">
        <v>647</v>
      </c>
      <c r="D480" s="23">
        <v>57463</v>
      </c>
      <c r="E480" s="9" t="s">
        <v>648</v>
      </c>
      <c r="F480" s="5" t="s">
        <v>1101</v>
      </c>
      <c r="G480" s="11"/>
      <c r="H480" s="9" t="s">
        <v>648</v>
      </c>
      <c r="I480" s="22" t="s">
        <v>674</v>
      </c>
      <c r="J480" s="9" t="s">
        <v>648</v>
      </c>
      <c r="K480" s="11">
        <v>211.4</v>
      </c>
      <c r="L480" t="s">
        <v>1318</v>
      </c>
      <c r="M480" s="24">
        <v>41061</v>
      </c>
      <c r="O480"/>
      <c r="P480" s="9">
        <v>41.226199999999999</v>
      </c>
      <c r="Q480" s="9">
        <v>-90.173199999999994</v>
      </c>
      <c r="R480" t="s">
        <v>42</v>
      </c>
      <c r="S480" t="s">
        <v>42</v>
      </c>
      <c r="T480" t="s">
        <v>43</v>
      </c>
      <c r="V480"/>
      <c r="W480" s="11" t="s">
        <v>1200</v>
      </c>
    </row>
    <row r="481" spans="1:26" ht="15.75">
      <c r="A481" t="s">
        <v>1319</v>
      </c>
      <c r="B481">
        <v>50</v>
      </c>
      <c r="C481" s="4" t="s">
        <v>647</v>
      </c>
      <c r="D481" s="23">
        <v>58111</v>
      </c>
      <c r="E481" s="9" t="s">
        <v>648</v>
      </c>
      <c r="F481" s="5" t="s">
        <v>1101</v>
      </c>
      <c r="G481" s="11"/>
      <c r="H481" s="9" t="s">
        <v>648</v>
      </c>
      <c r="I481" s="22" t="s">
        <v>1090</v>
      </c>
      <c r="J481" s="9" t="s">
        <v>648</v>
      </c>
      <c r="K481" s="11">
        <v>81</v>
      </c>
      <c r="L481" t="s">
        <v>1319</v>
      </c>
      <c r="M481" s="24">
        <v>41244</v>
      </c>
      <c r="O481"/>
      <c r="P481" s="9">
        <v>41.262900000000002</v>
      </c>
      <c r="Q481" s="9">
        <v>-90.153199999999998</v>
      </c>
      <c r="R481" t="s">
        <v>42</v>
      </c>
      <c r="S481" t="s">
        <v>42</v>
      </c>
      <c r="T481" t="s">
        <v>43</v>
      </c>
      <c r="V481"/>
      <c r="W481" s="11" t="s">
        <v>1320</v>
      </c>
      <c r="Y481" s="11" t="s">
        <v>1200</v>
      </c>
    </row>
    <row r="482" spans="1:26" ht="15.75">
      <c r="A482" t="s">
        <v>1321</v>
      </c>
      <c r="B482">
        <v>53</v>
      </c>
      <c r="C482" s="4" t="s">
        <v>647</v>
      </c>
      <c r="D482" s="23">
        <v>61787</v>
      </c>
      <c r="E482" s="9" t="s">
        <v>648</v>
      </c>
      <c r="F482" s="5" t="s">
        <v>1101</v>
      </c>
      <c r="G482" s="11"/>
      <c r="H482" s="9" t="s">
        <v>648</v>
      </c>
      <c r="I482" s="22" t="s">
        <v>1090</v>
      </c>
      <c r="J482" s="9" t="s">
        <v>648</v>
      </c>
      <c r="K482" s="11">
        <v>132.1</v>
      </c>
      <c r="L482" t="s">
        <v>1321</v>
      </c>
      <c r="M482" s="24">
        <v>43252</v>
      </c>
      <c r="O482"/>
      <c r="P482" s="9">
        <v>41.241999999999997</v>
      </c>
      <c r="Q482" s="9">
        <v>-90.310400000000001</v>
      </c>
      <c r="R482" t="s">
        <v>42</v>
      </c>
      <c r="S482" t="s">
        <v>42</v>
      </c>
      <c r="T482" t="s">
        <v>43</v>
      </c>
      <c r="V482"/>
      <c r="W482" s="11" t="s">
        <v>1322</v>
      </c>
      <c r="X482">
        <v>80</v>
      </c>
      <c r="Y482" s="11" t="s">
        <v>1200</v>
      </c>
      <c r="Z482">
        <v>20</v>
      </c>
    </row>
    <row r="483" spans="1:26" ht="15.75">
      <c r="A483" t="s">
        <v>1323</v>
      </c>
      <c r="B483">
        <v>16</v>
      </c>
      <c r="C483" s="4" t="s">
        <v>647</v>
      </c>
      <c r="D483" s="23">
        <v>57038</v>
      </c>
      <c r="E483" s="9" t="s">
        <v>648</v>
      </c>
      <c r="F483" s="5" t="s">
        <v>1186</v>
      </c>
      <c r="G483" s="11"/>
      <c r="H483" s="9" t="s">
        <v>648</v>
      </c>
      <c r="I483" s="22" t="s">
        <v>1090</v>
      </c>
      <c r="J483" s="9" t="s">
        <v>648</v>
      </c>
      <c r="K483" s="11">
        <v>37</v>
      </c>
      <c r="L483" t="s">
        <v>1324</v>
      </c>
      <c r="M483" s="24">
        <v>40513</v>
      </c>
      <c r="O483"/>
      <c r="P483" s="9">
        <v>46.978099999999998</v>
      </c>
      <c r="Q483" s="9">
        <v>-101.54900000000001</v>
      </c>
      <c r="R483" t="s">
        <v>42</v>
      </c>
      <c r="S483" t="s">
        <v>42</v>
      </c>
      <c r="T483" t="s">
        <v>43</v>
      </c>
      <c r="V483"/>
      <c r="W483" s="11" t="s">
        <v>1184</v>
      </c>
      <c r="X483">
        <v>100</v>
      </c>
    </row>
    <row r="484" spans="1:26" ht="15.75">
      <c r="A484" t="s">
        <v>1325</v>
      </c>
      <c r="B484">
        <v>15</v>
      </c>
      <c r="C484" s="4" t="s">
        <v>647</v>
      </c>
      <c r="D484" s="23">
        <v>56201</v>
      </c>
      <c r="E484" s="9" t="s">
        <v>648</v>
      </c>
      <c r="F484" s="5" t="s">
        <v>1186</v>
      </c>
      <c r="G484" s="11"/>
      <c r="H484" s="9" t="s">
        <v>648</v>
      </c>
      <c r="I484" s="22" t="s">
        <v>1090</v>
      </c>
      <c r="J484" s="9" t="s">
        <v>648</v>
      </c>
      <c r="K484" s="11">
        <v>45</v>
      </c>
      <c r="L484" t="s">
        <v>1324</v>
      </c>
      <c r="M484" s="24">
        <v>40940</v>
      </c>
      <c r="O484"/>
      <c r="P484" s="9">
        <v>46.9649</v>
      </c>
      <c r="Q484" s="9">
        <v>-101.547</v>
      </c>
      <c r="R484" t="s">
        <v>42</v>
      </c>
      <c r="S484" t="s">
        <v>42</v>
      </c>
      <c r="T484" t="s">
        <v>43</v>
      </c>
      <c r="V484"/>
      <c r="W484" s="11" t="s">
        <v>1184</v>
      </c>
      <c r="X484">
        <v>100</v>
      </c>
    </row>
    <row r="485" spans="1:26" ht="15.75">
      <c r="A485" t="s">
        <v>1326</v>
      </c>
      <c r="B485">
        <v>35</v>
      </c>
      <c r="C485" s="4" t="s">
        <v>647</v>
      </c>
      <c r="D485" s="23">
        <v>57800</v>
      </c>
      <c r="E485" s="9" t="s">
        <v>648</v>
      </c>
      <c r="F485" s="5" t="s">
        <v>1186</v>
      </c>
      <c r="G485" s="11"/>
      <c r="H485" s="9" t="s">
        <v>648</v>
      </c>
      <c r="I485" s="22" t="s">
        <v>1090</v>
      </c>
      <c r="J485" s="9" t="s">
        <v>648</v>
      </c>
      <c r="K485" s="11">
        <v>105</v>
      </c>
      <c r="L485" t="s">
        <v>1324</v>
      </c>
      <c r="M485" s="24">
        <v>41244</v>
      </c>
      <c r="O485"/>
      <c r="P485" s="9">
        <v>46.930500000000002</v>
      </c>
      <c r="Q485" s="9">
        <v>-101.614</v>
      </c>
      <c r="R485" t="s">
        <v>42</v>
      </c>
      <c r="S485" t="s">
        <v>42</v>
      </c>
      <c r="T485" t="s">
        <v>43</v>
      </c>
      <c r="V485"/>
      <c r="W485" s="11" t="s">
        <v>1184</v>
      </c>
      <c r="X485">
        <v>100</v>
      </c>
    </row>
    <row r="486" spans="1:26" ht="15.75">
      <c r="A486" t="s">
        <v>1327</v>
      </c>
      <c r="B486">
        <v>35</v>
      </c>
      <c r="C486" s="4" t="s">
        <v>647</v>
      </c>
      <c r="D486" s="23">
        <v>57801</v>
      </c>
      <c r="E486" s="9" t="s">
        <v>648</v>
      </c>
      <c r="F486" s="5" t="s">
        <v>1186</v>
      </c>
      <c r="G486" s="11"/>
      <c r="H486" s="9" t="s">
        <v>648</v>
      </c>
      <c r="I486" s="22" t="s">
        <v>1090</v>
      </c>
      <c r="J486" s="9" t="s">
        <v>648</v>
      </c>
      <c r="K486" s="11">
        <v>105</v>
      </c>
      <c r="L486" t="s">
        <v>1324</v>
      </c>
      <c r="M486" s="24">
        <v>41244</v>
      </c>
      <c r="O486"/>
      <c r="P486" s="9">
        <v>46.969299999999997</v>
      </c>
      <c r="Q486" s="9">
        <v>-101.43600000000001</v>
      </c>
      <c r="R486" t="s">
        <v>42</v>
      </c>
      <c r="S486" t="s">
        <v>42</v>
      </c>
      <c r="T486" t="s">
        <v>43</v>
      </c>
      <c r="V486"/>
      <c r="W486" s="11" t="s">
        <v>1184</v>
      </c>
      <c r="X486">
        <v>100</v>
      </c>
    </row>
    <row r="487" spans="1:26" ht="15.75">
      <c r="A487" t="s">
        <v>1328</v>
      </c>
      <c r="B487">
        <v>64</v>
      </c>
      <c r="C487" s="4" t="s">
        <v>647</v>
      </c>
      <c r="D487" s="23">
        <v>58872</v>
      </c>
      <c r="E487" s="9" t="s">
        <v>648</v>
      </c>
      <c r="F487" s="5" t="s">
        <v>1186</v>
      </c>
      <c r="G487" s="11"/>
      <c r="H487" s="9" t="s">
        <v>648</v>
      </c>
      <c r="I487" s="22" t="s">
        <v>1090</v>
      </c>
      <c r="J487" s="9" t="s">
        <v>648</v>
      </c>
      <c r="K487" s="11">
        <v>205</v>
      </c>
      <c r="L487" t="s">
        <v>1324</v>
      </c>
      <c r="M487" s="24">
        <v>42005</v>
      </c>
      <c r="O487"/>
      <c r="P487" s="9">
        <v>47.037199999999999</v>
      </c>
      <c r="Q487" s="9">
        <v>-101.679</v>
      </c>
      <c r="R487" t="s">
        <v>42</v>
      </c>
      <c r="S487" t="s">
        <v>42</v>
      </c>
      <c r="T487" t="s">
        <v>43</v>
      </c>
      <c r="V487"/>
      <c r="W487" s="11" t="s">
        <v>1184</v>
      </c>
      <c r="X487">
        <v>100</v>
      </c>
    </row>
    <row r="488" spans="1:26" ht="15.75">
      <c r="A488" t="s">
        <v>1329</v>
      </c>
      <c r="B488">
        <v>52</v>
      </c>
      <c r="C488" s="4" t="s">
        <v>647</v>
      </c>
      <c r="D488" s="23">
        <v>63666</v>
      </c>
      <c r="E488" s="9" t="s">
        <v>648</v>
      </c>
      <c r="F488" s="5" t="s">
        <v>1143</v>
      </c>
      <c r="G488" s="11"/>
      <c r="H488" s="9" t="s">
        <v>648</v>
      </c>
      <c r="I488" s="22" t="s">
        <v>674</v>
      </c>
      <c r="J488" s="9" t="s">
        <v>648</v>
      </c>
      <c r="K488" s="11">
        <v>130</v>
      </c>
      <c r="L488" t="s">
        <v>1329</v>
      </c>
      <c r="M488" s="24">
        <v>44104</v>
      </c>
      <c r="O488"/>
      <c r="P488" s="9">
        <v>40.3172</v>
      </c>
      <c r="Q488" s="9">
        <v>-85.162099999999995</v>
      </c>
      <c r="R488" t="s">
        <v>42</v>
      </c>
      <c r="S488" t="s">
        <v>42</v>
      </c>
      <c r="T488" t="s">
        <v>43</v>
      </c>
      <c r="V488"/>
      <c r="W488" s="11" t="s">
        <v>1330</v>
      </c>
    </row>
    <row r="489" spans="1:26" ht="15.75">
      <c r="A489" t="s">
        <v>1331</v>
      </c>
      <c r="B489">
        <v>39</v>
      </c>
      <c r="C489" s="4" t="s">
        <v>647</v>
      </c>
      <c r="D489" s="23">
        <v>58692</v>
      </c>
      <c r="E489" s="9" t="s">
        <v>648</v>
      </c>
      <c r="F489" s="5" t="s">
        <v>1094</v>
      </c>
      <c r="G489" s="11"/>
      <c r="H489" s="9" t="s">
        <v>648</v>
      </c>
      <c r="I489" s="22" t="s">
        <v>1090</v>
      </c>
      <c r="J489" s="9" t="s">
        <v>648</v>
      </c>
      <c r="K489" s="11">
        <v>78</v>
      </c>
      <c r="L489" t="s">
        <v>1331</v>
      </c>
      <c r="M489" s="24">
        <v>42705</v>
      </c>
      <c r="O489"/>
      <c r="P489" s="9">
        <v>45.647799999999997</v>
      </c>
      <c r="Q489" s="9">
        <v>-95.011499999999998</v>
      </c>
      <c r="R489" t="s">
        <v>42</v>
      </c>
      <c r="S489" t="s">
        <v>42</v>
      </c>
      <c r="T489" t="s">
        <v>43</v>
      </c>
      <c r="V489"/>
      <c r="W489" t="s">
        <v>1200</v>
      </c>
    </row>
    <row r="490" spans="1:26" ht="15.75">
      <c r="A490" t="s">
        <v>1332</v>
      </c>
      <c r="B490">
        <v>23</v>
      </c>
      <c r="C490" s="4" t="s">
        <v>647</v>
      </c>
      <c r="D490" s="23">
        <v>64433</v>
      </c>
      <c r="E490" s="9" t="s">
        <v>648</v>
      </c>
      <c r="F490" s="5" t="s">
        <v>1254</v>
      </c>
      <c r="G490" s="11"/>
      <c r="H490" s="9" t="s">
        <v>648</v>
      </c>
      <c r="I490" s="22" t="s">
        <v>674</v>
      </c>
      <c r="J490" s="9" t="s">
        <v>648</v>
      </c>
      <c r="K490" s="11">
        <v>115</v>
      </c>
      <c r="L490" t="s">
        <v>1332</v>
      </c>
      <c r="M490" s="28">
        <v>44557</v>
      </c>
      <c r="O490"/>
      <c r="P490" s="9">
        <v>39.343200000000003</v>
      </c>
      <c r="Q490" s="9">
        <v>-79.111500000000007</v>
      </c>
      <c r="R490" t="s">
        <v>42</v>
      </c>
      <c r="S490" t="s">
        <v>42</v>
      </c>
      <c r="T490" t="s">
        <v>43</v>
      </c>
      <c r="V490"/>
      <c r="W490" s="11" t="s">
        <v>1121</v>
      </c>
      <c r="X490">
        <v>50.01</v>
      </c>
      <c r="Y490" t="s">
        <v>1333</v>
      </c>
      <c r="Z490">
        <v>49.99</v>
      </c>
    </row>
    <row r="491" spans="1:26" ht="15.75">
      <c r="A491" t="s">
        <v>1334</v>
      </c>
      <c r="B491">
        <v>50</v>
      </c>
      <c r="C491" s="4" t="s">
        <v>647</v>
      </c>
      <c r="D491" s="23">
        <v>62783</v>
      </c>
      <c r="E491" s="9" t="s">
        <v>648</v>
      </c>
      <c r="F491" s="5" t="s">
        <v>1138</v>
      </c>
      <c r="G491" s="11"/>
      <c r="H491" s="9" t="s">
        <v>648</v>
      </c>
      <c r="I491" s="22" t="s">
        <v>1139</v>
      </c>
      <c r="J491" s="9" t="s">
        <v>648</v>
      </c>
      <c r="K491" s="11">
        <v>239.6</v>
      </c>
      <c r="L491" t="s">
        <v>1334</v>
      </c>
      <c r="M491" s="24">
        <v>45047</v>
      </c>
      <c r="O491"/>
      <c r="P491" s="9">
        <v>28.247900000000001</v>
      </c>
      <c r="Q491" s="9">
        <v>-97.521199999999993</v>
      </c>
      <c r="R491" t="s">
        <v>42</v>
      </c>
      <c r="S491" t="s">
        <v>42</v>
      </c>
      <c r="T491" t="s">
        <v>43</v>
      </c>
      <c r="V491"/>
      <c r="W491" s="11" t="s">
        <v>241</v>
      </c>
      <c r="X491">
        <v>100</v>
      </c>
    </row>
    <row r="492" spans="1:26" ht="15.75">
      <c r="A492" t="s">
        <v>1335</v>
      </c>
      <c r="B492">
        <v>100</v>
      </c>
      <c r="C492" s="4" t="s">
        <v>647</v>
      </c>
      <c r="D492" s="23">
        <v>60504</v>
      </c>
      <c r="E492" s="9" t="s">
        <v>648</v>
      </c>
      <c r="F492" s="5" t="s">
        <v>1094</v>
      </c>
      <c r="G492" s="11"/>
      <c r="H492" s="9" t="s">
        <v>648</v>
      </c>
      <c r="I492" s="22" t="s">
        <v>1090</v>
      </c>
      <c r="J492" s="9" t="s">
        <v>648</v>
      </c>
      <c r="K492" s="11">
        <v>200</v>
      </c>
      <c r="L492" t="s">
        <v>1336</v>
      </c>
      <c r="M492" s="24">
        <v>43922</v>
      </c>
      <c r="O492"/>
      <c r="P492" s="9">
        <v>44.5685</v>
      </c>
      <c r="Q492" s="9">
        <v>-96.312600000000003</v>
      </c>
      <c r="R492" t="s">
        <v>42</v>
      </c>
      <c r="S492" t="s">
        <v>42</v>
      </c>
      <c r="T492" t="s">
        <v>43</v>
      </c>
      <c r="V492"/>
      <c r="W492" s="11" t="s">
        <v>1337</v>
      </c>
    </row>
    <row r="493" spans="1:26" ht="15.75">
      <c r="A493" t="s">
        <v>1338</v>
      </c>
      <c r="B493">
        <v>100</v>
      </c>
      <c r="C493" s="4" t="s">
        <v>647</v>
      </c>
      <c r="D493" s="23">
        <v>61650</v>
      </c>
      <c r="E493" s="9" t="s">
        <v>648</v>
      </c>
      <c r="F493" s="5" t="s">
        <v>1094</v>
      </c>
      <c r="G493" s="11"/>
      <c r="H493" s="9" t="s">
        <v>648</v>
      </c>
      <c r="I493" s="22" t="s">
        <v>1090</v>
      </c>
      <c r="J493" s="9" t="s">
        <v>648</v>
      </c>
      <c r="K493" s="11">
        <v>218</v>
      </c>
      <c r="L493" t="s">
        <v>1336</v>
      </c>
      <c r="M493" s="24">
        <v>44197</v>
      </c>
      <c r="O493"/>
      <c r="P493" s="9">
        <v>44.5321</v>
      </c>
      <c r="Q493" s="9">
        <v>-96.359200000000001</v>
      </c>
      <c r="R493" t="s">
        <v>42</v>
      </c>
      <c r="S493" t="s">
        <v>42</v>
      </c>
      <c r="T493" t="s">
        <v>43</v>
      </c>
      <c r="V493"/>
      <c r="W493" s="11" t="s">
        <v>1337</v>
      </c>
    </row>
    <row r="494" spans="1:26" ht="15.75">
      <c r="A494" t="s">
        <v>1339</v>
      </c>
      <c r="B494" s="25">
        <v>67</v>
      </c>
      <c r="C494" s="4" t="s">
        <v>647</v>
      </c>
      <c r="D494" s="23">
        <v>56620</v>
      </c>
      <c r="E494" s="9" t="s">
        <v>648</v>
      </c>
      <c r="F494" s="5" t="s">
        <v>984</v>
      </c>
      <c r="G494" s="11"/>
      <c r="H494" s="9" t="s">
        <v>648</v>
      </c>
      <c r="I494" s="22" t="s">
        <v>985</v>
      </c>
      <c r="J494" s="9" t="s">
        <v>648</v>
      </c>
      <c r="K494" s="25">
        <v>100.5</v>
      </c>
      <c r="L494" t="s">
        <v>1339</v>
      </c>
      <c r="M494" s="32">
        <v>39586</v>
      </c>
      <c r="O494"/>
      <c r="P494" s="27">
        <v>42.544249999999998</v>
      </c>
      <c r="Q494" s="27">
        <v>-78.241167000000004</v>
      </c>
      <c r="R494" t="s">
        <v>42</v>
      </c>
      <c r="S494" t="s">
        <v>42</v>
      </c>
      <c r="T494" t="s">
        <v>43</v>
      </c>
      <c r="V494" s="25" t="s">
        <v>1340</v>
      </c>
      <c r="W494" s="11" t="s">
        <v>1136</v>
      </c>
    </row>
    <row r="495" spans="1:26" ht="15.75">
      <c r="A495" t="s">
        <v>1341</v>
      </c>
      <c r="B495">
        <v>54</v>
      </c>
      <c r="C495" s="4" t="s">
        <v>647</v>
      </c>
      <c r="D495" s="23">
        <v>59888</v>
      </c>
      <c r="E495" s="9" t="s">
        <v>648</v>
      </c>
      <c r="F495" s="5" t="s">
        <v>1111</v>
      </c>
      <c r="G495" s="11"/>
      <c r="H495" s="9" t="s">
        <v>648</v>
      </c>
      <c r="I495" s="22" t="s">
        <v>1086</v>
      </c>
      <c r="J495" s="9" t="s">
        <v>648</v>
      </c>
      <c r="K495" s="11">
        <v>178.2</v>
      </c>
      <c r="L495" t="s">
        <v>1341</v>
      </c>
      <c r="M495" s="24">
        <v>42887</v>
      </c>
      <c r="O495"/>
      <c r="P495" s="9">
        <v>37.482199999999999</v>
      </c>
      <c r="Q495" s="9">
        <v>-99.972499999999997</v>
      </c>
      <c r="R495" t="s">
        <v>42</v>
      </c>
      <c r="S495" t="s">
        <v>42</v>
      </c>
      <c r="T495" t="s">
        <v>43</v>
      </c>
      <c r="V495"/>
      <c r="W495" s="11" t="s">
        <v>1342</v>
      </c>
      <c r="X495">
        <v>100</v>
      </c>
    </row>
    <row r="496" spans="1:26" ht="15.75">
      <c r="A496" t="s">
        <v>1343</v>
      </c>
      <c r="B496">
        <v>94</v>
      </c>
      <c r="C496" s="4" t="s">
        <v>647</v>
      </c>
      <c r="D496" s="23">
        <v>63988</v>
      </c>
      <c r="E496" s="9" t="s">
        <v>648</v>
      </c>
      <c r="F496" s="5" t="s">
        <v>1101</v>
      </c>
      <c r="G496" s="11"/>
      <c r="H496" s="9" t="s">
        <v>648</v>
      </c>
      <c r="I496" s="22" t="s">
        <v>674</v>
      </c>
      <c r="J496" s="9" t="s">
        <v>648</v>
      </c>
      <c r="K496" s="11">
        <v>261</v>
      </c>
      <c r="L496" t="s">
        <v>1343</v>
      </c>
      <c r="M496" s="24">
        <v>44166</v>
      </c>
      <c r="O496"/>
      <c r="P496" s="9">
        <v>40.657400000000003</v>
      </c>
      <c r="Q496" s="9">
        <v>-88.848699999999994</v>
      </c>
      <c r="R496" t="s">
        <v>42</v>
      </c>
      <c r="S496" t="s">
        <v>42</v>
      </c>
      <c r="T496" t="s">
        <v>43</v>
      </c>
      <c r="V496"/>
      <c r="W496" s="11" t="s">
        <v>1200</v>
      </c>
      <c r="X496">
        <v>10</v>
      </c>
      <c r="Y496" s="11" t="s">
        <v>1322</v>
      </c>
      <c r="Z496">
        <v>90</v>
      </c>
    </row>
    <row r="497" spans="1:28" ht="15.75">
      <c r="A497" t="s">
        <v>1344</v>
      </c>
      <c r="B497">
        <v>1</v>
      </c>
      <c r="C497" s="4" t="s">
        <v>647</v>
      </c>
      <c r="D497" s="23">
        <v>56580</v>
      </c>
      <c r="E497" s="9" t="s">
        <v>648</v>
      </c>
      <c r="F497" s="5" t="s">
        <v>1094</v>
      </c>
      <c r="G497" s="11"/>
      <c r="H497" s="9" t="s">
        <v>648</v>
      </c>
      <c r="I497" s="22" t="s">
        <v>1090</v>
      </c>
      <c r="J497" s="9" t="s">
        <v>648</v>
      </c>
      <c r="K497" s="25">
        <v>1.5</v>
      </c>
      <c r="L497" t="s">
        <v>1345</v>
      </c>
      <c r="M497" s="26">
        <v>38808</v>
      </c>
      <c r="O497"/>
      <c r="P497" s="27">
        <v>43.655777999999998</v>
      </c>
      <c r="Q497" s="27">
        <v>-94.155000000000001</v>
      </c>
      <c r="R497" t="s">
        <v>42</v>
      </c>
      <c r="S497" t="s">
        <v>42</v>
      </c>
      <c r="T497" t="s">
        <v>43</v>
      </c>
      <c r="V497"/>
      <c r="W497" s="11" t="s">
        <v>1346</v>
      </c>
      <c r="Y497" s="11"/>
    </row>
    <row r="498" spans="1:28" ht="15.75">
      <c r="A498" t="s">
        <v>1347</v>
      </c>
      <c r="B498" s="25">
        <v>1</v>
      </c>
      <c r="C498" s="4" t="s">
        <v>647</v>
      </c>
      <c r="D498" s="23">
        <v>56581</v>
      </c>
      <c r="E498" s="9" t="s">
        <v>648</v>
      </c>
      <c r="F498" s="5" t="s">
        <v>1094</v>
      </c>
      <c r="G498" s="11"/>
      <c r="H498" s="9" t="s">
        <v>648</v>
      </c>
      <c r="I498" s="22" t="s">
        <v>1090</v>
      </c>
      <c r="J498" s="9" t="s">
        <v>648</v>
      </c>
      <c r="K498" s="25">
        <v>1.5</v>
      </c>
      <c r="L498" t="s">
        <v>1345</v>
      </c>
      <c r="M498" s="26">
        <v>38808</v>
      </c>
      <c r="O498"/>
      <c r="P498" s="27">
        <v>43.655777999999998</v>
      </c>
      <c r="Q498" s="27">
        <v>-94.155000000000001</v>
      </c>
      <c r="R498" t="s">
        <v>42</v>
      </c>
      <c r="S498" t="s">
        <v>42</v>
      </c>
      <c r="T498" t="s">
        <v>43</v>
      </c>
      <c r="V498"/>
      <c r="W498" s="11" t="s">
        <v>1346</v>
      </c>
    </row>
    <row r="499" spans="1:28" ht="15.75">
      <c r="A499" t="s">
        <v>1348</v>
      </c>
      <c r="B499">
        <v>45</v>
      </c>
      <c r="C499" s="4" t="s">
        <v>647</v>
      </c>
      <c r="D499" s="23">
        <v>56081</v>
      </c>
      <c r="E499" s="9" t="s">
        <v>648</v>
      </c>
      <c r="F499" s="5" t="s">
        <v>1085</v>
      </c>
      <c r="G499" s="11"/>
      <c r="H499" s="9" t="s">
        <v>648</v>
      </c>
      <c r="I499" s="22" t="s">
        <v>1086</v>
      </c>
      <c r="J499" s="9" t="s">
        <v>648</v>
      </c>
      <c r="K499" s="11">
        <v>74.25</v>
      </c>
      <c r="L499" t="s">
        <v>1349</v>
      </c>
      <c r="M499" s="24">
        <v>37956</v>
      </c>
      <c r="O499"/>
      <c r="P499" s="9">
        <v>34.846899999999998</v>
      </c>
      <c r="Q499" s="9">
        <v>-98.567499999999995</v>
      </c>
      <c r="R499" t="s">
        <v>42</v>
      </c>
      <c r="S499" t="s">
        <v>42</v>
      </c>
      <c r="T499" t="s">
        <v>43</v>
      </c>
      <c r="V499"/>
      <c r="W499" s="11" t="s">
        <v>1350</v>
      </c>
      <c r="X499">
        <v>25</v>
      </c>
      <c r="Y499" t="s">
        <v>1351</v>
      </c>
      <c r="Z499">
        <v>50</v>
      </c>
      <c r="AA499" t="s">
        <v>1352</v>
      </c>
      <c r="AB499">
        <v>25</v>
      </c>
    </row>
    <row r="500" spans="1:28" ht="15.75">
      <c r="A500" t="s">
        <v>1353</v>
      </c>
      <c r="B500" s="25">
        <v>84</v>
      </c>
      <c r="C500" s="4" t="s">
        <v>647</v>
      </c>
      <c r="D500" s="23">
        <v>56335</v>
      </c>
      <c r="E500" s="9" t="s">
        <v>648</v>
      </c>
      <c r="F500" s="5" t="s">
        <v>1085</v>
      </c>
      <c r="G500" s="11"/>
      <c r="H500" s="9" t="s">
        <v>648</v>
      </c>
      <c r="I500" s="22" t="s">
        <v>1086</v>
      </c>
      <c r="J500" s="9" t="s">
        <v>648</v>
      </c>
      <c r="K500" s="25">
        <v>151.19999999999999</v>
      </c>
      <c r="L500" t="s">
        <v>1349</v>
      </c>
      <c r="M500" s="26">
        <v>38687</v>
      </c>
      <c r="O500" s="29">
        <v>44561</v>
      </c>
      <c r="P500" s="27">
        <v>34.860722000000003</v>
      </c>
      <c r="Q500" s="27">
        <v>-98.606443999999996</v>
      </c>
      <c r="R500" t="s">
        <v>42</v>
      </c>
      <c r="S500" t="s">
        <v>42</v>
      </c>
      <c r="T500" t="s">
        <v>1126</v>
      </c>
      <c r="V500"/>
    </row>
    <row r="501" spans="1:28" ht="15.75">
      <c r="A501" t="s">
        <v>1354</v>
      </c>
      <c r="B501" s="25">
        <v>84</v>
      </c>
      <c r="C501" s="4" t="s">
        <v>647</v>
      </c>
      <c r="D501" s="23">
        <v>56335</v>
      </c>
      <c r="E501" s="9" t="s">
        <v>648</v>
      </c>
      <c r="F501" s="5" t="s">
        <v>1085</v>
      </c>
      <c r="G501" s="11"/>
      <c r="H501" s="9" t="s">
        <v>648</v>
      </c>
      <c r="I501" s="22" t="s">
        <v>1086</v>
      </c>
      <c r="J501" s="9" t="s">
        <v>648</v>
      </c>
      <c r="K501" s="25">
        <v>162</v>
      </c>
      <c r="L501" t="s">
        <v>1349</v>
      </c>
      <c r="M501" s="29">
        <v>44562</v>
      </c>
      <c r="O501"/>
      <c r="P501" s="27">
        <v>34.860722000000003</v>
      </c>
      <c r="Q501" s="27">
        <v>-98.606443999999996</v>
      </c>
      <c r="R501" t="s">
        <v>42</v>
      </c>
      <c r="S501" t="s">
        <v>42</v>
      </c>
      <c r="T501" t="s">
        <v>43</v>
      </c>
      <c r="U501" t="s">
        <v>1355</v>
      </c>
      <c r="V501" s="25"/>
      <c r="W501" s="11" t="s">
        <v>1149</v>
      </c>
    </row>
    <row r="502" spans="1:28" ht="15.75">
      <c r="A502" t="s">
        <v>1356</v>
      </c>
      <c r="B502">
        <v>66</v>
      </c>
      <c r="C502" s="4" t="s">
        <v>647</v>
      </c>
      <c r="D502" s="23">
        <v>57108</v>
      </c>
      <c r="E502" s="9" t="s">
        <v>648</v>
      </c>
      <c r="F502" s="5" t="s">
        <v>1085</v>
      </c>
      <c r="G502" s="11"/>
      <c r="H502" s="9" t="s">
        <v>648</v>
      </c>
      <c r="I502" s="22" t="s">
        <v>1086</v>
      </c>
      <c r="J502" s="9" t="s">
        <v>648</v>
      </c>
      <c r="K502" s="11">
        <v>99</v>
      </c>
      <c r="L502" t="s">
        <v>1349</v>
      </c>
      <c r="M502" s="24">
        <v>40118</v>
      </c>
      <c r="O502"/>
      <c r="P502" s="9">
        <v>34.795000000000002</v>
      </c>
      <c r="Q502" s="9">
        <v>-98.446200000000005</v>
      </c>
      <c r="R502" t="s">
        <v>42</v>
      </c>
      <c r="S502" t="s">
        <v>42</v>
      </c>
      <c r="T502" t="s">
        <v>43</v>
      </c>
      <c r="V502"/>
      <c r="W502" s="11" t="s">
        <v>1149</v>
      </c>
      <c r="Y502" t="s">
        <v>1251</v>
      </c>
    </row>
    <row r="503" spans="1:28" ht="15.75">
      <c r="A503" t="s">
        <v>1357</v>
      </c>
      <c r="B503">
        <v>55</v>
      </c>
      <c r="C503" s="4" t="s">
        <v>647</v>
      </c>
      <c r="D503" s="23">
        <v>57616</v>
      </c>
      <c r="E503" s="9" t="s">
        <v>648</v>
      </c>
      <c r="F503" s="5" t="s">
        <v>1085</v>
      </c>
      <c r="G503" s="11"/>
      <c r="H503" s="9" t="s">
        <v>648</v>
      </c>
      <c r="I503" s="22" t="s">
        <v>1086</v>
      </c>
      <c r="J503" s="9" t="s">
        <v>648</v>
      </c>
      <c r="K503" s="11">
        <v>99</v>
      </c>
      <c r="L503" t="s">
        <v>1349</v>
      </c>
      <c r="M503" s="24">
        <v>40878</v>
      </c>
      <c r="O503"/>
      <c r="P503" s="9">
        <v>34.906999999999996</v>
      </c>
      <c r="Q503" s="9">
        <v>-98.553799999999995</v>
      </c>
      <c r="R503" t="s">
        <v>42</v>
      </c>
      <c r="S503" t="s">
        <v>42</v>
      </c>
      <c r="T503" t="s">
        <v>43</v>
      </c>
      <c r="V503"/>
      <c r="W503" s="11" t="s">
        <v>1149</v>
      </c>
    </row>
    <row r="504" spans="1:28" ht="15.75">
      <c r="A504" t="s">
        <v>1358</v>
      </c>
      <c r="B504">
        <v>43</v>
      </c>
      <c r="C504" s="4" t="s">
        <v>647</v>
      </c>
      <c r="D504" s="23">
        <v>60270</v>
      </c>
      <c r="E504" s="9" t="s">
        <v>648</v>
      </c>
      <c r="F504" s="5" t="s">
        <v>1138</v>
      </c>
      <c r="G504" s="11"/>
      <c r="H504" s="9" t="s">
        <v>648</v>
      </c>
      <c r="I504" s="22" t="s">
        <v>1086</v>
      </c>
      <c r="J504" s="9" t="s">
        <v>648</v>
      </c>
      <c r="K504" s="11">
        <v>148.4</v>
      </c>
      <c r="L504" t="s">
        <v>1358</v>
      </c>
      <c r="M504" s="24">
        <v>43435</v>
      </c>
      <c r="O504"/>
      <c r="P504" s="9">
        <v>34.074100000000001</v>
      </c>
      <c r="Q504" s="9">
        <v>-102.621</v>
      </c>
      <c r="R504" t="s">
        <v>42</v>
      </c>
      <c r="S504" t="s">
        <v>42</v>
      </c>
      <c r="T504" t="s">
        <v>43</v>
      </c>
      <c r="V504"/>
      <c r="W504" s="11" t="s">
        <v>1359</v>
      </c>
      <c r="X504">
        <v>100</v>
      </c>
    </row>
    <row r="505" spans="1:28" ht="15.75">
      <c r="A505" t="s">
        <v>1360</v>
      </c>
      <c r="B505">
        <v>152</v>
      </c>
      <c r="C505" s="4" t="s">
        <v>647</v>
      </c>
      <c r="D505" s="23">
        <v>57449</v>
      </c>
      <c r="E505" s="9" t="s">
        <v>648</v>
      </c>
      <c r="F505" s="5" t="s">
        <v>1147</v>
      </c>
      <c r="G505" s="11"/>
      <c r="H505" s="9" t="s">
        <v>648</v>
      </c>
      <c r="I505" s="22" t="s">
        <v>674</v>
      </c>
      <c r="J505" s="9" t="s">
        <v>648</v>
      </c>
      <c r="K505" s="11">
        <v>304</v>
      </c>
      <c r="L505" t="s">
        <v>1360</v>
      </c>
      <c r="M505" s="24">
        <v>40878</v>
      </c>
      <c r="O505"/>
      <c r="P505" s="9">
        <v>40.935400000000001</v>
      </c>
      <c r="Q505" s="9">
        <v>-84.636200000000002</v>
      </c>
      <c r="R505" t="s">
        <v>42</v>
      </c>
      <c r="S505" t="s">
        <v>42</v>
      </c>
      <c r="T505" t="s">
        <v>43</v>
      </c>
      <c r="V505"/>
      <c r="W505" s="11" t="s">
        <v>1222</v>
      </c>
    </row>
    <row r="506" spans="1:28" ht="15.75">
      <c r="A506" t="s">
        <v>1361</v>
      </c>
      <c r="B506">
        <v>88</v>
      </c>
      <c r="C506" s="4" t="s">
        <v>647</v>
      </c>
      <c r="D506" s="23">
        <v>56391</v>
      </c>
      <c r="E506" s="9" t="s">
        <v>648</v>
      </c>
      <c r="F506" s="5" t="s">
        <v>1362</v>
      </c>
      <c r="G506" s="11"/>
      <c r="H506" s="9" t="s">
        <v>648</v>
      </c>
      <c r="I506" s="22" t="s">
        <v>1090</v>
      </c>
      <c r="J506" s="9" t="s">
        <v>648</v>
      </c>
      <c r="K506" s="11">
        <v>145.19999999999999</v>
      </c>
      <c r="L506" t="s">
        <v>1361</v>
      </c>
      <c r="M506" s="24">
        <v>39569</v>
      </c>
      <c r="O506"/>
      <c r="P506" s="9">
        <v>43.904800000000002</v>
      </c>
      <c r="Q506" s="9">
        <v>-88.299899999999994</v>
      </c>
      <c r="R506" t="s">
        <v>42</v>
      </c>
      <c r="S506" t="s">
        <v>42</v>
      </c>
      <c r="T506" t="s">
        <v>43</v>
      </c>
      <c r="V506"/>
      <c r="W506" s="11" t="s">
        <v>1363</v>
      </c>
      <c r="X506">
        <v>100</v>
      </c>
    </row>
    <row r="507" spans="1:28" ht="15.75">
      <c r="A507" t="s">
        <v>1364</v>
      </c>
      <c r="B507">
        <v>85</v>
      </c>
      <c r="C507" s="4" t="s">
        <v>647</v>
      </c>
      <c r="D507" s="23">
        <v>58372</v>
      </c>
      <c r="E507" s="9" t="s">
        <v>648</v>
      </c>
      <c r="F507" s="5" t="s">
        <v>1138</v>
      </c>
      <c r="G507" s="11"/>
      <c r="H507" s="9" t="s">
        <v>648</v>
      </c>
      <c r="I507" s="22" t="s">
        <v>1139</v>
      </c>
      <c r="J507" s="9" t="s">
        <v>648</v>
      </c>
      <c r="K507" s="11">
        <v>135.4</v>
      </c>
      <c r="L507" t="s">
        <v>1365</v>
      </c>
      <c r="M507" s="24">
        <v>41244</v>
      </c>
      <c r="O507" s="3">
        <v>44895</v>
      </c>
      <c r="P507" s="9">
        <v>34.348599999999998</v>
      </c>
      <c r="Q507" s="9">
        <v>-99.389200000000002</v>
      </c>
      <c r="R507" t="s">
        <v>42</v>
      </c>
      <c r="S507" t="s">
        <v>42</v>
      </c>
      <c r="T507" t="s">
        <v>1126</v>
      </c>
      <c r="V507"/>
    </row>
    <row r="508" spans="1:28" ht="15.75">
      <c r="A508" t="s">
        <v>1366</v>
      </c>
      <c r="B508">
        <v>85</v>
      </c>
      <c r="C508" s="4" t="s">
        <v>647</v>
      </c>
      <c r="D508" s="23">
        <v>58372</v>
      </c>
      <c r="E508" s="9" t="s">
        <v>648</v>
      </c>
      <c r="F508" s="5" t="s">
        <v>1138</v>
      </c>
      <c r="G508" s="11"/>
      <c r="H508" s="9" t="s">
        <v>648</v>
      </c>
      <c r="I508" s="22" t="s">
        <v>1139</v>
      </c>
      <c r="J508" s="9" t="s">
        <v>648</v>
      </c>
      <c r="K508" s="11">
        <v>139.80000000000001</v>
      </c>
      <c r="L508" t="s">
        <v>1365</v>
      </c>
      <c r="M508" s="29">
        <v>44896</v>
      </c>
      <c r="O508"/>
      <c r="P508" s="9">
        <v>34.348599999999998</v>
      </c>
      <c r="Q508" s="9">
        <v>-99.389200000000002</v>
      </c>
      <c r="R508" t="s">
        <v>42</v>
      </c>
      <c r="S508" t="s">
        <v>42</v>
      </c>
      <c r="T508" t="s">
        <v>43</v>
      </c>
      <c r="V508"/>
      <c r="W508" s="11" t="s">
        <v>1131</v>
      </c>
      <c r="X508">
        <v>100</v>
      </c>
    </row>
    <row r="509" spans="1:28" ht="15.75">
      <c r="A509" t="s">
        <v>1367</v>
      </c>
      <c r="B509">
        <v>41</v>
      </c>
      <c r="C509" s="4" t="s">
        <v>647</v>
      </c>
      <c r="D509" s="23">
        <v>61970</v>
      </c>
      <c r="E509" s="9" t="s">
        <v>648</v>
      </c>
      <c r="F509" s="5" t="s">
        <v>1138</v>
      </c>
      <c r="G509" s="11"/>
      <c r="H509" s="9" t="s">
        <v>648</v>
      </c>
      <c r="I509" s="22" t="s">
        <v>1139</v>
      </c>
      <c r="J509" s="9" t="s">
        <v>648</v>
      </c>
      <c r="K509">
        <v>99.4</v>
      </c>
      <c r="L509" t="s">
        <v>1365</v>
      </c>
      <c r="M509" s="24">
        <v>43466</v>
      </c>
      <c r="O509"/>
      <c r="P509" s="9">
        <v>34.205399999999997</v>
      </c>
      <c r="Q509" s="9">
        <v>-99.478099999999998</v>
      </c>
      <c r="R509" t="s">
        <v>42</v>
      </c>
      <c r="S509" t="s">
        <v>42</v>
      </c>
      <c r="T509" t="s">
        <v>43</v>
      </c>
      <c r="V509"/>
      <c r="W509" s="11" t="s">
        <v>1131</v>
      </c>
      <c r="X509">
        <v>100</v>
      </c>
    </row>
    <row r="510" spans="1:28" ht="15.75">
      <c r="A510" t="s">
        <v>1368</v>
      </c>
      <c r="B510">
        <v>82</v>
      </c>
      <c r="C510" s="4" t="s">
        <v>647</v>
      </c>
      <c r="D510" s="23">
        <v>62566</v>
      </c>
      <c r="E510" s="9" t="s">
        <v>648</v>
      </c>
      <c r="F510" s="5" t="s">
        <v>1138</v>
      </c>
      <c r="G510" s="11"/>
      <c r="H510" s="9" t="s">
        <v>648</v>
      </c>
      <c r="I510" s="22" t="s">
        <v>1139</v>
      </c>
      <c r="J510" s="9" t="s">
        <v>648</v>
      </c>
      <c r="K510">
        <v>200.2</v>
      </c>
      <c r="L510" t="s">
        <v>1365</v>
      </c>
      <c r="M510" s="24">
        <v>43800</v>
      </c>
      <c r="O510"/>
      <c r="P510" s="9">
        <v>34.1569</v>
      </c>
      <c r="Q510" s="9">
        <v>-99.535399999999996</v>
      </c>
      <c r="R510" t="s">
        <v>42</v>
      </c>
      <c r="S510" t="s">
        <v>42</v>
      </c>
      <c r="T510" t="s">
        <v>43</v>
      </c>
      <c r="V510"/>
      <c r="W510" s="11" t="s">
        <v>1131</v>
      </c>
      <c r="X510">
        <v>100</v>
      </c>
    </row>
    <row r="511" spans="1:28" ht="15.75">
      <c r="A511" t="s">
        <v>1369</v>
      </c>
      <c r="B511">
        <v>27</v>
      </c>
      <c r="C511" s="4" t="s">
        <v>647</v>
      </c>
      <c r="D511" s="23">
        <v>56555</v>
      </c>
      <c r="E511" s="9" t="s">
        <v>648</v>
      </c>
      <c r="F511" s="5" t="s">
        <v>1198</v>
      </c>
      <c r="G511" s="11"/>
      <c r="H511" s="9" t="s">
        <v>648</v>
      </c>
      <c r="I511" s="22" t="s">
        <v>1370</v>
      </c>
      <c r="J511" s="9" t="s">
        <v>648</v>
      </c>
      <c r="K511" s="11">
        <v>56.7</v>
      </c>
      <c r="L511" t="s">
        <v>1369</v>
      </c>
      <c r="M511" s="24">
        <v>39234</v>
      </c>
      <c r="O511"/>
      <c r="P511" s="9">
        <v>40.0839</v>
      </c>
      <c r="Q511" s="9">
        <v>-94.513999999999996</v>
      </c>
      <c r="R511" t="s">
        <v>42</v>
      </c>
      <c r="S511" t="s">
        <v>42</v>
      </c>
      <c r="T511" t="s">
        <v>43</v>
      </c>
      <c r="V511"/>
      <c r="W511" s="11" t="s">
        <v>1251</v>
      </c>
      <c r="X511" s="25">
        <v>49</v>
      </c>
      <c r="Y511" t="s">
        <v>1250</v>
      </c>
      <c r="Z511" s="25">
        <v>51</v>
      </c>
    </row>
    <row r="512" spans="1:28" ht="15.75">
      <c r="A512" t="s">
        <v>1371</v>
      </c>
      <c r="B512">
        <v>60</v>
      </c>
      <c r="C512" s="4" t="s">
        <v>647</v>
      </c>
      <c r="D512" s="23">
        <v>60256</v>
      </c>
      <c r="E512" s="9" t="s">
        <v>648</v>
      </c>
      <c r="F512" s="5" t="s">
        <v>1085</v>
      </c>
      <c r="G512" s="11"/>
      <c r="H512" s="9" t="s">
        <v>648</v>
      </c>
      <c r="I512" s="22" t="s">
        <v>1086</v>
      </c>
      <c r="J512" s="9" t="s">
        <v>648</v>
      </c>
      <c r="K512" s="11">
        <v>198</v>
      </c>
      <c r="L512" t="s">
        <v>1371</v>
      </c>
      <c r="M512" s="24">
        <v>42705</v>
      </c>
      <c r="O512"/>
      <c r="P512" s="9">
        <v>36.6081</v>
      </c>
      <c r="Q512" s="9">
        <v>-100.581</v>
      </c>
      <c r="R512" t="s">
        <v>42</v>
      </c>
      <c r="S512" t="s">
        <v>42</v>
      </c>
      <c r="T512" t="s">
        <v>43</v>
      </c>
      <c r="V512"/>
      <c r="W512" s="11" t="s">
        <v>1251</v>
      </c>
      <c r="X512" s="25">
        <v>49</v>
      </c>
      <c r="Y512" t="s">
        <v>1250</v>
      </c>
      <c r="Z512" s="25">
        <v>51</v>
      </c>
    </row>
    <row r="513" spans="1:26" ht="15.75">
      <c r="A513" t="s">
        <v>1372</v>
      </c>
      <c r="B513">
        <v>26</v>
      </c>
      <c r="C513" s="4" t="s">
        <v>647</v>
      </c>
      <c r="D513" s="23">
        <v>65496</v>
      </c>
      <c r="E513" s="9" t="s">
        <v>648</v>
      </c>
      <c r="F513" s="5" t="s">
        <v>984</v>
      </c>
      <c r="G513" s="11"/>
      <c r="H513" s="9" t="s">
        <v>648</v>
      </c>
      <c r="I513" s="22" t="s">
        <v>985</v>
      </c>
      <c r="J513" s="9" t="s">
        <v>648</v>
      </c>
      <c r="K513" s="11">
        <v>111.8</v>
      </c>
      <c r="L513" t="s">
        <v>1372</v>
      </c>
      <c r="M513" s="24">
        <v>45200</v>
      </c>
      <c r="O513"/>
      <c r="P513" s="9">
        <v>42.111800000000002</v>
      </c>
      <c r="Q513" s="9">
        <v>-75.457800000000006</v>
      </c>
      <c r="R513" t="s">
        <v>42</v>
      </c>
      <c r="S513" t="s">
        <v>42</v>
      </c>
      <c r="T513" t="s">
        <v>43</v>
      </c>
      <c r="V513"/>
      <c r="W513" s="11" t="s">
        <v>205</v>
      </c>
      <c r="X513">
        <v>100</v>
      </c>
    </row>
    <row r="514" spans="1:26" ht="15.75">
      <c r="A514" t="s">
        <v>1373</v>
      </c>
      <c r="B514">
        <v>56</v>
      </c>
      <c r="C514" s="4" t="s">
        <v>647</v>
      </c>
      <c r="D514" s="23">
        <v>61303</v>
      </c>
      <c r="E514" s="9" t="s">
        <v>648</v>
      </c>
      <c r="F514" s="5" t="s">
        <v>1143</v>
      </c>
      <c r="G514" s="11"/>
      <c r="H514" s="9" t="s">
        <v>648</v>
      </c>
      <c r="I514" s="22" t="s">
        <v>674</v>
      </c>
      <c r="J514" s="9" t="s">
        <v>648</v>
      </c>
      <c r="K514" s="11">
        <v>119.7</v>
      </c>
      <c r="L514" t="s">
        <v>1373</v>
      </c>
      <c r="M514" s="24">
        <v>43070</v>
      </c>
      <c r="O514"/>
      <c r="P514" s="9">
        <v>40.302900000000001</v>
      </c>
      <c r="Q514" s="9">
        <v>-84.9315</v>
      </c>
      <c r="R514" t="s">
        <v>42</v>
      </c>
      <c r="S514" t="s">
        <v>42</v>
      </c>
      <c r="T514" t="s">
        <v>43</v>
      </c>
      <c r="V514"/>
      <c r="W514" s="11" t="s">
        <v>1131</v>
      </c>
      <c r="X514">
        <v>100</v>
      </c>
    </row>
    <row r="515" spans="1:26" ht="15.75">
      <c r="A515" t="s">
        <v>1374</v>
      </c>
      <c r="B515">
        <v>100</v>
      </c>
      <c r="C515" s="4" t="s">
        <v>647</v>
      </c>
      <c r="D515" s="23">
        <v>57974</v>
      </c>
      <c r="E515" s="9" t="s">
        <v>648</v>
      </c>
      <c r="F515" s="5" t="s">
        <v>1138</v>
      </c>
      <c r="H515" s="9" t="s">
        <v>648</v>
      </c>
      <c r="I515" s="22" t="s">
        <v>1139</v>
      </c>
      <c r="J515" s="9" t="s">
        <v>648</v>
      </c>
      <c r="K515" s="11">
        <v>150</v>
      </c>
      <c r="L515" t="s">
        <v>1374</v>
      </c>
      <c r="M515" s="28">
        <v>41269</v>
      </c>
      <c r="O515" s="29">
        <v>43829</v>
      </c>
      <c r="P515" s="9">
        <v>33.503599999999999</v>
      </c>
      <c r="Q515" s="9">
        <v>-98.580500000000001</v>
      </c>
      <c r="R515" t="s">
        <v>42</v>
      </c>
      <c r="S515" t="s">
        <v>42</v>
      </c>
      <c r="T515" t="s">
        <v>1126</v>
      </c>
      <c r="V515"/>
    </row>
    <row r="516" spans="1:26" ht="15.75">
      <c r="A516" t="s">
        <v>1375</v>
      </c>
      <c r="B516">
        <v>100</v>
      </c>
      <c r="C516" s="4" t="s">
        <v>647</v>
      </c>
      <c r="D516" s="23">
        <v>57974</v>
      </c>
      <c r="E516" s="9" t="s">
        <v>648</v>
      </c>
      <c r="F516" s="5" t="s">
        <v>1138</v>
      </c>
      <c r="H516" s="9" t="s">
        <v>648</v>
      </c>
      <c r="I516" s="22" t="s">
        <v>1139</v>
      </c>
      <c r="J516" s="9" t="s">
        <v>648</v>
      </c>
      <c r="K516" s="11">
        <v>162</v>
      </c>
      <c r="L516" t="s">
        <v>1374</v>
      </c>
      <c r="M516" s="3">
        <v>43830</v>
      </c>
      <c r="O516"/>
      <c r="P516" s="9">
        <v>33.503599999999999</v>
      </c>
      <c r="Q516" s="9">
        <v>-98.580500000000001</v>
      </c>
      <c r="R516" t="s">
        <v>42</v>
      </c>
      <c r="S516" t="s">
        <v>42</v>
      </c>
      <c r="T516" t="s">
        <v>43</v>
      </c>
      <c r="V516"/>
      <c r="W516" s="11" t="s">
        <v>388</v>
      </c>
    </row>
    <row r="517" spans="1:26" ht="15.75">
      <c r="A517" t="s">
        <v>1376</v>
      </c>
      <c r="B517">
        <v>2</v>
      </c>
      <c r="C517" s="4" t="s">
        <v>647</v>
      </c>
      <c r="D517" s="23">
        <v>56209</v>
      </c>
      <c r="E517" s="9" t="s">
        <v>648</v>
      </c>
      <c r="F517" s="5" t="s">
        <v>1094</v>
      </c>
      <c r="G517" s="11"/>
      <c r="H517" s="9" t="s">
        <v>648</v>
      </c>
      <c r="I517" s="22" t="s">
        <v>1090</v>
      </c>
      <c r="J517" s="9" t="s">
        <v>648</v>
      </c>
      <c r="K517" s="25">
        <v>2</v>
      </c>
      <c r="L517" t="s">
        <v>1376</v>
      </c>
      <c r="M517" s="29">
        <v>37834</v>
      </c>
      <c r="O517"/>
      <c r="P517">
        <v>44.05</v>
      </c>
      <c r="Q517">
        <v>-96.093299999999999</v>
      </c>
      <c r="R517" t="s">
        <v>42</v>
      </c>
      <c r="S517" t="s">
        <v>42</v>
      </c>
      <c r="T517" t="s">
        <v>43</v>
      </c>
      <c r="V517"/>
      <c r="W517" s="11" t="s">
        <v>1377</v>
      </c>
    </row>
    <row r="518" spans="1:26" ht="15.75">
      <c r="A518" t="s">
        <v>1378</v>
      </c>
      <c r="B518">
        <v>60</v>
      </c>
      <c r="C518" s="4" t="s">
        <v>647</v>
      </c>
      <c r="D518" s="23">
        <v>62871</v>
      </c>
      <c r="E518" s="9" t="s">
        <v>648</v>
      </c>
      <c r="F518" s="5" t="s">
        <v>1085</v>
      </c>
      <c r="G518" s="11"/>
      <c r="H518" s="9" t="s">
        <v>648</v>
      </c>
      <c r="I518" s="22" t="s">
        <v>1086</v>
      </c>
      <c r="J518" s="9" t="s">
        <v>648</v>
      </c>
      <c r="K518" s="11">
        <v>148.4</v>
      </c>
      <c r="L518" t="s">
        <v>1378</v>
      </c>
      <c r="M518" s="24">
        <v>44166</v>
      </c>
      <c r="O518"/>
      <c r="P518" s="9">
        <v>36.566899999999997</v>
      </c>
      <c r="Q518" s="9">
        <v>-99.350499999999997</v>
      </c>
      <c r="R518" t="s">
        <v>42</v>
      </c>
      <c r="S518" t="s">
        <v>42</v>
      </c>
      <c r="T518" t="s">
        <v>43</v>
      </c>
      <c r="V518"/>
      <c r="W518" s="11" t="s">
        <v>241</v>
      </c>
      <c r="X518">
        <v>100</v>
      </c>
    </row>
    <row r="519" spans="1:26" ht="15.75">
      <c r="A519" t="s">
        <v>1379</v>
      </c>
      <c r="B519">
        <v>75</v>
      </c>
      <c r="C519" s="4" t="s">
        <v>647</v>
      </c>
      <c r="D519" s="23">
        <v>59200</v>
      </c>
      <c r="E519" s="9" t="s">
        <v>648</v>
      </c>
      <c r="F519" s="5" t="s">
        <v>1186</v>
      </c>
      <c r="G519" s="11"/>
      <c r="H519" s="9" t="s">
        <v>648</v>
      </c>
      <c r="I519" s="22" t="s">
        <v>1090</v>
      </c>
      <c r="J519" s="9" t="s">
        <v>648</v>
      </c>
      <c r="K519" s="11">
        <v>150</v>
      </c>
      <c r="L519" t="s">
        <v>1379</v>
      </c>
      <c r="M519" s="24">
        <v>42217</v>
      </c>
      <c r="O519"/>
      <c r="P519" s="9">
        <v>48.974299999999999</v>
      </c>
      <c r="Q519" s="9">
        <v>-99.644800000000004</v>
      </c>
      <c r="R519" t="s">
        <v>42</v>
      </c>
      <c r="S519" t="s">
        <v>42</v>
      </c>
      <c r="T519" t="s">
        <v>43</v>
      </c>
      <c r="V519"/>
      <c r="W519" s="11" t="s">
        <v>1337</v>
      </c>
    </row>
    <row r="520" spans="1:26" ht="15.75">
      <c r="A520" t="s">
        <v>1380</v>
      </c>
      <c r="B520">
        <v>34</v>
      </c>
      <c r="C520" s="4" t="s">
        <v>647</v>
      </c>
      <c r="D520" s="23">
        <v>64638</v>
      </c>
      <c r="E520" s="9" t="s">
        <v>648</v>
      </c>
      <c r="F520" s="5" t="s">
        <v>1152</v>
      </c>
      <c r="G520" s="11"/>
      <c r="H520" s="9" t="s">
        <v>648</v>
      </c>
      <c r="I520" s="22" t="s">
        <v>1381</v>
      </c>
      <c r="J520" s="9" t="s">
        <v>648</v>
      </c>
      <c r="K520">
        <v>100.1</v>
      </c>
      <c r="L520" t="s">
        <v>1380</v>
      </c>
      <c r="M520" s="24">
        <v>44531</v>
      </c>
      <c r="O520"/>
      <c r="P520" s="9">
        <v>34.103099999999998</v>
      </c>
      <c r="Q520" s="9">
        <v>-108.90779999999999</v>
      </c>
      <c r="R520" t="s">
        <v>42</v>
      </c>
      <c r="S520" t="s">
        <v>42</v>
      </c>
      <c r="T520" t="s">
        <v>43</v>
      </c>
      <c r="V520"/>
      <c r="W520" s="11" t="s">
        <v>1131</v>
      </c>
      <c r="X520">
        <v>100</v>
      </c>
    </row>
    <row r="521" spans="1:26" ht="15.75">
      <c r="A521" t="s">
        <v>1382</v>
      </c>
      <c r="B521" s="25">
        <v>100</v>
      </c>
      <c r="C521" s="4" t="s">
        <v>647</v>
      </c>
      <c r="D521" s="23">
        <v>65403</v>
      </c>
      <c r="E521" s="9" t="s">
        <v>648</v>
      </c>
      <c r="F521" s="5" t="s">
        <v>1161</v>
      </c>
      <c r="G521" s="11"/>
      <c r="H521" s="9" t="s">
        <v>648</v>
      </c>
      <c r="I521" s="22" t="s">
        <v>1383</v>
      </c>
      <c r="J521" s="9" t="s">
        <v>648</v>
      </c>
      <c r="K521" s="25">
        <v>329.8</v>
      </c>
      <c r="L521" t="s">
        <v>1382</v>
      </c>
      <c r="M521" s="26">
        <v>45627</v>
      </c>
      <c r="O521"/>
      <c r="P521">
        <v>41.918999999999997</v>
      </c>
      <c r="Q521">
        <v>-105.869</v>
      </c>
      <c r="R521" t="s">
        <v>42</v>
      </c>
      <c r="S521" t="s">
        <v>42</v>
      </c>
      <c r="T521" t="s">
        <v>43</v>
      </c>
      <c r="V521" s="30" t="s">
        <v>1384</v>
      </c>
      <c r="W521" s="11" t="s">
        <v>1385</v>
      </c>
      <c r="X521">
        <v>100</v>
      </c>
    </row>
    <row r="522" spans="1:26" ht="15.75">
      <c r="A522" t="s">
        <v>1386</v>
      </c>
      <c r="B522" s="25">
        <v>4</v>
      </c>
      <c r="C522" s="4" t="s">
        <v>647</v>
      </c>
      <c r="D522" s="23">
        <v>56226</v>
      </c>
      <c r="E522" s="9" t="s">
        <v>648</v>
      </c>
      <c r="F522" s="5" t="s">
        <v>1147</v>
      </c>
      <c r="G522" s="11"/>
      <c r="H522" s="9" t="s">
        <v>648</v>
      </c>
      <c r="I522" s="22" t="s">
        <v>674</v>
      </c>
      <c r="J522" s="9" t="s">
        <v>648</v>
      </c>
      <c r="K522" s="25">
        <v>7.2</v>
      </c>
      <c r="L522" t="s">
        <v>1386</v>
      </c>
      <c r="M522" s="26">
        <v>37926</v>
      </c>
      <c r="O522" s="3">
        <v>45900</v>
      </c>
      <c r="P522" s="27">
        <v>41.383778</v>
      </c>
      <c r="Q522" s="27">
        <v>-83.736249999999998</v>
      </c>
      <c r="R522" t="s">
        <v>42</v>
      </c>
      <c r="S522" t="s">
        <v>42</v>
      </c>
      <c r="T522" t="s">
        <v>1126</v>
      </c>
      <c r="U522" t="s">
        <v>1387</v>
      </c>
      <c r="V522" s="30" t="s">
        <v>1388</v>
      </c>
      <c r="W522" s="11" t="s">
        <v>1389</v>
      </c>
    </row>
    <row r="523" spans="1:26" ht="15.75">
      <c r="A523" t="s">
        <v>1390</v>
      </c>
      <c r="B523">
        <v>87</v>
      </c>
      <c r="C523" s="4" t="s">
        <v>647</v>
      </c>
      <c r="D523" s="23">
        <v>60355</v>
      </c>
      <c r="E523" s="9" t="s">
        <v>648</v>
      </c>
      <c r="F523" s="5" t="s">
        <v>1186</v>
      </c>
      <c r="G523" s="11"/>
      <c r="H523" s="9" t="s">
        <v>648</v>
      </c>
      <c r="I523" s="22" t="s">
        <v>1086</v>
      </c>
      <c r="J523" s="9" t="s">
        <v>648</v>
      </c>
      <c r="K523">
        <v>149.69999999999999</v>
      </c>
      <c r="L523" t="s">
        <v>1391</v>
      </c>
      <c r="M523" s="24">
        <v>42675</v>
      </c>
      <c r="O523"/>
      <c r="P523" s="9">
        <v>46.685099999999998</v>
      </c>
      <c r="Q523" s="9">
        <v>-102.636</v>
      </c>
      <c r="R523" t="s">
        <v>42</v>
      </c>
      <c r="S523" t="s">
        <v>42</v>
      </c>
      <c r="T523" t="s">
        <v>43</v>
      </c>
      <c r="V523"/>
      <c r="W523" s="11" t="s">
        <v>1131</v>
      </c>
      <c r="X523">
        <v>100</v>
      </c>
    </row>
    <row r="524" spans="1:26" ht="15.75">
      <c r="A524" t="s">
        <v>1392</v>
      </c>
      <c r="B524">
        <v>72</v>
      </c>
      <c r="C524" s="4" t="s">
        <v>647</v>
      </c>
      <c r="D524" s="23">
        <v>60354</v>
      </c>
      <c r="E524" s="9" t="s">
        <v>648</v>
      </c>
      <c r="F524" s="5" t="s">
        <v>1186</v>
      </c>
      <c r="G524" s="11"/>
      <c r="H524" s="9" t="s">
        <v>648</v>
      </c>
      <c r="I524" s="22" t="s">
        <v>1086</v>
      </c>
      <c r="J524" s="9" t="s">
        <v>648</v>
      </c>
      <c r="K524">
        <v>149</v>
      </c>
      <c r="L524" t="s">
        <v>1391</v>
      </c>
      <c r="M524" s="24">
        <v>42705</v>
      </c>
      <c r="O524"/>
      <c r="P524" s="9">
        <v>46.627200000000002</v>
      </c>
      <c r="Q524" s="9">
        <v>-102.839</v>
      </c>
      <c r="R524" t="s">
        <v>42</v>
      </c>
      <c r="S524" t="s">
        <v>42</v>
      </c>
      <c r="T524" t="s">
        <v>43</v>
      </c>
      <c r="V524"/>
      <c r="W524" s="11" t="s">
        <v>1131</v>
      </c>
      <c r="X524">
        <v>100</v>
      </c>
    </row>
    <row r="525" spans="1:26" ht="15.75">
      <c r="A525" t="s">
        <v>1393</v>
      </c>
      <c r="B525" s="25">
        <v>6</v>
      </c>
      <c r="C525" s="4" t="s">
        <v>647</v>
      </c>
      <c r="D525" s="23">
        <v>58464</v>
      </c>
      <c r="E525" s="9" t="s">
        <v>648</v>
      </c>
      <c r="F525" s="5" t="s">
        <v>1152</v>
      </c>
      <c r="G525" s="11"/>
      <c r="H525" s="9" t="s">
        <v>648</v>
      </c>
      <c r="I525" s="50" t="s">
        <v>1086</v>
      </c>
      <c r="J525" s="9" t="s">
        <v>648</v>
      </c>
      <c r="K525" s="25">
        <v>9.9</v>
      </c>
      <c r="L525" t="s">
        <v>1394</v>
      </c>
      <c r="M525" s="26">
        <v>41671</v>
      </c>
      <c r="O525"/>
      <c r="P525" s="52">
        <v>34.744166999999997</v>
      </c>
      <c r="Q525" s="52">
        <v>-103.302778</v>
      </c>
      <c r="R525" t="s">
        <v>42</v>
      </c>
      <c r="S525" t="s">
        <v>42</v>
      </c>
      <c r="T525" t="s">
        <v>43</v>
      </c>
      <c r="V525" s="25" t="s">
        <v>1395</v>
      </c>
      <c r="W525" s="11" t="s">
        <v>1396</v>
      </c>
    </row>
    <row r="526" spans="1:26" ht="15.75">
      <c r="A526" t="s">
        <v>1397</v>
      </c>
      <c r="B526" s="25">
        <v>6</v>
      </c>
      <c r="C526" s="4" t="s">
        <v>647</v>
      </c>
      <c r="D526" s="23">
        <v>58465</v>
      </c>
      <c r="E526" s="9" t="s">
        <v>648</v>
      </c>
      <c r="F526" s="5" t="s">
        <v>1152</v>
      </c>
      <c r="G526" s="11"/>
      <c r="H526" s="9" t="s">
        <v>648</v>
      </c>
      <c r="I526" s="50" t="s">
        <v>1086</v>
      </c>
      <c r="J526" s="9" t="s">
        <v>648</v>
      </c>
      <c r="K526" s="25">
        <v>9.9</v>
      </c>
      <c r="L526" t="s">
        <v>1394</v>
      </c>
      <c r="M526" s="26">
        <v>41671</v>
      </c>
      <c r="O526"/>
      <c r="P526" s="52">
        <v>34.744166999999997</v>
      </c>
      <c r="Q526" s="52">
        <v>-103.302778</v>
      </c>
      <c r="R526" t="s">
        <v>42</v>
      </c>
      <c r="S526" t="s">
        <v>42</v>
      </c>
      <c r="T526" t="s">
        <v>43</v>
      </c>
      <c r="V526" s="25" t="s">
        <v>1395</v>
      </c>
      <c r="W526" s="11" t="s">
        <v>1396</v>
      </c>
    </row>
    <row r="527" spans="1:26" ht="15.75">
      <c r="A527" t="s">
        <v>1398</v>
      </c>
      <c r="B527">
        <v>160</v>
      </c>
      <c r="C527" s="4" t="s">
        <v>647</v>
      </c>
      <c r="D527" s="23">
        <v>56111</v>
      </c>
      <c r="E527" s="9" t="s">
        <v>648</v>
      </c>
      <c r="F527" s="5" t="s">
        <v>1138</v>
      </c>
      <c r="G527" s="11"/>
      <c r="H527" s="9" t="s">
        <v>648</v>
      </c>
      <c r="I527" s="22" t="s">
        <v>1139</v>
      </c>
      <c r="J527" s="9" t="s">
        <v>648</v>
      </c>
      <c r="K527" s="11">
        <v>160</v>
      </c>
      <c r="L527" t="s">
        <v>1398</v>
      </c>
      <c r="M527" s="29">
        <v>37956</v>
      </c>
      <c r="O527" s="28">
        <v>45414</v>
      </c>
      <c r="P527" s="9">
        <v>32.939</v>
      </c>
      <c r="Q527" s="9">
        <v>-101.099</v>
      </c>
      <c r="R527" t="s">
        <v>42</v>
      </c>
      <c r="S527" t="s">
        <v>42</v>
      </c>
      <c r="T527" t="s">
        <v>1126</v>
      </c>
      <c r="V527"/>
    </row>
    <row r="528" spans="1:26" ht="15.75">
      <c r="A528" t="s">
        <v>1399</v>
      </c>
      <c r="B528">
        <v>38</v>
      </c>
      <c r="C528" s="4" t="s">
        <v>647</v>
      </c>
      <c r="D528" s="23">
        <v>56111</v>
      </c>
      <c r="E528" s="9" t="s">
        <v>648</v>
      </c>
      <c r="F528" s="5" t="s">
        <v>1138</v>
      </c>
      <c r="G528" s="11"/>
      <c r="H528" s="9" t="s">
        <v>648</v>
      </c>
      <c r="I528" s="22" t="s">
        <v>1139</v>
      </c>
      <c r="J528" s="9" t="s">
        <v>648</v>
      </c>
      <c r="K528" s="11">
        <v>182.4</v>
      </c>
      <c r="L528" t="s">
        <v>1398</v>
      </c>
      <c r="M528" s="28">
        <v>45415</v>
      </c>
      <c r="O528"/>
      <c r="P528" s="9">
        <v>32.939</v>
      </c>
      <c r="Q528" s="9">
        <v>-101.099</v>
      </c>
      <c r="R528" t="s">
        <v>42</v>
      </c>
      <c r="S528" t="s">
        <v>42</v>
      </c>
      <c r="T528" t="s">
        <v>43</v>
      </c>
      <c r="V528"/>
      <c r="W528" s="11" t="s">
        <v>785</v>
      </c>
      <c r="X528">
        <v>40</v>
      </c>
      <c r="Y528" t="s">
        <v>1400</v>
      </c>
      <c r="Z528">
        <v>60</v>
      </c>
    </row>
    <row r="529" spans="1:26" ht="15.75">
      <c r="A529" t="s">
        <v>1401</v>
      </c>
      <c r="B529">
        <v>57</v>
      </c>
      <c r="C529" s="4" t="s">
        <v>647</v>
      </c>
      <c r="D529" s="23">
        <v>58994</v>
      </c>
      <c r="E529" s="9" t="s">
        <v>648</v>
      </c>
      <c r="F529" s="5" t="s">
        <v>1085</v>
      </c>
      <c r="G529" s="11"/>
      <c r="H529" s="9" t="s">
        <v>648</v>
      </c>
      <c r="I529" s="22" t="s">
        <v>1086</v>
      </c>
      <c r="J529" s="9" t="s">
        <v>648</v>
      </c>
      <c r="K529">
        <v>98.1</v>
      </c>
      <c r="L529" t="s">
        <v>1401</v>
      </c>
      <c r="M529" s="24">
        <v>42217</v>
      </c>
      <c r="O529"/>
      <c r="P529" s="9">
        <v>36.449599999999997</v>
      </c>
      <c r="Q529" s="9">
        <v>-97.627300000000005</v>
      </c>
      <c r="R529" t="s">
        <v>42</v>
      </c>
      <c r="S529" t="s">
        <v>42</v>
      </c>
      <c r="T529" t="s">
        <v>43</v>
      </c>
      <c r="V529"/>
      <c r="W529" s="11" t="s">
        <v>1131</v>
      </c>
      <c r="X529">
        <v>100</v>
      </c>
    </row>
    <row r="530" spans="1:26" ht="15.75">
      <c r="A530" t="s">
        <v>1402</v>
      </c>
      <c r="B530">
        <v>2</v>
      </c>
      <c r="C530" s="4" t="s">
        <v>647</v>
      </c>
      <c r="D530" s="23">
        <v>56208</v>
      </c>
      <c r="E530" s="9" t="s">
        <v>648</v>
      </c>
      <c r="F530" s="5" t="s">
        <v>1094</v>
      </c>
      <c r="G530" s="11"/>
      <c r="H530" s="9" t="s">
        <v>648</v>
      </c>
      <c r="I530" s="22" t="s">
        <v>1090</v>
      </c>
      <c r="J530" s="9" t="s">
        <v>648</v>
      </c>
      <c r="K530">
        <v>2</v>
      </c>
      <c r="L530" t="s">
        <v>1402</v>
      </c>
      <c r="M530" s="29">
        <v>37803</v>
      </c>
      <c r="O530"/>
      <c r="P530">
        <v>43.651389999999999</v>
      </c>
      <c r="Q530">
        <v>-95.382499999999993</v>
      </c>
      <c r="R530" t="s">
        <v>42</v>
      </c>
      <c r="S530" t="s">
        <v>42</v>
      </c>
      <c r="T530" t="s">
        <v>43</v>
      </c>
      <c r="V530" t="s">
        <v>1403</v>
      </c>
      <c r="W530" s="11" t="s">
        <v>1346</v>
      </c>
    </row>
    <row r="531" spans="1:26" ht="15.75">
      <c r="A531" t="s">
        <v>1404</v>
      </c>
      <c r="B531">
        <v>57</v>
      </c>
      <c r="C531" s="4" t="s">
        <v>647</v>
      </c>
      <c r="D531" s="23">
        <v>57623</v>
      </c>
      <c r="E531" s="9" t="s">
        <v>648</v>
      </c>
      <c r="F531" s="5" t="s">
        <v>1101</v>
      </c>
      <c r="G531" s="11"/>
      <c r="H531" s="9" t="s">
        <v>648</v>
      </c>
      <c r="I531" s="22" t="s">
        <v>674</v>
      </c>
      <c r="J531" s="9" t="s">
        <v>648</v>
      </c>
      <c r="K531" s="11">
        <v>205</v>
      </c>
      <c r="L531" t="s">
        <v>1404</v>
      </c>
      <c r="M531" s="24">
        <v>43800</v>
      </c>
      <c r="O531"/>
      <c r="P531" s="9">
        <v>40.717500000000001</v>
      </c>
      <c r="Q531" s="9">
        <v>-88.662800000000004</v>
      </c>
      <c r="R531" t="s">
        <v>42</v>
      </c>
      <c r="S531" t="s">
        <v>42</v>
      </c>
      <c r="T531" t="s">
        <v>43</v>
      </c>
      <c r="V531"/>
      <c r="W531" s="11" t="s">
        <v>1149</v>
      </c>
      <c r="X531">
        <v>32</v>
      </c>
      <c r="Y531" t="s">
        <v>245</v>
      </c>
      <c r="Z531">
        <v>68</v>
      </c>
    </row>
    <row r="532" spans="1:26" ht="15.75">
      <c r="A532" t="s">
        <v>1405</v>
      </c>
      <c r="B532">
        <v>81</v>
      </c>
      <c r="C532" s="4" t="s">
        <v>647</v>
      </c>
      <c r="D532" s="23">
        <v>59734</v>
      </c>
      <c r="E532" s="9" t="s">
        <v>648</v>
      </c>
      <c r="F532" s="5" t="s">
        <v>1138</v>
      </c>
      <c r="G532" s="11"/>
      <c r="H532" s="9" t="s">
        <v>648</v>
      </c>
      <c r="I532" s="22" t="s">
        <v>1139</v>
      </c>
      <c r="J532" s="9" t="s">
        <v>648</v>
      </c>
      <c r="K532" s="11">
        <v>150</v>
      </c>
      <c r="L532" t="s">
        <v>1405</v>
      </c>
      <c r="M532" s="24">
        <v>42278</v>
      </c>
      <c r="O532"/>
      <c r="P532" s="9">
        <v>34.370600000000003</v>
      </c>
      <c r="Q532" s="9">
        <v>-101.30200000000001</v>
      </c>
      <c r="R532" t="s">
        <v>42</v>
      </c>
      <c r="S532" t="s">
        <v>42</v>
      </c>
      <c r="T532" t="s">
        <v>43</v>
      </c>
      <c r="V532"/>
      <c r="W532" s="11" t="s">
        <v>497</v>
      </c>
    </row>
    <row r="533" spans="1:26" ht="15.75">
      <c r="A533" t="s">
        <v>1406</v>
      </c>
      <c r="B533" s="25">
        <v>8</v>
      </c>
      <c r="C533" s="4" t="s">
        <v>647</v>
      </c>
      <c r="D533" s="23">
        <v>56838</v>
      </c>
      <c r="E533" s="9" t="s">
        <v>648</v>
      </c>
      <c r="F533" s="5" t="s">
        <v>1138</v>
      </c>
      <c r="H533" s="9" t="s">
        <v>648</v>
      </c>
      <c r="I533" s="22" t="s">
        <v>1086</v>
      </c>
      <c r="J533" s="9" t="s">
        <v>648</v>
      </c>
      <c r="K533" s="25">
        <v>10</v>
      </c>
      <c r="L533" t="s">
        <v>1407</v>
      </c>
      <c r="M533" s="26">
        <v>39539</v>
      </c>
      <c r="O533"/>
      <c r="P533">
        <v>35.9955</v>
      </c>
      <c r="Q533">
        <v>-101.8501</v>
      </c>
      <c r="R533" t="s">
        <v>42</v>
      </c>
      <c r="S533" t="s">
        <v>42</v>
      </c>
      <c r="T533" t="s">
        <v>43</v>
      </c>
      <c r="U533" s="7" t="s">
        <v>1408</v>
      </c>
      <c r="V533"/>
      <c r="W533" s="11" t="s">
        <v>1409</v>
      </c>
    </row>
    <row r="534" spans="1:26" ht="15.75">
      <c r="A534" t="s">
        <v>1410</v>
      </c>
      <c r="B534" s="25">
        <v>79</v>
      </c>
      <c r="C534" s="4" t="s">
        <v>647</v>
      </c>
      <c r="D534" s="23">
        <v>60145</v>
      </c>
      <c r="E534" s="9" t="s">
        <v>648</v>
      </c>
      <c r="F534" s="5" t="s">
        <v>1411</v>
      </c>
      <c r="G534" s="11"/>
      <c r="H534" s="9" t="s">
        <v>648</v>
      </c>
      <c r="I534" s="50" t="s">
        <v>1412</v>
      </c>
      <c r="J534" s="9" t="s">
        <v>648</v>
      </c>
      <c r="K534" s="25">
        <v>324</v>
      </c>
      <c r="L534" t="s">
        <v>1413</v>
      </c>
      <c r="M534" s="28">
        <v>42893</v>
      </c>
      <c r="O534"/>
      <c r="P534" s="9">
        <v>34.832000000000001</v>
      </c>
      <c r="Q534" s="9">
        <v>-102.93600000000001</v>
      </c>
      <c r="R534" t="s">
        <v>42</v>
      </c>
      <c r="S534" t="s">
        <v>42</v>
      </c>
      <c r="T534" t="s">
        <v>43</v>
      </c>
      <c r="U534" t="s">
        <v>1414</v>
      </c>
      <c r="V534" t="s">
        <v>1415</v>
      </c>
      <c r="W534" s="11" t="s">
        <v>1145</v>
      </c>
      <c r="X534">
        <v>100</v>
      </c>
    </row>
    <row r="535" spans="1:26" ht="15.75">
      <c r="A535" t="s">
        <v>1416</v>
      </c>
      <c r="B535" s="25">
        <v>62</v>
      </c>
      <c r="C535" s="4" t="s">
        <v>647</v>
      </c>
      <c r="D535" s="23">
        <v>60152</v>
      </c>
      <c r="E535" s="9" t="s">
        <v>648</v>
      </c>
      <c r="F535" s="5" t="s">
        <v>1411</v>
      </c>
      <c r="G535" s="11"/>
      <c r="H535" s="9" t="s">
        <v>648</v>
      </c>
      <c r="I535" s="50" t="s">
        <v>1412</v>
      </c>
      <c r="J535" s="9" t="s">
        <v>648</v>
      </c>
      <c r="K535" s="25">
        <v>324</v>
      </c>
      <c r="L535" t="s">
        <v>1413</v>
      </c>
      <c r="M535" s="28">
        <v>42893</v>
      </c>
      <c r="O535"/>
      <c r="P535" s="9">
        <v>34.832000000000001</v>
      </c>
      <c r="Q535" s="9">
        <v>-102.93600000000001</v>
      </c>
      <c r="R535" t="s">
        <v>42</v>
      </c>
      <c r="S535" t="s">
        <v>42</v>
      </c>
      <c r="T535" t="s">
        <v>43</v>
      </c>
      <c r="U535" t="s">
        <v>1414</v>
      </c>
      <c r="V535" t="s">
        <v>1415</v>
      </c>
      <c r="W535" s="11" t="s">
        <v>1145</v>
      </c>
      <c r="X535">
        <v>100</v>
      </c>
    </row>
    <row r="536" spans="1:26" ht="15.75">
      <c r="A536" t="s">
        <v>1417</v>
      </c>
      <c r="B536">
        <v>50</v>
      </c>
      <c r="C536" s="4" t="s">
        <v>647</v>
      </c>
      <c r="D536" s="23">
        <v>57593</v>
      </c>
      <c r="E536" s="9" t="s">
        <v>648</v>
      </c>
      <c r="F536" s="5" t="s">
        <v>1105</v>
      </c>
      <c r="G536" s="11"/>
      <c r="H536" s="9" t="s">
        <v>648</v>
      </c>
      <c r="I536" s="22" t="s">
        <v>1086</v>
      </c>
      <c r="J536" s="9" t="s">
        <v>648</v>
      </c>
      <c r="K536" s="11">
        <v>80</v>
      </c>
      <c r="L536" t="s">
        <v>1417</v>
      </c>
      <c r="M536" s="28">
        <v>41244</v>
      </c>
      <c r="O536"/>
      <c r="P536" s="9">
        <v>41.5075</v>
      </c>
      <c r="Q536" s="9">
        <v>-99.610900000000001</v>
      </c>
      <c r="R536" t="s">
        <v>42</v>
      </c>
      <c r="S536" t="s">
        <v>42</v>
      </c>
      <c r="T536" t="s">
        <v>43</v>
      </c>
      <c r="V536"/>
      <c r="W536" s="11" t="s">
        <v>1121</v>
      </c>
      <c r="X536">
        <v>100</v>
      </c>
    </row>
    <row r="537" spans="1:26" ht="15.75">
      <c r="A537" t="s">
        <v>1418</v>
      </c>
      <c r="B537">
        <v>43</v>
      </c>
      <c r="C537" s="4" t="s">
        <v>647</v>
      </c>
      <c r="D537" s="23">
        <v>58981</v>
      </c>
      <c r="E537" s="9" t="s">
        <v>648</v>
      </c>
      <c r="F537" s="5" t="s">
        <v>1105</v>
      </c>
      <c r="G537" s="11"/>
      <c r="H537" s="9" t="s">
        <v>648</v>
      </c>
      <c r="I537" s="22" t="s">
        <v>1086</v>
      </c>
      <c r="J537" s="9" t="s">
        <v>648</v>
      </c>
      <c r="K537" s="11">
        <v>75</v>
      </c>
      <c r="L537" t="s">
        <v>1418</v>
      </c>
      <c r="M537" s="28">
        <v>41913</v>
      </c>
      <c r="O537"/>
      <c r="P537" s="9">
        <v>41.5184</v>
      </c>
      <c r="Q537" s="9">
        <v>-99.553299999999993</v>
      </c>
      <c r="R537" t="s">
        <v>42</v>
      </c>
      <c r="S537" t="s">
        <v>42</v>
      </c>
      <c r="T537" t="s">
        <v>43</v>
      </c>
      <c r="U537" t="s">
        <v>1419</v>
      </c>
      <c r="V537"/>
      <c r="W537" s="11" t="s">
        <v>241</v>
      </c>
      <c r="X537">
        <v>100</v>
      </c>
    </row>
    <row r="538" spans="1:26" ht="15.75">
      <c r="A538" t="s">
        <v>1420</v>
      </c>
      <c r="B538">
        <v>108</v>
      </c>
      <c r="C538" s="4" t="s">
        <v>647</v>
      </c>
      <c r="D538" s="23">
        <v>63803</v>
      </c>
      <c r="E538" s="9" t="s">
        <v>648</v>
      </c>
      <c r="F538" s="5" t="s">
        <v>1421</v>
      </c>
      <c r="G538" s="11"/>
      <c r="H538" s="9" t="s">
        <v>648</v>
      </c>
      <c r="I538" s="22" t="s">
        <v>1422</v>
      </c>
      <c r="J538" s="9" t="s">
        <v>648</v>
      </c>
      <c r="K538">
        <v>299.39999999999998</v>
      </c>
      <c r="L538" t="s">
        <v>1423</v>
      </c>
      <c r="M538" s="24">
        <v>44075</v>
      </c>
      <c r="O538"/>
      <c r="P538" s="9">
        <v>39.088799999999999</v>
      </c>
      <c r="Q538" s="9">
        <v>-103.02509999999999</v>
      </c>
      <c r="R538" t="s">
        <v>42</v>
      </c>
      <c r="S538" t="s">
        <v>42</v>
      </c>
      <c r="T538" t="s">
        <v>43</v>
      </c>
      <c r="V538"/>
      <c r="W538" s="11" t="s">
        <v>1131</v>
      </c>
      <c r="X538">
        <v>100</v>
      </c>
    </row>
    <row r="539" spans="1:26" ht="15.75">
      <c r="A539" t="s">
        <v>1424</v>
      </c>
      <c r="B539">
        <v>72</v>
      </c>
      <c r="C539" s="4" t="s">
        <v>647</v>
      </c>
      <c r="D539" s="23">
        <v>66014</v>
      </c>
      <c r="E539" s="9" t="s">
        <v>648</v>
      </c>
      <c r="F539" s="5" t="s">
        <v>1421</v>
      </c>
      <c r="H539" s="9" t="s">
        <v>648</v>
      </c>
      <c r="I539" s="22" t="s">
        <v>1422</v>
      </c>
      <c r="J539" s="9" t="s">
        <v>648</v>
      </c>
      <c r="K539">
        <v>199</v>
      </c>
      <c r="L539" t="s">
        <v>1423</v>
      </c>
      <c r="M539" s="24">
        <v>45261</v>
      </c>
      <c r="O539"/>
      <c r="P539" s="9">
        <v>39.183999999999997</v>
      </c>
      <c r="Q539" s="9">
        <v>-102.97</v>
      </c>
      <c r="R539" t="s">
        <v>42</v>
      </c>
      <c r="S539" t="s">
        <v>42</v>
      </c>
      <c r="T539" t="s">
        <v>43</v>
      </c>
      <c r="V539"/>
      <c r="W539" s="11" t="s">
        <v>1131</v>
      </c>
      <c r="X539">
        <v>100</v>
      </c>
    </row>
    <row r="540" spans="1:26" ht="15.75">
      <c r="A540" t="s">
        <v>1425</v>
      </c>
      <c r="B540">
        <v>44</v>
      </c>
      <c r="C540" s="4" t="s">
        <v>647</v>
      </c>
      <c r="D540" s="23">
        <v>58719</v>
      </c>
      <c r="E540" s="9" t="s">
        <v>648</v>
      </c>
      <c r="F540" s="5" t="s">
        <v>1168</v>
      </c>
      <c r="G540" s="11"/>
      <c r="H540" s="9" t="s">
        <v>648</v>
      </c>
      <c r="I540" s="22" t="s">
        <v>1090</v>
      </c>
      <c r="J540" s="9" t="s">
        <v>648</v>
      </c>
      <c r="K540" s="11">
        <v>74.8</v>
      </c>
      <c r="L540" t="s">
        <v>1425</v>
      </c>
      <c r="M540" s="24">
        <v>41671</v>
      </c>
      <c r="O540"/>
      <c r="P540" s="9">
        <v>43.741999999999997</v>
      </c>
      <c r="Q540" s="9">
        <v>-83.248099999999994</v>
      </c>
      <c r="R540" t="s">
        <v>42</v>
      </c>
      <c r="S540" t="s">
        <v>42</v>
      </c>
      <c r="T540" t="s">
        <v>43</v>
      </c>
      <c r="V540" t="s">
        <v>1426</v>
      </c>
      <c r="W540" s="11" t="s">
        <v>1427</v>
      </c>
    </row>
    <row r="541" spans="1:26" ht="15.75">
      <c r="A541" t="s">
        <v>1428</v>
      </c>
      <c r="B541">
        <v>76</v>
      </c>
      <c r="C541" s="4" t="s">
        <v>647</v>
      </c>
      <c r="D541" s="23">
        <v>59066</v>
      </c>
      <c r="E541" s="9" t="s">
        <v>648</v>
      </c>
      <c r="F541" s="5" t="s">
        <v>1138</v>
      </c>
      <c r="G541" s="11"/>
      <c r="H541" s="9" t="s">
        <v>648</v>
      </c>
      <c r="I541" s="22" t="s">
        <v>1139</v>
      </c>
      <c r="J541" s="9" t="s">
        <v>648</v>
      </c>
      <c r="K541" s="11">
        <v>228</v>
      </c>
      <c r="L541" t="s">
        <v>1428</v>
      </c>
      <c r="M541" s="24">
        <v>43070</v>
      </c>
      <c r="O541"/>
      <c r="P541" s="9">
        <v>26.524799999999999</v>
      </c>
      <c r="Q541" s="9">
        <v>-97.631600000000006</v>
      </c>
      <c r="R541" t="s">
        <v>42</v>
      </c>
      <c r="S541" t="s">
        <v>42</v>
      </c>
      <c r="T541" t="s">
        <v>43</v>
      </c>
      <c r="V541"/>
      <c r="W541" s="11" t="s">
        <v>241</v>
      </c>
      <c r="X541">
        <v>100</v>
      </c>
    </row>
    <row r="542" spans="1:26" ht="15.75">
      <c r="A542" t="s">
        <v>1429</v>
      </c>
      <c r="B542">
        <v>9</v>
      </c>
      <c r="C542" s="4" t="s">
        <v>647</v>
      </c>
      <c r="D542" s="23">
        <v>61746</v>
      </c>
      <c r="E542" s="9" t="s">
        <v>648</v>
      </c>
      <c r="F542" s="5" t="s">
        <v>1205</v>
      </c>
      <c r="G542" s="11"/>
      <c r="H542" s="9" t="s">
        <v>648</v>
      </c>
      <c r="I542" s="22" t="s">
        <v>1086</v>
      </c>
      <c r="J542" s="9" t="s">
        <v>648</v>
      </c>
      <c r="K542" s="11">
        <v>20.7</v>
      </c>
      <c r="L542" t="s">
        <v>1429</v>
      </c>
      <c r="M542" s="24">
        <v>43374</v>
      </c>
      <c r="O542"/>
      <c r="P542" s="9">
        <v>43.7258</v>
      </c>
      <c r="Q542" s="9">
        <v>-98.917199999999994</v>
      </c>
      <c r="R542" t="s">
        <v>42</v>
      </c>
      <c r="S542" t="s">
        <v>42</v>
      </c>
      <c r="T542" t="s">
        <v>43</v>
      </c>
      <c r="V542"/>
      <c r="W542" s="11" t="s">
        <v>241</v>
      </c>
      <c r="X542">
        <v>100</v>
      </c>
    </row>
    <row r="543" spans="1:26" ht="15.75">
      <c r="A543" t="s">
        <v>1430</v>
      </c>
      <c r="B543">
        <v>112</v>
      </c>
      <c r="C543" s="4" t="s">
        <v>647</v>
      </c>
      <c r="D543" s="23">
        <v>58767</v>
      </c>
      <c r="E543" s="9" t="s">
        <v>648</v>
      </c>
      <c r="F543" s="5" t="s">
        <v>1111</v>
      </c>
      <c r="G543" s="11"/>
      <c r="H543" s="9" t="s">
        <v>648</v>
      </c>
      <c r="I543" s="22" t="s">
        <v>1086</v>
      </c>
      <c r="J543" s="9" t="s">
        <v>648</v>
      </c>
      <c r="K543" s="11">
        <v>200.48</v>
      </c>
      <c r="L543" t="s">
        <v>1430</v>
      </c>
      <c r="M543" s="24">
        <v>42217</v>
      </c>
      <c r="O543"/>
      <c r="P543" s="9">
        <v>39.017600000000002</v>
      </c>
      <c r="Q543" s="9">
        <v>-99.480199999999996</v>
      </c>
      <c r="R543" t="s">
        <v>42</v>
      </c>
      <c r="S543" t="s">
        <v>42</v>
      </c>
      <c r="T543" t="s">
        <v>43</v>
      </c>
      <c r="V543"/>
      <c r="W543" s="11" t="s">
        <v>1200</v>
      </c>
    </row>
    <row r="544" spans="1:26" ht="15.75">
      <c r="A544" t="s">
        <v>1431</v>
      </c>
      <c r="B544">
        <v>29</v>
      </c>
      <c r="C544" s="4" t="s">
        <v>647</v>
      </c>
      <c r="D544" s="23">
        <v>60983</v>
      </c>
      <c r="E544" s="9" t="s">
        <v>648</v>
      </c>
      <c r="F544" s="5" t="s">
        <v>1138</v>
      </c>
      <c r="G544" s="11"/>
      <c r="H544" s="9" t="s">
        <v>648</v>
      </c>
      <c r="I544" s="22" t="s">
        <v>1139</v>
      </c>
      <c r="J544" s="9" t="s">
        <v>648</v>
      </c>
      <c r="K544" s="11">
        <v>100.5</v>
      </c>
      <c r="L544" t="s">
        <v>1431</v>
      </c>
      <c r="M544" s="24">
        <v>43101</v>
      </c>
      <c r="O544"/>
      <c r="P544" s="9">
        <v>32.345100000000002</v>
      </c>
      <c r="Q544" s="9">
        <v>-98.364099999999993</v>
      </c>
      <c r="R544" t="s">
        <v>42</v>
      </c>
      <c r="S544" t="s">
        <v>42</v>
      </c>
      <c r="T544" t="s">
        <v>43</v>
      </c>
      <c r="V544"/>
      <c r="W544" s="11" t="s">
        <v>1342</v>
      </c>
      <c r="X544">
        <v>100</v>
      </c>
    </row>
    <row r="545" spans="1:24" ht="15.75">
      <c r="A545" t="s">
        <v>1432</v>
      </c>
      <c r="B545">
        <v>179</v>
      </c>
      <c r="C545" s="4" t="s">
        <v>647</v>
      </c>
      <c r="D545" s="23">
        <v>56446</v>
      </c>
      <c r="E545" s="9" t="s">
        <v>648</v>
      </c>
      <c r="F545" s="5" t="s">
        <v>1118</v>
      </c>
      <c r="G545" s="11"/>
      <c r="H545" s="9" t="s">
        <v>648</v>
      </c>
      <c r="I545" s="22" t="s">
        <v>1119</v>
      </c>
      <c r="J545" s="9" t="s">
        <v>648</v>
      </c>
      <c r="K545" s="11">
        <v>38</v>
      </c>
      <c r="L545" t="s">
        <v>1432</v>
      </c>
      <c r="M545" s="3">
        <v>29951</v>
      </c>
      <c r="O545" s="34">
        <v>39051</v>
      </c>
      <c r="P545" s="9">
        <v>37.803600000000003</v>
      </c>
      <c r="Q545" s="9">
        <v>-121.655</v>
      </c>
      <c r="R545" t="s">
        <v>42</v>
      </c>
      <c r="S545" t="s">
        <v>42</v>
      </c>
      <c r="T545" t="s">
        <v>1126</v>
      </c>
      <c r="V545"/>
    </row>
    <row r="546" spans="1:24" ht="15.75">
      <c r="A546" t="s">
        <v>1433</v>
      </c>
      <c r="B546">
        <v>38</v>
      </c>
      <c r="C546" s="4" t="s">
        <v>647</v>
      </c>
      <c r="D546" s="23">
        <v>56446</v>
      </c>
      <c r="E546" s="9" t="s">
        <v>648</v>
      </c>
      <c r="F546" s="5" t="s">
        <v>1118</v>
      </c>
      <c r="G546" s="11"/>
      <c r="H546" s="9" t="s">
        <v>648</v>
      </c>
      <c r="I546" s="22" t="s">
        <v>1119</v>
      </c>
      <c r="J546" s="9" t="s">
        <v>648</v>
      </c>
      <c r="K546" s="11">
        <v>38</v>
      </c>
      <c r="L546" t="s">
        <v>1432</v>
      </c>
      <c r="M546" s="24">
        <v>39052</v>
      </c>
      <c r="O546"/>
      <c r="P546" s="9">
        <v>37.803600000000003</v>
      </c>
      <c r="Q546" s="9">
        <v>-121.655</v>
      </c>
      <c r="R546" t="s">
        <v>42</v>
      </c>
      <c r="S546" t="s">
        <v>42</v>
      </c>
      <c r="T546" t="s">
        <v>43</v>
      </c>
      <c r="V546"/>
      <c r="W546" s="11" t="s">
        <v>1115</v>
      </c>
      <c r="X546">
        <v>100</v>
      </c>
    </row>
    <row r="547" spans="1:24" ht="15.75">
      <c r="A547" t="s">
        <v>1434</v>
      </c>
      <c r="B547">
        <v>9</v>
      </c>
      <c r="C547" s="4" t="s">
        <v>647</v>
      </c>
      <c r="D547" s="23">
        <v>56946</v>
      </c>
      <c r="E547" s="9" t="s">
        <v>648</v>
      </c>
      <c r="F547" s="5" t="s">
        <v>1085</v>
      </c>
      <c r="G547" s="11"/>
      <c r="H547" s="9" t="s">
        <v>648</v>
      </c>
      <c r="I547" s="22" t="s">
        <v>1086</v>
      </c>
      <c r="J547" s="9" t="s">
        <v>648</v>
      </c>
      <c r="K547" s="11">
        <v>18.899999999999999</v>
      </c>
      <c r="L547" t="s">
        <v>1434</v>
      </c>
      <c r="M547" s="28">
        <v>39805</v>
      </c>
      <c r="O547"/>
      <c r="P547" s="9">
        <v>36.777700000000003</v>
      </c>
      <c r="Q547" s="9">
        <v>-99.640900000000002</v>
      </c>
      <c r="R547" t="s">
        <v>42</v>
      </c>
      <c r="S547" t="s">
        <v>42</v>
      </c>
      <c r="T547" t="s">
        <v>43</v>
      </c>
      <c r="V547"/>
      <c r="W547" s="11" t="s">
        <v>1121</v>
      </c>
      <c r="X547">
        <v>100</v>
      </c>
    </row>
    <row r="548" spans="1:24">
      <c r="A548" t="s">
        <v>1435</v>
      </c>
      <c r="B548" s="25">
        <v>1</v>
      </c>
      <c r="C548" s="4" t="s">
        <v>647</v>
      </c>
      <c r="D548" s="23">
        <v>58038</v>
      </c>
      <c r="E548" s="9" t="s">
        <v>648</v>
      </c>
      <c r="F548" s="5" t="s">
        <v>1089</v>
      </c>
      <c r="H548" s="9" t="s">
        <v>648</v>
      </c>
      <c r="I548" s="22" t="s">
        <v>1090</v>
      </c>
      <c r="J548" s="9" t="s">
        <v>648</v>
      </c>
      <c r="K548" s="25">
        <v>1.5</v>
      </c>
      <c r="L548" t="s">
        <v>1435</v>
      </c>
      <c r="M548" s="26">
        <v>40848</v>
      </c>
      <c r="O548"/>
      <c r="P548" s="27">
        <v>43.384388999999999</v>
      </c>
      <c r="Q548" s="27">
        <v>-92.760666999999998</v>
      </c>
      <c r="R548" t="s">
        <v>42</v>
      </c>
      <c r="S548" t="s">
        <v>42</v>
      </c>
      <c r="T548" t="s">
        <v>43</v>
      </c>
      <c r="V548" s="25" t="s">
        <v>1436</v>
      </c>
      <c r="W548" t="s">
        <v>1437</v>
      </c>
    </row>
    <row r="549" spans="1:24" ht="15.75">
      <c r="A549" t="s">
        <v>1438</v>
      </c>
      <c r="B549">
        <v>135</v>
      </c>
      <c r="C549" s="4" t="s">
        <v>647</v>
      </c>
      <c r="D549" s="23">
        <v>58474</v>
      </c>
      <c r="E549" s="9" t="s">
        <v>648</v>
      </c>
      <c r="F549" s="5" t="s">
        <v>1111</v>
      </c>
      <c r="G549" s="11"/>
      <c r="H549" s="9" t="s">
        <v>648</v>
      </c>
      <c r="I549" s="22" t="s">
        <v>1086</v>
      </c>
      <c r="J549" s="9" t="s">
        <v>648</v>
      </c>
      <c r="K549" s="11">
        <v>249.8</v>
      </c>
      <c r="L549" t="s">
        <v>1438</v>
      </c>
      <c r="M549" s="24">
        <v>41609</v>
      </c>
      <c r="O549"/>
      <c r="P549" s="9">
        <v>37.643999999999998</v>
      </c>
      <c r="Q549" s="9">
        <v>-101.102</v>
      </c>
      <c r="R549" t="s">
        <v>42</v>
      </c>
      <c r="S549" t="s">
        <v>42</v>
      </c>
      <c r="T549" t="s">
        <v>43</v>
      </c>
      <c r="V549"/>
      <c r="W549" s="11" t="s">
        <v>1087</v>
      </c>
    </row>
    <row r="550" spans="1:24" ht="15.75">
      <c r="A550" t="s">
        <v>1439</v>
      </c>
      <c r="B550">
        <v>62</v>
      </c>
      <c r="C550" s="4" t="s">
        <v>647</v>
      </c>
      <c r="D550" s="23">
        <v>56240</v>
      </c>
      <c r="E550" s="9" t="s">
        <v>648</v>
      </c>
      <c r="F550" s="5" t="s">
        <v>1138</v>
      </c>
      <c r="G550" s="11"/>
      <c r="H550" s="9" t="s">
        <v>648</v>
      </c>
      <c r="I550" s="22" t="s">
        <v>1139</v>
      </c>
      <c r="J550" s="9" t="s">
        <v>648</v>
      </c>
      <c r="K550" s="11">
        <v>121</v>
      </c>
      <c r="L550" t="s">
        <v>1440</v>
      </c>
      <c r="M550" s="24">
        <v>38808</v>
      </c>
      <c r="O550"/>
      <c r="P550" s="9">
        <v>32.312600000000003</v>
      </c>
      <c r="Q550" s="9">
        <v>-100.092</v>
      </c>
      <c r="R550" t="s">
        <v>42</v>
      </c>
      <c r="S550" t="s">
        <v>42</v>
      </c>
      <c r="T550" t="s">
        <v>43</v>
      </c>
      <c r="V550"/>
      <c r="W550" s="11" t="s">
        <v>1136</v>
      </c>
      <c r="X550">
        <v>100</v>
      </c>
    </row>
    <row r="551" spans="1:24" ht="15.75">
      <c r="A551" t="s">
        <v>1441</v>
      </c>
      <c r="B551">
        <v>155</v>
      </c>
      <c r="C551" s="4" t="s">
        <v>647</v>
      </c>
      <c r="D551" s="23">
        <v>56484</v>
      </c>
      <c r="E551" s="9" t="s">
        <v>648</v>
      </c>
      <c r="F551" s="5" t="s">
        <v>1138</v>
      </c>
      <c r="G551" s="11"/>
      <c r="H551" s="9" t="s">
        <v>648</v>
      </c>
      <c r="I551" s="22" t="s">
        <v>1139</v>
      </c>
      <c r="J551" s="9" t="s">
        <v>648</v>
      </c>
      <c r="K551" s="11">
        <v>233</v>
      </c>
      <c r="L551" t="s">
        <v>1440</v>
      </c>
      <c r="M551" s="24">
        <v>39264</v>
      </c>
      <c r="O551"/>
      <c r="P551" s="9">
        <v>32.3401</v>
      </c>
      <c r="Q551" s="9">
        <v>-100.203</v>
      </c>
      <c r="R551" t="s">
        <v>42</v>
      </c>
      <c r="S551" t="s">
        <v>42</v>
      </c>
      <c r="T551" t="s">
        <v>43</v>
      </c>
      <c r="V551"/>
      <c r="W551" s="11" t="s">
        <v>1136</v>
      </c>
      <c r="X551">
        <v>100</v>
      </c>
    </row>
    <row r="552" spans="1:24" ht="15.75">
      <c r="A552" t="s">
        <v>1442</v>
      </c>
      <c r="B552">
        <v>74</v>
      </c>
      <c r="C552" s="4" t="s">
        <v>647</v>
      </c>
      <c r="D552" s="23">
        <v>56638</v>
      </c>
      <c r="E552" s="9" t="s">
        <v>648</v>
      </c>
      <c r="F552" s="5" t="s">
        <v>1138</v>
      </c>
      <c r="G552" s="11"/>
      <c r="H552" s="9" t="s">
        <v>648</v>
      </c>
      <c r="I552" s="22" t="s">
        <v>1139</v>
      </c>
      <c r="J552" s="9" t="s">
        <v>648</v>
      </c>
      <c r="K552" s="11">
        <v>170</v>
      </c>
      <c r="L552" t="s">
        <v>1440</v>
      </c>
      <c r="M552" s="24">
        <v>39661</v>
      </c>
      <c r="O552"/>
      <c r="P552" s="9">
        <v>32.286799999999999</v>
      </c>
      <c r="Q552" s="9">
        <v>-100.17700000000001</v>
      </c>
      <c r="R552" t="s">
        <v>42</v>
      </c>
      <c r="S552" t="s">
        <v>42</v>
      </c>
      <c r="T552" t="s">
        <v>43</v>
      </c>
      <c r="V552"/>
      <c r="W552" s="11" t="s">
        <v>1136</v>
      </c>
      <c r="X552">
        <v>100</v>
      </c>
    </row>
    <row r="553" spans="1:24" ht="15.75">
      <c r="A553" t="s">
        <v>1443</v>
      </c>
      <c r="B553">
        <v>40</v>
      </c>
      <c r="C553" s="4" t="s">
        <v>647</v>
      </c>
      <c r="D553" s="23">
        <v>65761</v>
      </c>
      <c r="E553" s="9" t="s">
        <v>648</v>
      </c>
      <c r="F553" s="5" t="s">
        <v>1094</v>
      </c>
      <c r="G553" s="11"/>
      <c r="H553" s="9" t="s">
        <v>648</v>
      </c>
      <c r="I553" s="22" t="s">
        <v>1090</v>
      </c>
      <c r="J553" s="9" t="s">
        <v>648</v>
      </c>
      <c r="K553">
        <v>105.5</v>
      </c>
      <c r="L553" t="s">
        <v>1443</v>
      </c>
      <c r="M553" s="24">
        <v>44896</v>
      </c>
      <c r="O553"/>
      <c r="P553" s="9">
        <v>44.216900000000003</v>
      </c>
      <c r="Q553" s="9">
        <v>-96.245400000000004</v>
      </c>
      <c r="R553" t="s">
        <v>42</v>
      </c>
      <c r="S553" t="s">
        <v>42</v>
      </c>
      <c r="T553" t="s">
        <v>43</v>
      </c>
      <c r="V553" t="s">
        <v>1444</v>
      </c>
      <c r="W553" s="11" t="s">
        <v>1131</v>
      </c>
      <c r="X553">
        <v>100</v>
      </c>
    </row>
    <row r="554" spans="1:24" ht="15.75">
      <c r="A554" t="s">
        <v>1445</v>
      </c>
      <c r="B554">
        <v>24</v>
      </c>
      <c r="C554" s="4" t="s">
        <v>647</v>
      </c>
      <c r="D554" s="23">
        <v>56792</v>
      </c>
      <c r="E554" s="9" t="s">
        <v>648</v>
      </c>
      <c r="F554" s="5" t="s">
        <v>1205</v>
      </c>
      <c r="G554" s="11"/>
      <c r="H554" s="9" t="s">
        <v>648</v>
      </c>
      <c r="I554" s="22" t="s">
        <v>1090</v>
      </c>
      <c r="J554" s="9" t="s">
        <v>648</v>
      </c>
      <c r="K554" s="11">
        <v>50.4</v>
      </c>
      <c r="L554" t="s">
        <v>1446</v>
      </c>
      <c r="M554" s="24">
        <v>39904</v>
      </c>
      <c r="O554"/>
      <c r="P554" s="9">
        <v>44.4191</v>
      </c>
      <c r="Q554" s="9">
        <v>-96.494900000000001</v>
      </c>
      <c r="R554" t="s">
        <v>42</v>
      </c>
      <c r="S554" t="s">
        <v>42</v>
      </c>
      <c r="T554" t="s">
        <v>43</v>
      </c>
      <c r="V554"/>
      <c r="W554" s="11" t="s">
        <v>1222</v>
      </c>
    </row>
    <row r="555" spans="1:24" ht="15.75">
      <c r="A555" t="s">
        <v>1447</v>
      </c>
      <c r="B555">
        <v>105</v>
      </c>
      <c r="C555" s="4" t="s">
        <v>647</v>
      </c>
      <c r="D555" s="23">
        <v>57424</v>
      </c>
      <c r="E555" s="9" t="s">
        <v>648</v>
      </c>
      <c r="F555" s="5" t="s">
        <v>1205</v>
      </c>
      <c r="G555" s="11"/>
      <c r="H555" s="9" t="s">
        <v>648</v>
      </c>
      <c r="I555" s="22" t="s">
        <v>1090</v>
      </c>
      <c r="J555" s="9" t="s">
        <v>648</v>
      </c>
      <c r="K555" s="11">
        <v>210</v>
      </c>
      <c r="L555" t="s">
        <v>1446</v>
      </c>
      <c r="M555" s="24">
        <v>40513</v>
      </c>
      <c r="O555"/>
      <c r="P555" s="9">
        <v>44.554099999999998</v>
      </c>
      <c r="Q555" s="9">
        <v>-96.671499999999995</v>
      </c>
      <c r="R555" t="s">
        <v>42</v>
      </c>
      <c r="S555" t="s">
        <v>42</v>
      </c>
      <c r="T555" t="s">
        <v>43</v>
      </c>
      <c r="V555"/>
      <c r="W555" s="11" t="s">
        <v>1222</v>
      </c>
    </row>
    <row r="556" spans="1:24" ht="15.75">
      <c r="A556" t="s">
        <v>1448</v>
      </c>
      <c r="B556">
        <v>180</v>
      </c>
      <c r="C556" s="4" t="s">
        <v>647</v>
      </c>
      <c r="D556" s="23">
        <v>56956</v>
      </c>
      <c r="E556" s="9" t="s">
        <v>648</v>
      </c>
      <c r="F556" s="5" t="s">
        <v>1138</v>
      </c>
      <c r="G556" s="11"/>
      <c r="H556" s="9" t="s">
        <v>648</v>
      </c>
      <c r="I556" s="22" t="s">
        <v>1139</v>
      </c>
      <c r="J556" s="9" t="s">
        <v>648</v>
      </c>
      <c r="K556" s="11">
        <v>180</v>
      </c>
      <c r="L556" t="s">
        <v>1448</v>
      </c>
      <c r="M556" s="24">
        <v>39934</v>
      </c>
      <c r="O556"/>
      <c r="P556" s="9">
        <v>32.934100000000001</v>
      </c>
      <c r="Q556" s="9">
        <v>-101.59010000000001</v>
      </c>
      <c r="R556" t="s">
        <v>42</v>
      </c>
      <c r="S556" t="s">
        <v>42</v>
      </c>
      <c r="T556" t="s">
        <v>43</v>
      </c>
      <c r="V556"/>
      <c r="W556" s="11" t="s">
        <v>89</v>
      </c>
    </row>
    <row r="557" spans="1:24" ht="15.75">
      <c r="A557" t="s">
        <v>1449</v>
      </c>
      <c r="B557">
        <v>19</v>
      </c>
      <c r="C557" s="4" t="s">
        <v>647</v>
      </c>
      <c r="D557" s="23">
        <v>57083</v>
      </c>
      <c r="E557" s="9" t="s">
        <v>648</v>
      </c>
      <c r="F557" s="5" t="s">
        <v>1244</v>
      </c>
      <c r="G557" s="11"/>
      <c r="H557" s="9" t="s">
        <v>648</v>
      </c>
      <c r="I557" s="22" t="s">
        <v>651</v>
      </c>
      <c r="J557" s="9" t="s">
        <v>648</v>
      </c>
      <c r="K557" s="11">
        <v>34.5</v>
      </c>
      <c r="L557" t="s">
        <v>1449</v>
      </c>
      <c r="M557" s="24">
        <v>41183</v>
      </c>
      <c r="O557"/>
      <c r="P557" s="9">
        <v>44.725700000000003</v>
      </c>
      <c r="Q557" s="9">
        <v>-68.174700000000001</v>
      </c>
      <c r="R557" t="s">
        <v>42</v>
      </c>
      <c r="S557" t="s">
        <v>42</v>
      </c>
      <c r="T557" t="s">
        <v>43</v>
      </c>
      <c r="V557"/>
      <c r="W557" s="11" t="s">
        <v>1450</v>
      </c>
    </row>
    <row r="558" spans="1:24" ht="15.75">
      <c r="A558" t="s">
        <v>1451</v>
      </c>
      <c r="B558" s="25">
        <v>1</v>
      </c>
      <c r="C558" s="4" t="s">
        <v>647</v>
      </c>
      <c r="D558" s="23">
        <v>57632</v>
      </c>
      <c r="E558" s="9" t="s">
        <v>648</v>
      </c>
      <c r="F558" s="5" t="s">
        <v>1089</v>
      </c>
      <c r="H558" s="9" t="s">
        <v>648</v>
      </c>
      <c r="I558" s="22" t="s">
        <v>1090</v>
      </c>
      <c r="J558" s="9" t="s">
        <v>648</v>
      </c>
      <c r="K558" s="25">
        <v>1.5</v>
      </c>
      <c r="L558" t="s">
        <v>1451</v>
      </c>
      <c r="M558" s="26">
        <v>40452</v>
      </c>
      <c r="O558"/>
      <c r="P558" s="27">
        <v>41.225639000000001</v>
      </c>
      <c r="Q558" s="27">
        <v>-94.440443999999999</v>
      </c>
      <c r="R558" t="s">
        <v>42</v>
      </c>
      <c r="S558" t="s">
        <v>42</v>
      </c>
      <c r="T558" t="s">
        <v>43</v>
      </c>
      <c r="V558"/>
      <c r="W558" s="11" t="s">
        <v>1452</v>
      </c>
    </row>
    <row r="559" spans="1:24" ht="15.75">
      <c r="A559" t="s">
        <v>1453</v>
      </c>
      <c r="B559">
        <v>13</v>
      </c>
      <c r="C559" s="4" t="s">
        <v>647</v>
      </c>
      <c r="D559" s="23">
        <v>56434</v>
      </c>
      <c r="E559" s="9" t="s">
        <v>648</v>
      </c>
      <c r="F559" s="5" t="s">
        <v>1260</v>
      </c>
      <c r="G559" s="11"/>
      <c r="H559" s="9" t="s">
        <v>648</v>
      </c>
      <c r="I559" s="22" t="s">
        <v>1261</v>
      </c>
      <c r="J559" s="9" t="s">
        <v>648</v>
      </c>
      <c r="K559" s="11">
        <v>21.3</v>
      </c>
      <c r="L559" t="s">
        <v>1453</v>
      </c>
      <c r="M559" s="24">
        <v>40575</v>
      </c>
      <c r="O559"/>
      <c r="P559" s="9">
        <v>42.487900000000003</v>
      </c>
      <c r="Q559" s="9">
        <v>-113.926</v>
      </c>
      <c r="R559" t="s">
        <v>42</v>
      </c>
      <c r="S559" t="s">
        <v>42</v>
      </c>
      <c r="T559" t="s">
        <v>43</v>
      </c>
      <c r="V559"/>
      <c r="W559" s="11" t="s">
        <v>1396</v>
      </c>
    </row>
    <row r="560" spans="1:24" ht="15.75">
      <c r="A560" t="s">
        <v>1454</v>
      </c>
      <c r="B560">
        <v>16</v>
      </c>
      <c r="C560" s="4" t="s">
        <v>647</v>
      </c>
      <c r="D560" s="23">
        <v>57980</v>
      </c>
      <c r="E560" s="9" t="s">
        <v>648</v>
      </c>
      <c r="F560" s="5" t="s">
        <v>1421</v>
      </c>
      <c r="G560" s="11"/>
      <c r="H560" s="9" t="s">
        <v>648</v>
      </c>
      <c r="I560" s="22" t="s">
        <v>1422</v>
      </c>
      <c r="J560" s="9" t="s">
        <v>648</v>
      </c>
      <c r="K560" s="11">
        <v>29</v>
      </c>
      <c r="L560" t="s">
        <v>1455</v>
      </c>
      <c r="M560" s="24">
        <v>41183</v>
      </c>
      <c r="O560"/>
      <c r="P560" s="9">
        <v>37.7958</v>
      </c>
      <c r="Q560" s="9">
        <v>-104.488</v>
      </c>
      <c r="R560" t="s">
        <v>42</v>
      </c>
      <c r="S560" t="s">
        <v>42</v>
      </c>
      <c r="T560" t="s">
        <v>43</v>
      </c>
      <c r="V560"/>
      <c r="W560" s="11" t="s">
        <v>1456</v>
      </c>
      <c r="X560">
        <v>100</v>
      </c>
    </row>
    <row r="561" spans="1:26" ht="15.75">
      <c r="A561" t="s">
        <v>1457</v>
      </c>
      <c r="B561">
        <v>27</v>
      </c>
      <c r="C561" s="4" t="s">
        <v>647</v>
      </c>
      <c r="D561" s="23">
        <v>62445</v>
      </c>
      <c r="E561" s="9" t="s">
        <v>648</v>
      </c>
      <c r="F561" s="5" t="s">
        <v>1421</v>
      </c>
      <c r="G561" s="11"/>
      <c r="H561" s="9" t="s">
        <v>648</v>
      </c>
      <c r="I561" s="22" t="s">
        <v>1422</v>
      </c>
      <c r="J561" s="9" t="s">
        <v>648</v>
      </c>
      <c r="K561" s="11">
        <v>59.4</v>
      </c>
      <c r="L561" t="s">
        <v>1455</v>
      </c>
      <c r="M561" s="28">
        <v>43801</v>
      </c>
      <c r="O561"/>
      <c r="P561" s="9">
        <v>37.761099999999999</v>
      </c>
      <c r="Q561" s="9">
        <v>-104.383</v>
      </c>
      <c r="R561" t="s">
        <v>42</v>
      </c>
      <c r="S561" t="s">
        <v>42</v>
      </c>
      <c r="T561" t="s">
        <v>43</v>
      </c>
      <c r="V561"/>
      <c r="W561" s="11" t="s">
        <v>1456</v>
      </c>
      <c r="X561">
        <v>100</v>
      </c>
    </row>
    <row r="562" spans="1:26" ht="15.75">
      <c r="A562" t="s">
        <v>1458</v>
      </c>
      <c r="B562">
        <v>36</v>
      </c>
      <c r="C562" s="4" t="s">
        <v>647</v>
      </c>
      <c r="D562" s="23">
        <v>56647</v>
      </c>
      <c r="E562" s="9" t="s">
        <v>648</v>
      </c>
      <c r="F562" s="5" t="s">
        <v>1362</v>
      </c>
      <c r="G562" s="11"/>
      <c r="H562" s="9" t="s">
        <v>648</v>
      </c>
      <c r="I562" s="22" t="s">
        <v>1090</v>
      </c>
      <c r="J562" s="9" t="s">
        <v>648</v>
      </c>
      <c r="K562" s="11">
        <v>54</v>
      </c>
      <c r="L562" t="s">
        <v>1458</v>
      </c>
      <c r="M562" s="24">
        <v>39845</v>
      </c>
      <c r="O562"/>
      <c r="P562" s="9">
        <v>43.402299999999997</v>
      </c>
      <c r="Q562" s="9">
        <v>-88.477699999999999</v>
      </c>
      <c r="R562" t="s">
        <v>42</v>
      </c>
      <c r="S562" t="s">
        <v>42</v>
      </c>
      <c r="T562" t="s">
        <v>43</v>
      </c>
      <c r="V562"/>
      <c r="W562" s="11" t="s">
        <v>1131</v>
      </c>
      <c r="X562">
        <v>100</v>
      </c>
    </row>
    <row r="563" spans="1:26" ht="15.75">
      <c r="A563" t="s">
        <v>1459</v>
      </c>
      <c r="B563" s="25">
        <v>3</v>
      </c>
      <c r="C563" s="4" t="s">
        <v>647</v>
      </c>
      <c r="D563" s="23">
        <v>56967</v>
      </c>
      <c r="E563" s="9" t="s">
        <v>648</v>
      </c>
      <c r="F563" s="5" t="s">
        <v>1268</v>
      </c>
      <c r="G563" s="11"/>
      <c r="H563" s="9" t="s">
        <v>648</v>
      </c>
      <c r="I563" s="22" t="s">
        <v>1301</v>
      </c>
      <c r="J563" s="9" t="s">
        <v>648</v>
      </c>
      <c r="K563" s="25">
        <v>5</v>
      </c>
      <c r="L563" s="30" t="s">
        <v>1302</v>
      </c>
      <c r="M563" s="26">
        <v>39965</v>
      </c>
      <c r="O563"/>
      <c r="P563">
        <v>45.701700000000002</v>
      </c>
      <c r="Q563">
        <v>-119.4222</v>
      </c>
      <c r="R563" t="s">
        <v>42</v>
      </c>
      <c r="S563" t="s">
        <v>42</v>
      </c>
      <c r="T563" t="s">
        <v>43</v>
      </c>
      <c r="V563"/>
      <c r="W563" s="11" t="s">
        <v>1303</v>
      </c>
      <c r="Z563" s="7"/>
    </row>
    <row r="564" spans="1:26" ht="15.75">
      <c r="A564" t="s">
        <v>1460</v>
      </c>
      <c r="B564">
        <v>62</v>
      </c>
      <c r="C564" s="4" t="s">
        <v>647</v>
      </c>
      <c r="D564" s="23">
        <v>56011</v>
      </c>
      <c r="E564" s="9" t="s">
        <v>648</v>
      </c>
      <c r="F564" s="5" t="s">
        <v>1118</v>
      </c>
      <c r="G564" s="11"/>
      <c r="H564" s="9" t="s">
        <v>648</v>
      </c>
      <c r="I564" s="22" t="s">
        <v>1119</v>
      </c>
      <c r="J564" s="9" t="s">
        <v>648</v>
      </c>
      <c r="K564" s="11">
        <v>41</v>
      </c>
      <c r="L564" t="s">
        <v>1460</v>
      </c>
      <c r="M564" s="24">
        <v>36161</v>
      </c>
      <c r="O564"/>
      <c r="P564" s="9">
        <v>33.911000000000001</v>
      </c>
      <c r="Q564" s="9">
        <v>-116.702</v>
      </c>
      <c r="R564" t="s">
        <v>42</v>
      </c>
      <c r="S564" t="s">
        <v>42</v>
      </c>
      <c r="T564" t="s">
        <v>43</v>
      </c>
      <c r="V564"/>
      <c r="W564" s="11" t="s">
        <v>1296</v>
      </c>
      <c r="X564">
        <v>50</v>
      </c>
      <c r="Y564" t="s">
        <v>785</v>
      </c>
      <c r="Z564">
        <v>50</v>
      </c>
    </row>
    <row r="565" spans="1:26" ht="15.75">
      <c r="A565" t="s">
        <v>1461</v>
      </c>
      <c r="B565">
        <v>52</v>
      </c>
      <c r="C565" s="4" t="s">
        <v>647</v>
      </c>
      <c r="D565" s="25">
        <v>50552</v>
      </c>
      <c r="E565" s="9" t="s">
        <v>648</v>
      </c>
      <c r="F565" s="5" t="s">
        <v>1118</v>
      </c>
      <c r="G565" s="11"/>
      <c r="H565" s="9" t="s">
        <v>648</v>
      </c>
      <c r="I565" s="22" t="s">
        <v>1119</v>
      </c>
      <c r="J565" s="9" t="s">
        <v>648</v>
      </c>
      <c r="K565" s="11">
        <v>39</v>
      </c>
      <c r="L565" t="s">
        <v>1461</v>
      </c>
      <c r="M565" s="24">
        <v>37530</v>
      </c>
      <c r="O565"/>
      <c r="P565" s="9">
        <v>33.916600000000003</v>
      </c>
      <c r="Q565" s="9">
        <v>-116.729</v>
      </c>
      <c r="R565" t="s">
        <v>42</v>
      </c>
      <c r="S565" t="s">
        <v>42</v>
      </c>
      <c r="T565" t="s">
        <v>43</v>
      </c>
      <c r="V565"/>
      <c r="W565" s="11" t="s">
        <v>1131</v>
      </c>
      <c r="X565">
        <v>100</v>
      </c>
    </row>
    <row r="566" spans="1:26" ht="15.75">
      <c r="A566" t="s">
        <v>1462</v>
      </c>
      <c r="B566">
        <v>43</v>
      </c>
      <c r="C566" s="4" t="s">
        <v>647</v>
      </c>
      <c r="D566" s="23">
        <v>61001</v>
      </c>
      <c r="E566" s="9" t="s">
        <v>648</v>
      </c>
      <c r="F566" s="5" t="s">
        <v>1138</v>
      </c>
      <c r="G566" s="11"/>
      <c r="H566" s="9" t="s">
        <v>648</v>
      </c>
      <c r="I566" s="22" t="s">
        <v>1139</v>
      </c>
      <c r="J566" s="9" t="s">
        <v>648</v>
      </c>
      <c r="K566" s="11">
        <v>148.4</v>
      </c>
      <c r="L566" t="s">
        <v>1462</v>
      </c>
      <c r="M566" s="24">
        <v>43282</v>
      </c>
      <c r="O566"/>
      <c r="P566" s="9">
        <v>31.109400000000001</v>
      </c>
      <c r="Q566" s="9">
        <v>-99.976600000000005</v>
      </c>
      <c r="R566" t="s">
        <v>42</v>
      </c>
      <c r="S566" t="s">
        <v>42</v>
      </c>
      <c r="T566" t="s">
        <v>43</v>
      </c>
      <c r="V566"/>
      <c r="W566" s="11" t="s">
        <v>1256</v>
      </c>
    </row>
    <row r="567" spans="1:26" ht="15.75">
      <c r="A567" t="s">
        <v>1463</v>
      </c>
      <c r="B567">
        <v>110</v>
      </c>
      <c r="C567" s="4" t="s">
        <v>647</v>
      </c>
      <c r="D567" s="23">
        <v>64047</v>
      </c>
      <c r="E567" s="9" t="s">
        <v>648</v>
      </c>
      <c r="F567" s="5" t="s">
        <v>1085</v>
      </c>
      <c r="G567" s="11"/>
      <c r="H567" s="9" t="s">
        <v>648</v>
      </c>
      <c r="I567" s="22" t="s">
        <v>1086</v>
      </c>
      <c r="J567" s="9" t="s">
        <v>648</v>
      </c>
      <c r="K567" s="11">
        <v>303.2</v>
      </c>
      <c r="L567" t="s">
        <v>1463</v>
      </c>
      <c r="M567" s="28">
        <v>44586</v>
      </c>
      <c r="O567"/>
      <c r="P567" s="9">
        <v>34.980600000000003</v>
      </c>
      <c r="Q567" s="9">
        <v>-98.369200000000006</v>
      </c>
      <c r="R567" t="s">
        <v>42</v>
      </c>
      <c r="S567" t="s">
        <v>42</v>
      </c>
      <c r="T567" t="s">
        <v>43</v>
      </c>
      <c r="V567"/>
      <c r="W567" s="11" t="s">
        <v>1184</v>
      </c>
      <c r="X567">
        <v>100</v>
      </c>
    </row>
    <row r="568" spans="1:26" ht="15.75">
      <c r="A568" t="s">
        <v>1464</v>
      </c>
      <c r="B568">
        <v>134</v>
      </c>
      <c r="C568" s="4" t="s">
        <v>647</v>
      </c>
      <c r="D568" s="23">
        <v>58008</v>
      </c>
      <c r="E568" s="9" t="s">
        <v>648</v>
      </c>
      <c r="F568" s="5" t="s">
        <v>1101</v>
      </c>
      <c r="G568" s="11"/>
      <c r="H568" s="9" t="s">
        <v>648</v>
      </c>
      <c r="I568" s="22" t="s">
        <v>1090</v>
      </c>
      <c r="J568" s="9" t="s">
        <v>648</v>
      </c>
      <c r="K568">
        <v>217.1</v>
      </c>
      <c r="L568" t="s">
        <v>1464</v>
      </c>
      <c r="M568" s="24">
        <v>41244</v>
      </c>
      <c r="O568"/>
      <c r="P568" s="9">
        <v>40.184199999999997</v>
      </c>
      <c r="Q568" s="9">
        <v>-87.865399999999994</v>
      </c>
      <c r="R568" t="s">
        <v>42</v>
      </c>
      <c r="S568" t="s">
        <v>42</v>
      </c>
      <c r="T568" t="s">
        <v>43</v>
      </c>
      <c r="V568"/>
      <c r="W568" s="11" t="s">
        <v>1200</v>
      </c>
      <c r="X568">
        <v>9.9</v>
      </c>
      <c r="Y568" s="11" t="s">
        <v>1465</v>
      </c>
      <c r="Z568">
        <v>90.1</v>
      </c>
    </row>
    <row r="569" spans="1:26" ht="15.75">
      <c r="A569" s="25" t="s">
        <v>1466</v>
      </c>
      <c r="B569" s="25">
        <v>1</v>
      </c>
      <c r="C569" s="4" t="s">
        <v>647</v>
      </c>
      <c r="D569" s="23">
        <v>61066</v>
      </c>
      <c r="E569" s="9" t="s">
        <v>648</v>
      </c>
      <c r="F569" s="5" t="s">
        <v>1118</v>
      </c>
      <c r="G569" s="11"/>
      <c r="H569" s="9" t="s">
        <v>648</v>
      </c>
      <c r="I569" s="22" t="s">
        <v>1119</v>
      </c>
      <c r="J569" s="9" t="s">
        <v>648</v>
      </c>
      <c r="K569" s="25">
        <v>1.85</v>
      </c>
      <c r="L569" s="25" t="s">
        <v>1466</v>
      </c>
      <c r="M569" s="26">
        <v>43070</v>
      </c>
      <c r="O569"/>
      <c r="P569">
        <v>34.691992999999997</v>
      </c>
      <c r="Q569">
        <v>-118.22162</v>
      </c>
      <c r="R569" t="s">
        <v>42</v>
      </c>
      <c r="S569" t="s">
        <v>42</v>
      </c>
      <c r="T569" t="s">
        <v>43</v>
      </c>
      <c r="V569" t="s">
        <v>1467</v>
      </c>
      <c r="W569" s="11" t="s">
        <v>1158</v>
      </c>
    </row>
    <row r="570" spans="1:26" ht="15.75">
      <c r="A570" t="s">
        <v>1468</v>
      </c>
      <c r="B570">
        <v>1</v>
      </c>
      <c r="C570" s="4" t="s">
        <v>647</v>
      </c>
      <c r="D570" s="23">
        <v>61442</v>
      </c>
      <c r="E570" s="9" t="s">
        <v>648</v>
      </c>
      <c r="F570" s="5" t="s">
        <v>1118</v>
      </c>
      <c r="G570" s="11"/>
      <c r="H570" s="9" t="s">
        <v>648</v>
      </c>
      <c r="I570" s="22" t="s">
        <v>1119</v>
      </c>
      <c r="J570" s="9" t="s">
        <v>648</v>
      </c>
      <c r="K570">
        <v>1.79</v>
      </c>
      <c r="L570" t="s">
        <v>1468</v>
      </c>
      <c r="M570" s="29">
        <v>43313</v>
      </c>
      <c r="O570"/>
      <c r="P570">
        <v>36.474156000000001</v>
      </c>
      <c r="Q570">
        <v>-121.370791</v>
      </c>
      <c r="R570" t="s">
        <v>42</v>
      </c>
      <c r="S570" t="s">
        <v>42</v>
      </c>
      <c r="T570" t="s">
        <v>43</v>
      </c>
      <c r="V570" t="s">
        <v>1469</v>
      </c>
      <c r="W570" s="11" t="s">
        <v>1158</v>
      </c>
    </row>
    <row r="571" spans="1:26" ht="15.75">
      <c r="A571" t="s">
        <v>1470</v>
      </c>
      <c r="B571">
        <v>76</v>
      </c>
      <c r="C571" s="4" t="s">
        <v>647</v>
      </c>
      <c r="D571" s="23">
        <v>56270</v>
      </c>
      <c r="E571" s="9" t="s">
        <v>648</v>
      </c>
      <c r="F571" s="5" t="s">
        <v>1138</v>
      </c>
      <c r="H571" s="9" t="s">
        <v>648</v>
      </c>
      <c r="I571" s="22" t="s">
        <v>1139</v>
      </c>
      <c r="J571" s="9" t="s">
        <v>648</v>
      </c>
      <c r="K571">
        <v>114</v>
      </c>
      <c r="L571" t="s">
        <v>1470</v>
      </c>
      <c r="M571" s="24">
        <v>38384</v>
      </c>
      <c r="O571" s="34">
        <v>42735</v>
      </c>
      <c r="P571" s="9">
        <v>32.307499999999997</v>
      </c>
      <c r="Q571" s="9">
        <v>-100.029</v>
      </c>
      <c r="R571" t="s">
        <v>42</v>
      </c>
      <c r="S571" t="s">
        <v>42</v>
      </c>
      <c r="T571" t="s">
        <v>1126</v>
      </c>
      <c r="V571"/>
    </row>
    <row r="572" spans="1:26" ht="15.75">
      <c r="A572" t="s">
        <v>1471</v>
      </c>
      <c r="B572">
        <v>76</v>
      </c>
      <c r="C572" s="4" t="s">
        <v>647</v>
      </c>
      <c r="D572" s="23">
        <v>56270</v>
      </c>
      <c r="E572" s="9" t="s">
        <v>648</v>
      </c>
      <c r="F572" s="5" t="s">
        <v>1138</v>
      </c>
      <c r="H572" s="9" t="s">
        <v>648</v>
      </c>
      <c r="I572" s="22" t="s">
        <v>1139</v>
      </c>
      <c r="J572" s="9" t="s">
        <v>648</v>
      </c>
      <c r="K572">
        <v>123.1</v>
      </c>
      <c r="L572" t="s">
        <v>1470</v>
      </c>
      <c r="M572" s="34">
        <v>42736</v>
      </c>
      <c r="O572"/>
      <c r="P572" s="9">
        <v>32.307499999999997</v>
      </c>
      <c r="Q572" s="9">
        <v>-100.029</v>
      </c>
      <c r="R572" t="s">
        <v>42</v>
      </c>
      <c r="S572" t="s">
        <v>42</v>
      </c>
      <c r="T572" t="s">
        <v>43</v>
      </c>
      <c r="V572"/>
      <c r="W572" s="11" t="s">
        <v>1131</v>
      </c>
      <c r="X572">
        <v>100</v>
      </c>
    </row>
    <row r="573" spans="1:26" ht="15.75">
      <c r="A573" t="s">
        <v>1472</v>
      </c>
      <c r="B573">
        <v>8</v>
      </c>
      <c r="C573" s="4" t="s">
        <v>647</v>
      </c>
      <c r="D573" s="23">
        <v>68844</v>
      </c>
      <c r="E573" s="9" t="s">
        <v>648</v>
      </c>
      <c r="F573" s="5" t="s">
        <v>1118</v>
      </c>
      <c r="G573" s="11"/>
      <c r="H573" s="9" t="s">
        <v>648</v>
      </c>
      <c r="I573" s="22" t="s">
        <v>1119</v>
      </c>
      <c r="J573" s="9" t="s">
        <v>648</v>
      </c>
      <c r="K573" s="25">
        <v>24</v>
      </c>
      <c r="L573" t="s">
        <v>1472</v>
      </c>
      <c r="M573" s="3">
        <v>39447</v>
      </c>
      <c r="O573"/>
      <c r="P573">
        <v>35.03049</v>
      </c>
      <c r="Q573">
        <v>-118.30261299999999</v>
      </c>
      <c r="R573" t="s">
        <v>42</v>
      </c>
      <c r="S573" t="s">
        <v>42</v>
      </c>
      <c r="T573" t="s">
        <v>43</v>
      </c>
      <c r="V573"/>
      <c r="W573" s="11" t="s">
        <v>1473</v>
      </c>
    </row>
    <row r="574" spans="1:26" ht="15.75">
      <c r="A574" t="s">
        <v>1474</v>
      </c>
      <c r="B574" s="25">
        <v>25</v>
      </c>
      <c r="C574" s="4" t="s">
        <v>647</v>
      </c>
      <c r="D574" s="23">
        <v>57139</v>
      </c>
      <c r="E574" s="9" t="s">
        <v>648</v>
      </c>
      <c r="F574" s="5" t="s">
        <v>1114</v>
      </c>
      <c r="G574" s="11"/>
      <c r="H574" s="9" t="s">
        <v>648</v>
      </c>
      <c r="I574" s="22" t="s">
        <v>674</v>
      </c>
      <c r="J574" s="9" t="s">
        <v>648</v>
      </c>
      <c r="K574" s="25">
        <v>63</v>
      </c>
      <c r="L574" t="s">
        <v>1474</v>
      </c>
      <c r="M574" s="26">
        <v>40026</v>
      </c>
      <c r="O574"/>
      <c r="P574">
        <v>40.285200000000003</v>
      </c>
      <c r="Q574">
        <v>-78.709699999999998</v>
      </c>
      <c r="R574" t="s">
        <v>42</v>
      </c>
      <c r="S574" t="s">
        <v>42</v>
      </c>
      <c r="T574" t="s">
        <v>43</v>
      </c>
      <c r="V574" s="30" t="s">
        <v>1475</v>
      </c>
      <c r="W574" s="11" t="s">
        <v>1476</v>
      </c>
    </row>
    <row r="575" spans="1:26" ht="15.75">
      <c r="A575" t="s">
        <v>1477</v>
      </c>
      <c r="B575" s="25">
        <v>1</v>
      </c>
      <c r="C575" s="4" t="s">
        <v>647</v>
      </c>
      <c r="D575" s="23">
        <v>58958</v>
      </c>
      <c r="E575" s="9" t="s">
        <v>648</v>
      </c>
      <c r="F575" s="5" t="s">
        <v>1277</v>
      </c>
      <c r="G575" s="11"/>
      <c r="H575" s="9" t="s">
        <v>648</v>
      </c>
      <c r="I575" s="22" t="s">
        <v>651</v>
      </c>
      <c r="J575" s="9" t="s">
        <v>648</v>
      </c>
      <c r="K575" s="25">
        <v>1.5</v>
      </c>
      <c r="L575" t="s">
        <v>1477</v>
      </c>
      <c r="M575" s="26">
        <v>41214</v>
      </c>
      <c r="O575"/>
      <c r="P575">
        <v>41.925502000000002</v>
      </c>
      <c r="Q575">
        <v>-70.644407999999999</v>
      </c>
      <c r="R575" t="s">
        <v>42</v>
      </c>
      <c r="S575" t="s">
        <v>42</v>
      </c>
      <c r="T575" t="s">
        <v>43</v>
      </c>
      <c r="V575"/>
      <c r="W575" s="11" t="s">
        <v>1478</v>
      </c>
    </row>
    <row r="576" spans="1:26" ht="15.75">
      <c r="A576" t="s">
        <v>1479</v>
      </c>
      <c r="B576">
        <v>55</v>
      </c>
      <c r="C576" s="4" t="s">
        <v>647</v>
      </c>
      <c r="D576" s="23">
        <v>59118</v>
      </c>
      <c r="E576" s="9" t="s">
        <v>648</v>
      </c>
      <c r="F576" s="5" t="s">
        <v>1138</v>
      </c>
      <c r="G576" s="11"/>
      <c r="H576" s="9" t="s">
        <v>648</v>
      </c>
      <c r="I576" s="22" t="s">
        <v>1139</v>
      </c>
      <c r="J576" s="9" t="s">
        <v>648</v>
      </c>
      <c r="K576" s="11">
        <v>165</v>
      </c>
      <c r="L576" t="s">
        <v>1479</v>
      </c>
      <c r="M576" s="24">
        <v>42339</v>
      </c>
      <c r="O576"/>
      <c r="P576" s="9">
        <v>26.188199999999998</v>
      </c>
      <c r="Q576" s="9">
        <v>-97.524799999999999</v>
      </c>
      <c r="R576" t="s">
        <v>42</v>
      </c>
      <c r="S576" t="s">
        <v>42</v>
      </c>
      <c r="T576" t="s">
        <v>43</v>
      </c>
      <c r="V576"/>
      <c r="W576" s="11" t="s">
        <v>1480</v>
      </c>
    </row>
    <row r="577" spans="1:26" ht="15.75">
      <c r="A577" t="s">
        <v>1481</v>
      </c>
      <c r="B577">
        <v>80</v>
      </c>
      <c r="C577" s="4" t="s">
        <v>647</v>
      </c>
      <c r="D577" s="23">
        <v>10586</v>
      </c>
      <c r="E577" s="9" t="s">
        <v>648</v>
      </c>
      <c r="F577" s="5" t="s">
        <v>1118</v>
      </c>
      <c r="G577" s="11"/>
      <c r="H577" s="9" t="s">
        <v>648</v>
      </c>
      <c r="I577" s="22" t="s">
        <v>1119</v>
      </c>
      <c r="J577" s="9" t="s">
        <v>648</v>
      </c>
      <c r="K577" s="11">
        <v>58.9</v>
      </c>
      <c r="L577" t="s">
        <v>1481</v>
      </c>
      <c r="M577" s="34">
        <v>31047</v>
      </c>
      <c r="O577"/>
      <c r="P577" s="9">
        <v>35.076500000000003</v>
      </c>
      <c r="Q577" s="9">
        <v>-118.313</v>
      </c>
      <c r="R577" t="s">
        <v>42</v>
      </c>
      <c r="S577" t="s">
        <v>42</v>
      </c>
      <c r="T577" t="s">
        <v>43</v>
      </c>
      <c r="V577"/>
      <c r="W577" s="11" t="s">
        <v>1296</v>
      </c>
    </row>
    <row r="578" spans="1:26" ht="15.75">
      <c r="A578" t="s">
        <v>1482</v>
      </c>
      <c r="B578">
        <v>100</v>
      </c>
      <c r="C578" s="4" t="s">
        <v>647</v>
      </c>
      <c r="D578" s="23">
        <v>56640</v>
      </c>
      <c r="E578" s="9" t="s">
        <v>648</v>
      </c>
      <c r="F578" s="5" t="s">
        <v>1101</v>
      </c>
      <c r="G578" s="11"/>
      <c r="H578" s="9" t="s">
        <v>648</v>
      </c>
      <c r="I578" s="22" t="s">
        <v>674</v>
      </c>
      <c r="J578" s="9" t="s">
        <v>648</v>
      </c>
      <c r="K578" s="11">
        <v>150</v>
      </c>
      <c r="L578" t="s">
        <v>1482</v>
      </c>
      <c r="M578" s="24">
        <v>39387</v>
      </c>
      <c r="O578"/>
      <c r="P578" s="9">
        <v>41.059800000000003</v>
      </c>
      <c r="Q578" s="9">
        <v>-89.600300000000004</v>
      </c>
      <c r="R578" t="s">
        <v>42</v>
      </c>
      <c r="S578" t="s">
        <v>42</v>
      </c>
      <c r="T578" t="s">
        <v>43</v>
      </c>
      <c r="V578"/>
      <c r="W578" s="11" t="s">
        <v>1275</v>
      </c>
      <c r="Y578" t="s">
        <v>1483</v>
      </c>
    </row>
    <row r="579" spans="1:26" ht="15.75">
      <c r="A579" t="s">
        <v>1484</v>
      </c>
      <c r="B579">
        <v>15</v>
      </c>
      <c r="C579" s="4" t="s">
        <v>647</v>
      </c>
      <c r="D579" s="23">
        <v>57125</v>
      </c>
      <c r="E579" s="9" t="s">
        <v>648</v>
      </c>
      <c r="F579" s="5" t="s">
        <v>1260</v>
      </c>
      <c r="G579" s="11"/>
      <c r="H579" s="9" t="s">
        <v>648</v>
      </c>
      <c r="I579" s="22" t="s">
        <v>1261</v>
      </c>
      <c r="J579" s="9" t="s">
        <v>648</v>
      </c>
      <c r="K579" s="11">
        <v>22.5</v>
      </c>
      <c r="L579" t="s">
        <v>1484</v>
      </c>
      <c r="M579" s="24">
        <v>40513</v>
      </c>
      <c r="O579"/>
      <c r="P579" s="9">
        <v>42.817300000000003</v>
      </c>
      <c r="Q579" s="9">
        <v>-115.065</v>
      </c>
      <c r="R579" t="s">
        <v>42</v>
      </c>
      <c r="S579" t="s">
        <v>42</v>
      </c>
      <c r="T579" t="s">
        <v>43</v>
      </c>
      <c r="V579"/>
      <c r="W579" s="11" t="s">
        <v>1396</v>
      </c>
    </row>
    <row r="580" spans="1:26" ht="15.75">
      <c r="A580" s="25" t="s">
        <v>1485</v>
      </c>
      <c r="B580" s="25">
        <v>87</v>
      </c>
      <c r="C580" s="4" t="s">
        <v>647</v>
      </c>
      <c r="D580" s="23">
        <v>56506</v>
      </c>
      <c r="E580" s="9" t="s">
        <v>648</v>
      </c>
      <c r="F580" s="5" t="s">
        <v>1138</v>
      </c>
      <c r="H580" s="9" t="s">
        <v>648</v>
      </c>
      <c r="I580" s="22" t="s">
        <v>1139</v>
      </c>
      <c r="J580" s="9" t="s">
        <v>648</v>
      </c>
      <c r="K580" s="25">
        <v>130.5</v>
      </c>
      <c r="L580" s="25" t="s">
        <v>1485</v>
      </c>
      <c r="M580" s="26">
        <v>39234</v>
      </c>
      <c r="O580"/>
      <c r="P580">
        <v>32.756</v>
      </c>
      <c r="Q580">
        <v>-100.8301</v>
      </c>
      <c r="R580" t="s">
        <v>42</v>
      </c>
      <c r="S580" t="s">
        <v>42</v>
      </c>
      <c r="T580" t="s">
        <v>43</v>
      </c>
      <c r="V580" t="s">
        <v>1486</v>
      </c>
      <c r="W580" s="11" t="s">
        <v>1200</v>
      </c>
    </row>
    <row r="581" spans="1:26" ht="15.75">
      <c r="A581" s="25" t="s">
        <v>1487</v>
      </c>
      <c r="B581" s="25">
        <v>80</v>
      </c>
      <c r="C581" s="4" t="s">
        <v>647</v>
      </c>
      <c r="D581" s="23">
        <v>56775</v>
      </c>
      <c r="E581" s="9" t="s">
        <v>648</v>
      </c>
      <c r="F581" s="5" t="s">
        <v>1138</v>
      </c>
      <c r="H581" s="9" t="s">
        <v>648</v>
      </c>
      <c r="I581" s="22" t="s">
        <v>1139</v>
      </c>
      <c r="J581" s="9" t="s">
        <v>648</v>
      </c>
      <c r="K581">
        <v>120</v>
      </c>
      <c r="L581" s="25" t="s">
        <v>1485</v>
      </c>
      <c r="M581" s="26">
        <v>39417</v>
      </c>
      <c r="O581"/>
      <c r="P581">
        <v>32.804900000000004</v>
      </c>
      <c r="Q581">
        <v>-100.908</v>
      </c>
      <c r="R581" t="s">
        <v>42</v>
      </c>
      <c r="S581" t="s">
        <v>42</v>
      </c>
      <c r="T581" t="s">
        <v>43</v>
      </c>
      <c r="V581" t="s">
        <v>1488</v>
      </c>
      <c r="W581" s="11" t="s">
        <v>1200</v>
      </c>
    </row>
    <row r="582" spans="1:26" ht="15.75">
      <c r="A582" t="s">
        <v>1489</v>
      </c>
      <c r="B582">
        <v>55</v>
      </c>
      <c r="C582" s="4" t="s">
        <v>647</v>
      </c>
      <c r="D582" s="23">
        <v>59655</v>
      </c>
      <c r="E582" s="9" t="s">
        <v>648</v>
      </c>
      <c r="F582" s="5" t="s">
        <v>1205</v>
      </c>
      <c r="G582" s="11"/>
      <c r="H582" s="9" t="s">
        <v>648</v>
      </c>
      <c r="I582" s="22" t="s">
        <v>1086</v>
      </c>
      <c r="J582" s="9" t="s">
        <v>648</v>
      </c>
      <c r="K582" s="11">
        <v>94.33</v>
      </c>
      <c r="L582" t="s">
        <v>1489</v>
      </c>
      <c r="M582" s="24">
        <v>42339</v>
      </c>
      <c r="O582"/>
      <c r="P582" s="9">
        <v>45.813299999999998</v>
      </c>
      <c r="Q582" s="9">
        <v>-100.28400000000001</v>
      </c>
      <c r="R582" t="s">
        <v>42</v>
      </c>
      <c r="S582" t="s">
        <v>42</v>
      </c>
      <c r="T582" t="s">
        <v>43</v>
      </c>
      <c r="V582"/>
      <c r="W582" s="11" t="s">
        <v>241</v>
      </c>
      <c r="X582">
        <v>100</v>
      </c>
    </row>
    <row r="583" spans="1:26" ht="15.75">
      <c r="A583" t="s">
        <v>1490</v>
      </c>
      <c r="B583">
        <v>66</v>
      </c>
      <c r="C583" s="4" t="s">
        <v>647</v>
      </c>
      <c r="D583" s="23">
        <v>57090</v>
      </c>
      <c r="E583" s="9" t="s">
        <v>648</v>
      </c>
      <c r="F583" s="5" t="s">
        <v>1161</v>
      </c>
      <c r="G583" s="11"/>
      <c r="H583" s="9" t="s">
        <v>648</v>
      </c>
      <c r="I583" s="22" t="s">
        <v>1383</v>
      </c>
      <c r="J583" s="9" t="s">
        <v>648</v>
      </c>
      <c r="K583" s="11">
        <v>99</v>
      </c>
      <c r="L583" t="s">
        <v>1490</v>
      </c>
      <c r="M583" s="24">
        <v>40148</v>
      </c>
      <c r="O583"/>
      <c r="P583" s="9">
        <v>42.999299999999998</v>
      </c>
      <c r="Q583" s="9">
        <v>-106.021</v>
      </c>
      <c r="R583" t="s">
        <v>42</v>
      </c>
      <c r="S583" t="s">
        <v>42</v>
      </c>
      <c r="T583" t="s">
        <v>43</v>
      </c>
      <c r="U583" t="s">
        <v>1491</v>
      </c>
      <c r="V583"/>
      <c r="W583" s="11" t="s">
        <v>1492</v>
      </c>
    </row>
    <row r="584" spans="1:26" ht="15.75">
      <c r="A584" t="s">
        <v>1493</v>
      </c>
      <c r="B584">
        <v>87</v>
      </c>
      <c r="C584" s="4" t="s">
        <v>647</v>
      </c>
      <c r="D584" s="23">
        <v>63030</v>
      </c>
      <c r="E584" s="9" t="s">
        <v>648</v>
      </c>
      <c r="F584" s="5" t="s">
        <v>1138</v>
      </c>
      <c r="G584" s="11"/>
      <c r="H584" s="9" t="s">
        <v>648</v>
      </c>
      <c r="I584" s="22" t="s">
        <v>1139</v>
      </c>
      <c r="J584" s="9" t="s">
        <v>648</v>
      </c>
      <c r="K584" s="11">
        <v>210.1</v>
      </c>
      <c r="L584" t="s">
        <v>1493</v>
      </c>
      <c r="M584" s="24">
        <v>43800</v>
      </c>
      <c r="O584"/>
      <c r="P584" s="9">
        <v>35.217500000000001</v>
      </c>
      <c r="Q584" s="9">
        <v>-102.312</v>
      </c>
      <c r="R584" t="s">
        <v>42</v>
      </c>
      <c r="S584" t="s">
        <v>42</v>
      </c>
      <c r="T584" t="s">
        <v>43</v>
      </c>
      <c r="V584"/>
      <c r="W584" s="11" t="s">
        <v>1494</v>
      </c>
    </row>
    <row r="585" spans="1:26" ht="15.75">
      <c r="A585" t="s">
        <v>1495</v>
      </c>
      <c r="B585">
        <v>135</v>
      </c>
      <c r="C585" s="4" t="s">
        <v>647</v>
      </c>
      <c r="D585" s="23">
        <v>57987</v>
      </c>
      <c r="E585" s="9" t="s">
        <v>648</v>
      </c>
      <c r="F585" s="5" t="s">
        <v>1085</v>
      </c>
      <c r="G585" s="11"/>
      <c r="H585" s="9" t="s">
        <v>648</v>
      </c>
      <c r="I585" s="22" t="s">
        <v>1086</v>
      </c>
      <c r="J585" s="9" t="s">
        <v>648</v>
      </c>
      <c r="K585" s="11">
        <v>293.7</v>
      </c>
      <c r="L585" t="s">
        <v>1495</v>
      </c>
      <c r="M585" s="24">
        <v>41244</v>
      </c>
      <c r="O585"/>
      <c r="P585" s="9">
        <v>35.646299999999997</v>
      </c>
      <c r="Q585" s="9">
        <v>-98.098200000000006</v>
      </c>
      <c r="R585" t="s">
        <v>42</v>
      </c>
      <c r="S585" t="s">
        <v>42</v>
      </c>
      <c r="T585" t="s">
        <v>43</v>
      </c>
      <c r="V585"/>
      <c r="W585" s="11" t="s">
        <v>1396</v>
      </c>
    </row>
    <row r="586" spans="1:26" ht="15.75">
      <c r="A586" t="s">
        <v>1496</v>
      </c>
      <c r="B586">
        <v>111</v>
      </c>
      <c r="C586" s="4" t="s">
        <v>647</v>
      </c>
      <c r="D586" s="23">
        <v>57858</v>
      </c>
      <c r="E586" s="9" t="s">
        <v>648</v>
      </c>
      <c r="F586" s="5" t="s">
        <v>1111</v>
      </c>
      <c r="G586" s="11"/>
      <c r="H586" s="9" t="s">
        <v>648</v>
      </c>
      <c r="I586" s="22" t="s">
        <v>1086</v>
      </c>
      <c r="J586" s="9" t="s">
        <v>648</v>
      </c>
      <c r="K586" s="11">
        <v>199.8</v>
      </c>
      <c r="L586" t="s">
        <v>1496</v>
      </c>
      <c r="M586" s="24">
        <v>40909</v>
      </c>
      <c r="O586"/>
      <c r="P586" s="9">
        <v>37.433300000000003</v>
      </c>
      <c r="Q586" s="9">
        <v>-96.416899999999998</v>
      </c>
      <c r="R586" t="s">
        <v>42</v>
      </c>
      <c r="S586" t="s">
        <v>42</v>
      </c>
      <c r="T586" t="s">
        <v>43</v>
      </c>
      <c r="V586"/>
      <c r="W586" s="11" t="s">
        <v>1087</v>
      </c>
      <c r="X586">
        <v>20</v>
      </c>
      <c r="Y586" t="s">
        <v>1497</v>
      </c>
      <c r="Z586">
        <v>80</v>
      </c>
    </row>
    <row r="587" spans="1:26" ht="15.75">
      <c r="A587" t="s">
        <v>1498</v>
      </c>
      <c r="B587">
        <v>8</v>
      </c>
      <c r="C587" s="4" t="s">
        <v>647</v>
      </c>
      <c r="D587" s="23">
        <v>58620</v>
      </c>
      <c r="E587" s="9" t="s">
        <v>648</v>
      </c>
      <c r="F587" s="5" t="s">
        <v>1244</v>
      </c>
      <c r="G587" s="11"/>
      <c r="H587" s="9" t="s">
        <v>648</v>
      </c>
      <c r="I587" s="22" t="s">
        <v>651</v>
      </c>
      <c r="J587" s="9" t="s">
        <v>648</v>
      </c>
      <c r="K587" s="11">
        <v>22.8</v>
      </c>
      <c r="L587" t="s">
        <v>1245</v>
      </c>
      <c r="M587" s="24">
        <v>43040</v>
      </c>
      <c r="O587"/>
      <c r="P587" s="9">
        <v>44.520899999999997</v>
      </c>
      <c r="Q587" s="9">
        <v>-70.300899999999999</v>
      </c>
      <c r="R587" t="s">
        <v>42</v>
      </c>
      <c r="S587" t="s">
        <v>42</v>
      </c>
      <c r="T587" t="s">
        <v>43</v>
      </c>
      <c r="V587"/>
      <c r="W587" s="11" t="s">
        <v>1247</v>
      </c>
    </row>
    <row r="588" spans="1:26" ht="15.75">
      <c r="A588" t="s">
        <v>1499</v>
      </c>
      <c r="B588">
        <v>111</v>
      </c>
      <c r="C588" s="4" t="s">
        <v>647</v>
      </c>
      <c r="D588" s="23">
        <v>60271</v>
      </c>
      <c r="E588" s="9" t="s">
        <v>648</v>
      </c>
      <c r="F588" s="5" t="s">
        <v>1138</v>
      </c>
      <c r="G588" s="11"/>
      <c r="H588" s="9" t="s">
        <v>648</v>
      </c>
      <c r="I588" s="22" t="s">
        <v>1139</v>
      </c>
      <c r="J588" s="9" t="s">
        <v>648</v>
      </c>
      <c r="K588" s="11">
        <v>309</v>
      </c>
      <c r="L588" t="s">
        <v>1499</v>
      </c>
      <c r="M588" s="24">
        <v>45292</v>
      </c>
      <c r="O588"/>
      <c r="P588" s="9">
        <v>32.631100000000004</v>
      </c>
      <c r="Q588" s="9">
        <v>-101.009</v>
      </c>
      <c r="R588" t="s">
        <v>42</v>
      </c>
      <c r="S588" t="s">
        <v>42</v>
      </c>
      <c r="T588" t="s">
        <v>43</v>
      </c>
      <c r="V588"/>
      <c r="W588" s="11" t="s">
        <v>1131</v>
      </c>
      <c r="X588">
        <v>100</v>
      </c>
    </row>
    <row r="589" spans="1:26" ht="15.75">
      <c r="A589" t="s">
        <v>1500</v>
      </c>
      <c r="B589" s="25">
        <v>2</v>
      </c>
      <c r="C589" s="4" t="s">
        <v>647</v>
      </c>
      <c r="D589" s="23">
        <v>58661</v>
      </c>
      <c r="E589" s="9" t="s">
        <v>648</v>
      </c>
      <c r="F589" s="5" t="s">
        <v>1277</v>
      </c>
      <c r="G589" s="11"/>
      <c r="H589" s="9" t="s">
        <v>648</v>
      </c>
      <c r="I589" s="22" t="s">
        <v>651</v>
      </c>
      <c r="J589" s="9" t="s">
        <v>648</v>
      </c>
      <c r="K589" s="25">
        <v>3.36</v>
      </c>
      <c r="L589" t="s">
        <v>1500</v>
      </c>
      <c r="M589" s="26">
        <v>41609</v>
      </c>
      <c r="O589"/>
      <c r="P589">
        <v>41.753202000000002</v>
      </c>
      <c r="Q589">
        <v>-70.544041000000007</v>
      </c>
      <c r="R589" t="s">
        <v>42</v>
      </c>
      <c r="S589" t="s">
        <v>42</v>
      </c>
      <c r="T589" t="s">
        <v>43</v>
      </c>
      <c r="V589" s="25" t="s">
        <v>1501</v>
      </c>
      <c r="W589" s="11" t="s">
        <v>1502</v>
      </c>
    </row>
    <row r="590" spans="1:26" ht="15.75">
      <c r="A590" t="s">
        <v>1503</v>
      </c>
      <c r="B590">
        <v>208</v>
      </c>
      <c r="C590" s="4" t="s">
        <v>647</v>
      </c>
      <c r="D590" s="23">
        <v>56763</v>
      </c>
      <c r="E590" s="9" t="s">
        <v>648</v>
      </c>
      <c r="F590" s="5" t="s">
        <v>1138</v>
      </c>
      <c r="H590" s="9" t="s">
        <v>648</v>
      </c>
      <c r="I590" s="22" t="s">
        <v>1139</v>
      </c>
      <c r="J590" s="9" t="s">
        <v>648</v>
      </c>
      <c r="K590" s="11">
        <v>364</v>
      </c>
      <c r="L590" t="s">
        <v>1504</v>
      </c>
      <c r="M590" s="24">
        <v>39387</v>
      </c>
      <c r="O590" s="3">
        <v>43099</v>
      </c>
      <c r="P590" s="9">
        <v>31.8627</v>
      </c>
      <c r="Q590" s="9">
        <v>-100.92700000000001</v>
      </c>
      <c r="R590" t="s">
        <v>42</v>
      </c>
      <c r="S590" t="s">
        <v>42</v>
      </c>
      <c r="T590" t="s">
        <v>1126</v>
      </c>
      <c r="V590"/>
    </row>
    <row r="591" spans="1:26" ht="15.75">
      <c r="A591" t="s">
        <v>1505</v>
      </c>
      <c r="B591">
        <v>208</v>
      </c>
      <c r="C591" s="4" t="s">
        <v>647</v>
      </c>
      <c r="D591" s="23">
        <v>56763</v>
      </c>
      <c r="E591" s="9" t="s">
        <v>648</v>
      </c>
      <c r="F591" s="5" t="s">
        <v>1138</v>
      </c>
      <c r="H591" s="9" t="s">
        <v>648</v>
      </c>
      <c r="I591" s="22" t="s">
        <v>1139</v>
      </c>
      <c r="J591" s="9" t="s">
        <v>648</v>
      </c>
      <c r="K591" s="11">
        <v>381.2</v>
      </c>
      <c r="L591" t="s">
        <v>1504</v>
      </c>
      <c r="M591" s="3">
        <v>43100</v>
      </c>
      <c r="O591"/>
      <c r="P591" s="9">
        <v>31.8627</v>
      </c>
      <c r="Q591" s="9">
        <v>-100.92700000000001</v>
      </c>
      <c r="R591" t="s">
        <v>42</v>
      </c>
      <c r="S591" t="s">
        <v>42</v>
      </c>
      <c r="T591" t="s">
        <v>43</v>
      </c>
      <c r="V591"/>
      <c r="W591" s="11" t="s">
        <v>1131</v>
      </c>
      <c r="X591">
        <v>100</v>
      </c>
    </row>
    <row r="592" spans="1:26" ht="15.75">
      <c r="A592" t="s">
        <v>1506</v>
      </c>
      <c r="B592">
        <v>199</v>
      </c>
      <c r="C592" s="4" t="s">
        <v>647</v>
      </c>
      <c r="D592" s="23">
        <v>56763</v>
      </c>
      <c r="E592" s="9" t="s">
        <v>648</v>
      </c>
      <c r="F592" s="5" t="s">
        <v>1138</v>
      </c>
      <c r="H592" s="9" t="s">
        <v>648</v>
      </c>
      <c r="I592" s="22" t="s">
        <v>1139</v>
      </c>
      <c r="J592" s="9" t="s">
        <v>648</v>
      </c>
      <c r="K592" s="11">
        <v>298.5</v>
      </c>
      <c r="L592" t="s">
        <v>1504</v>
      </c>
      <c r="M592" s="24">
        <v>39387</v>
      </c>
      <c r="O592" s="3">
        <v>43099</v>
      </c>
      <c r="P592" s="9">
        <v>31.928100000000001</v>
      </c>
      <c r="Q592" s="9">
        <v>-100.964</v>
      </c>
      <c r="R592" t="s">
        <v>42</v>
      </c>
      <c r="S592" t="s">
        <v>42</v>
      </c>
      <c r="T592" t="s">
        <v>1126</v>
      </c>
      <c r="V592" t="s">
        <v>1507</v>
      </c>
    </row>
    <row r="593" spans="1:24" ht="15.75">
      <c r="A593" t="s">
        <v>1508</v>
      </c>
      <c r="B593">
        <v>199</v>
      </c>
      <c r="C593" s="4" t="s">
        <v>647</v>
      </c>
      <c r="D593" s="23">
        <v>56763</v>
      </c>
      <c r="E593" s="9" t="s">
        <v>648</v>
      </c>
      <c r="F593" s="5" t="s">
        <v>1138</v>
      </c>
      <c r="H593" s="9" t="s">
        <v>648</v>
      </c>
      <c r="I593" s="22" t="s">
        <v>1139</v>
      </c>
      <c r="J593" s="9" t="s">
        <v>648</v>
      </c>
      <c r="K593" s="11">
        <v>322.39999999999998</v>
      </c>
      <c r="L593" t="s">
        <v>1504</v>
      </c>
      <c r="M593" s="3">
        <v>43100</v>
      </c>
      <c r="O593"/>
      <c r="P593" s="9">
        <v>31.928100000000001</v>
      </c>
      <c r="Q593" s="9">
        <v>-100.964</v>
      </c>
      <c r="R593" t="s">
        <v>42</v>
      </c>
      <c r="S593" t="s">
        <v>42</v>
      </c>
      <c r="T593" t="s">
        <v>43</v>
      </c>
      <c r="V593" t="s">
        <v>1507</v>
      </c>
      <c r="W593" s="11" t="s">
        <v>1131</v>
      </c>
      <c r="X593">
        <v>100</v>
      </c>
    </row>
    <row r="594" spans="1:24" ht="15.75">
      <c r="A594" t="s">
        <v>1509</v>
      </c>
      <c r="B594">
        <v>80</v>
      </c>
      <c r="C594" s="4" t="s">
        <v>647</v>
      </c>
      <c r="D594" s="23">
        <v>56293</v>
      </c>
      <c r="E594" s="9" t="s">
        <v>648</v>
      </c>
      <c r="F594" s="5" t="s">
        <v>1152</v>
      </c>
      <c r="G594" s="11"/>
      <c r="H594" s="9" t="s">
        <v>648</v>
      </c>
      <c r="I594" s="22" t="s">
        <v>1086</v>
      </c>
      <c r="J594" s="9" t="s">
        <v>648</v>
      </c>
      <c r="K594" s="11">
        <v>80</v>
      </c>
      <c r="L594" t="s">
        <v>1509</v>
      </c>
      <c r="M594" s="24">
        <v>38322</v>
      </c>
      <c r="O594" s="3">
        <v>45626</v>
      </c>
      <c r="P594" s="9">
        <v>34.965200000000003</v>
      </c>
      <c r="Q594" s="9">
        <v>-103.31699999999999</v>
      </c>
      <c r="R594" t="s">
        <v>42</v>
      </c>
      <c r="S594" t="s">
        <v>42</v>
      </c>
      <c r="T594" t="s">
        <v>1126</v>
      </c>
      <c r="V594"/>
      <c r="W594" s="11" t="s">
        <v>1115</v>
      </c>
      <c r="X594">
        <v>100</v>
      </c>
    </row>
    <row r="595" spans="1:24" ht="15.75">
      <c r="A595" t="s">
        <v>1510</v>
      </c>
      <c r="B595">
        <v>20</v>
      </c>
      <c r="C595" s="4" t="s">
        <v>647</v>
      </c>
      <c r="D595" s="23">
        <v>56293</v>
      </c>
      <c r="E595" s="9" t="s">
        <v>648</v>
      </c>
      <c r="F595" s="5" t="s">
        <v>1152</v>
      </c>
      <c r="G595" s="11"/>
      <c r="H595" s="9" t="s">
        <v>648</v>
      </c>
      <c r="I595" s="22" t="s">
        <v>1086</v>
      </c>
      <c r="J595" s="9" t="s">
        <v>648</v>
      </c>
      <c r="K595" s="11">
        <v>80</v>
      </c>
      <c r="L595" t="s">
        <v>1509</v>
      </c>
      <c r="M595" s="24">
        <v>45627</v>
      </c>
      <c r="O595"/>
      <c r="P595" s="9">
        <v>34.984400000000001</v>
      </c>
      <c r="Q595" s="9">
        <v>-103.425</v>
      </c>
      <c r="R595" t="s">
        <v>42</v>
      </c>
      <c r="S595" t="s">
        <v>42</v>
      </c>
      <c r="T595" t="s">
        <v>43</v>
      </c>
      <c r="V595"/>
      <c r="W595" s="11" t="s">
        <v>1115</v>
      </c>
      <c r="X595">
        <v>100</v>
      </c>
    </row>
    <row r="596" spans="1:24" ht="15.75">
      <c r="A596" t="s">
        <v>1511</v>
      </c>
      <c r="B596">
        <v>60</v>
      </c>
      <c r="C596" s="4" t="s">
        <v>647</v>
      </c>
      <c r="D596" s="23">
        <v>59902</v>
      </c>
      <c r="E596" s="9" t="s">
        <v>648</v>
      </c>
      <c r="F596" s="5" t="s">
        <v>1101</v>
      </c>
      <c r="G596" s="11"/>
      <c r="H596" s="9" t="s">
        <v>648</v>
      </c>
      <c r="I596" s="22" t="s">
        <v>1090</v>
      </c>
      <c r="J596" s="9" t="s">
        <v>648</v>
      </c>
      <c r="K596" s="11">
        <v>150</v>
      </c>
      <c r="L596" t="s">
        <v>1511</v>
      </c>
      <c r="M596" s="28">
        <v>43906</v>
      </c>
      <c r="O596"/>
      <c r="P596" s="9">
        <v>40.616399999999999</v>
      </c>
      <c r="Q596" s="9">
        <v>-90.759600000000006</v>
      </c>
      <c r="R596" t="s">
        <v>42</v>
      </c>
      <c r="S596" t="s">
        <v>42</v>
      </c>
      <c r="T596" t="s">
        <v>43</v>
      </c>
      <c r="V596"/>
      <c r="W596" s="11" t="s">
        <v>1342</v>
      </c>
      <c r="X596">
        <v>100</v>
      </c>
    </row>
    <row r="597" spans="1:24" ht="15.75">
      <c r="A597" t="s">
        <v>1512</v>
      </c>
      <c r="B597" s="25">
        <v>1</v>
      </c>
      <c r="C597" s="4" t="s">
        <v>647</v>
      </c>
      <c r="D597" s="23">
        <v>57296</v>
      </c>
      <c r="E597" s="9" t="s">
        <v>648</v>
      </c>
      <c r="F597" s="5" t="s">
        <v>1094</v>
      </c>
      <c r="G597" s="11"/>
      <c r="H597" s="9" t="s">
        <v>648</v>
      </c>
      <c r="I597" s="22" t="s">
        <v>1090</v>
      </c>
      <c r="J597" s="9" t="s">
        <v>648</v>
      </c>
      <c r="K597" s="25">
        <v>1.65</v>
      </c>
      <c r="L597" t="s">
        <v>1512</v>
      </c>
      <c r="M597" s="32">
        <v>38255</v>
      </c>
      <c r="O597"/>
      <c r="P597" s="27">
        <v>44.459000000000003</v>
      </c>
      <c r="Q597" s="27">
        <v>-93.114000000000004</v>
      </c>
      <c r="R597" t="s">
        <v>42</v>
      </c>
      <c r="S597" t="s">
        <v>42</v>
      </c>
      <c r="T597" t="s">
        <v>43</v>
      </c>
      <c r="V597"/>
      <c r="W597" s="11" t="s">
        <v>1512</v>
      </c>
    </row>
    <row r="598" spans="1:24" ht="15.75">
      <c r="A598" t="s">
        <v>1513</v>
      </c>
      <c r="B598">
        <v>87</v>
      </c>
      <c r="C598" s="4" t="s">
        <v>647</v>
      </c>
      <c r="D598" s="23">
        <v>59975</v>
      </c>
      <c r="E598" s="9" t="s">
        <v>648</v>
      </c>
      <c r="F598" s="5" t="s">
        <v>1421</v>
      </c>
      <c r="G598" s="11"/>
      <c r="H598" s="9" t="s">
        <v>648</v>
      </c>
      <c r="I598" s="22" t="s">
        <v>1422</v>
      </c>
      <c r="J598" s="9" t="s">
        <v>648</v>
      </c>
      <c r="K598">
        <v>149.6</v>
      </c>
      <c r="L598" t="s">
        <v>1513</v>
      </c>
      <c r="M598" s="24">
        <v>42309</v>
      </c>
      <c r="O598"/>
      <c r="P598" s="9">
        <v>39.3384</v>
      </c>
      <c r="Q598" s="9">
        <v>-102.15009999999999</v>
      </c>
      <c r="R598" t="s">
        <v>42</v>
      </c>
      <c r="S598" t="s">
        <v>42</v>
      </c>
      <c r="T598" t="s">
        <v>43</v>
      </c>
      <c r="V598"/>
      <c r="W598" s="11" t="s">
        <v>1131</v>
      </c>
      <c r="X598">
        <v>100</v>
      </c>
    </row>
    <row r="599" spans="1:24" ht="15.75">
      <c r="A599" t="s">
        <v>1514</v>
      </c>
      <c r="B599">
        <v>100</v>
      </c>
      <c r="C599" s="4" t="s">
        <v>647</v>
      </c>
      <c r="D599" s="23">
        <v>56809</v>
      </c>
      <c r="E599" s="9" t="s">
        <v>648</v>
      </c>
      <c r="F599" s="5" t="s">
        <v>1089</v>
      </c>
      <c r="H599" s="9" t="s">
        <v>648</v>
      </c>
      <c r="I599" s="22" t="s">
        <v>1090</v>
      </c>
      <c r="J599" s="9" t="s">
        <v>648</v>
      </c>
      <c r="K599" s="11">
        <v>150</v>
      </c>
      <c r="L599" t="s">
        <v>1514</v>
      </c>
      <c r="M599" s="29">
        <v>39783</v>
      </c>
      <c r="O599" s="34">
        <v>42035</v>
      </c>
      <c r="P599" s="9">
        <v>42.174700000000001</v>
      </c>
      <c r="Q599" s="9">
        <v>-94.972499999999997</v>
      </c>
      <c r="R599" t="s">
        <v>42</v>
      </c>
      <c r="S599" t="s">
        <v>42</v>
      </c>
      <c r="T599" t="s">
        <v>1126</v>
      </c>
      <c r="V599"/>
    </row>
    <row r="600" spans="1:24" ht="15.75">
      <c r="A600" t="s">
        <v>1515</v>
      </c>
      <c r="B600">
        <v>9</v>
      </c>
      <c r="C600" s="4" t="s">
        <v>647</v>
      </c>
      <c r="D600" s="23">
        <v>59071</v>
      </c>
      <c r="E600" s="9" t="s">
        <v>648</v>
      </c>
      <c r="F600" s="5" t="s">
        <v>1089</v>
      </c>
      <c r="G600" s="11"/>
      <c r="H600" s="9" t="s">
        <v>648</v>
      </c>
      <c r="I600" s="22" t="s">
        <v>1090</v>
      </c>
      <c r="J600" s="9" t="s">
        <v>648</v>
      </c>
      <c r="K600" s="11">
        <v>20.7</v>
      </c>
      <c r="L600" t="s">
        <v>1515</v>
      </c>
      <c r="M600" s="24">
        <v>42036</v>
      </c>
      <c r="O600"/>
      <c r="P600" s="9">
        <v>41.9373</v>
      </c>
      <c r="Q600" s="9">
        <v>-94.8904</v>
      </c>
      <c r="R600" t="s">
        <v>42</v>
      </c>
      <c r="S600" t="s">
        <v>42</v>
      </c>
      <c r="T600" t="s">
        <v>43</v>
      </c>
      <c r="V600"/>
      <c r="W600" t="s">
        <v>1112</v>
      </c>
      <c r="X600">
        <v>100</v>
      </c>
    </row>
    <row r="601" spans="1:24" ht="15.75">
      <c r="A601" t="s">
        <v>1516</v>
      </c>
      <c r="B601">
        <v>100</v>
      </c>
      <c r="C601" s="4" t="s">
        <v>647</v>
      </c>
      <c r="D601" s="23">
        <v>56809</v>
      </c>
      <c r="E601" s="9" t="s">
        <v>648</v>
      </c>
      <c r="F601" s="5" t="s">
        <v>1089</v>
      </c>
      <c r="H601" s="9" t="s">
        <v>648</v>
      </c>
      <c r="I601" s="22" t="s">
        <v>1090</v>
      </c>
      <c r="J601" s="9" t="s">
        <v>648</v>
      </c>
      <c r="K601" s="11">
        <v>150</v>
      </c>
      <c r="L601" t="s">
        <v>1514</v>
      </c>
      <c r="M601" s="3">
        <v>42369</v>
      </c>
      <c r="O601" s="34">
        <v>43829</v>
      </c>
      <c r="P601" s="9">
        <v>42.174700000000001</v>
      </c>
      <c r="Q601" s="9">
        <v>-94.972499999999997</v>
      </c>
      <c r="R601" t="s">
        <v>42</v>
      </c>
      <c r="S601" t="s">
        <v>42</v>
      </c>
      <c r="T601" t="s">
        <v>1126</v>
      </c>
      <c r="V601"/>
    </row>
    <row r="602" spans="1:24" ht="15.75">
      <c r="A602" t="s">
        <v>1517</v>
      </c>
      <c r="B602">
        <v>100</v>
      </c>
      <c r="C602" s="4" t="s">
        <v>647</v>
      </c>
      <c r="D602" s="23">
        <v>56809</v>
      </c>
      <c r="E602" s="9" t="s">
        <v>648</v>
      </c>
      <c r="F602" s="5" t="s">
        <v>1089</v>
      </c>
      <c r="H602" s="9" t="s">
        <v>648</v>
      </c>
      <c r="I602" s="22" t="s">
        <v>1090</v>
      </c>
      <c r="J602" s="9" t="s">
        <v>648</v>
      </c>
      <c r="K602" s="11">
        <v>159</v>
      </c>
      <c r="L602" t="s">
        <v>1514</v>
      </c>
      <c r="M602" s="3">
        <v>43830</v>
      </c>
      <c r="O602"/>
      <c r="P602" s="9">
        <v>42.174700000000001</v>
      </c>
      <c r="Q602" s="9">
        <v>-94.972499999999997</v>
      </c>
      <c r="R602" t="s">
        <v>42</v>
      </c>
      <c r="S602" t="s">
        <v>42</v>
      </c>
      <c r="T602" t="s">
        <v>43</v>
      </c>
      <c r="V602"/>
      <c r="W602" s="11" t="s">
        <v>1091</v>
      </c>
      <c r="X602">
        <v>100</v>
      </c>
    </row>
    <row r="603" spans="1:24" ht="15.75">
      <c r="A603" t="s">
        <v>1518</v>
      </c>
      <c r="B603">
        <v>1</v>
      </c>
      <c r="C603" s="4" t="s">
        <v>647</v>
      </c>
      <c r="D603" s="23">
        <v>56410</v>
      </c>
      <c r="E603" s="9" t="s">
        <v>648</v>
      </c>
      <c r="F603" s="5" t="s">
        <v>1094</v>
      </c>
      <c r="G603" s="11"/>
      <c r="H603" s="9" t="s">
        <v>648</v>
      </c>
      <c r="I603" s="22" t="s">
        <v>1090</v>
      </c>
      <c r="J603" s="9" t="s">
        <v>648</v>
      </c>
      <c r="K603" s="25">
        <v>1.7</v>
      </c>
      <c r="L603" t="s">
        <v>1518</v>
      </c>
      <c r="M603" s="29">
        <v>38322</v>
      </c>
      <c r="O603"/>
      <c r="P603">
        <v>44.024700000000003</v>
      </c>
      <c r="Q603">
        <v>-96.436899999999994</v>
      </c>
      <c r="R603" t="s">
        <v>42</v>
      </c>
      <c r="S603" t="s">
        <v>42</v>
      </c>
      <c r="T603" t="s">
        <v>43</v>
      </c>
      <c r="V603"/>
      <c r="W603" s="11" t="s">
        <v>1519</v>
      </c>
    </row>
    <row r="604" spans="1:24" ht="15.75">
      <c r="A604" t="s">
        <v>1520</v>
      </c>
      <c r="B604">
        <v>21</v>
      </c>
      <c r="C604" s="4" t="s">
        <v>647</v>
      </c>
      <c r="D604" s="23">
        <v>61925</v>
      </c>
      <c r="E604" s="9" t="s">
        <v>648</v>
      </c>
      <c r="F604" s="5" t="s">
        <v>1152</v>
      </c>
      <c r="G604" s="11"/>
      <c r="H604" s="9" t="s">
        <v>648</v>
      </c>
      <c r="I604" s="22" t="s">
        <v>1171</v>
      </c>
      <c r="J604" s="9" t="s">
        <v>648</v>
      </c>
      <c r="K604" s="11">
        <v>50.9</v>
      </c>
      <c r="L604" t="s">
        <v>1520</v>
      </c>
      <c r="M604" s="24">
        <v>43405</v>
      </c>
      <c r="O604"/>
      <c r="P604" s="9">
        <v>34.630800000000001</v>
      </c>
      <c r="Q604" s="9">
        <v>-103.976</v>
      </c>
      <c r="R604" t="s">
        <v>42</v>
      </c>
      <c r="S604" t="s">
        <v>42</v>
      </c>
      <c r="T604" t="s">
        <v>43</v>
      </c>
      <c r="V604"/>
      <c r="W604" s="11" t="s">
        <v>1131</v>
      </c>
      <c r="X604">
        <v>100</v>
      </c>
    </row>
    <row r="605" spans="1:24" ht="15.75">
      <c r="A605" t="s">
        <v>1521</v>
      </c>
      <c r="B605" s="25">
        <v>3</v>
      </c>
      <c r="C605" s="4" t="s">
        <v>647</v>
      </c>
      <c r="D605" s="23">
        <v>59024</v>
      </c>
      <c r="E605" s="9" t="s">
        <v>648</v>
      </c>
      <c r="F605" s="5" t="s">
        <v>1147</v>
      </c>
      <c r="G605" s="11"/>
      <c r="H605" s="9" t="s">
        <v>648</v>
      </c>
      <c r="I605" s="22" t="s">
        <v>674</v>
      </c>
      <c r="J605" s="9" t="s">
        <v>648</v>
      </c>
      <c r="K605" s="25">
        <v>1.325</v>
      </c>
      <c r="L605" t="s">
        <v>1521</v>
      </c>
      <c r="M605" s="26">
        <v>41183</v>
      </c>
      <c r="O605"/>
      <c r="P605">
        <v>41.602220000000003</v>
      </c>
      <c r="Q605">
        <v>-81.496939999999995</v>
      </c>
      <c r="R605" t="s">
        <v>42</v>
      </c>
      <c r="S605" t="s">
        <v>42</v>
      </c>
      <c r="T605" t="s">
        <v>43</v>
      </c>
      <c r="V605" t="s">
        <v>1522</v>
      </c>
      <c r="W605" s="11" t="s">
        <v>1523</v>
      </c>
    </row>
    <row r="606" spans="1:24" ht="15.75">
      <c r="A606" t="s">
        <v>1524</v>
      </c>
      <c r="B606" s="25">
        <v>2</v>
      </c>
      <c r="C606" s="4" t="s">
        <v>647</v>
      </c>
      <c r="D606" s="23">
        <v>57968</v>
      </c>
      <c r="E606" s="9" t="s">
        <v>648</v>
      </c>
      <c r="F606" s="5" t="s">
        <v>1362</v>
      </c>
      <c r="G606" s="11"/>
      <c r="H606" s="9" t="s">
        <v>648</v>
      </c>
      <c r="I606" s="22" t="s">
        <v>1090</v>
      </c>
      <c r="J606" s="9" t="s">
        <v>648</v>
      </c>
      <c r="K606" s="25">
        <v>5</v>
      </c>
      <c r="L606" t="s">
        <v>1524</v>
      </c>
      <c r="M606" s="32">
        <v>41108</v>
      </c>
      <c r="O606"/>
      <c r="P606">
        <v>43.733890000000002</v>
      </c>
      <c r="Q606">
        <v>-90.805000000000007</v>
      </c>
      <c r="R606" t="s">
        <v>42</v>
      </c>
      <c r="S606" t="s">
        <v>42</v>
      </c>
      <c r="T606" t="s">
        <v>43</v>
      </c>
      <c r="V606"/>
      <c r="W606" s="11" t="s">
        <v>1525</v>
      </c>
    </row>
    <row r="607" spans="1:24" ht="15.75">
      <c r="A607" t="s">
        <v>1526</v>
      </c>
      <c r="B607">
        <v>11</v>
      </c>
      <c r="C607" s="4" t="s">
        <v>647</v>
      </c>
      <c r="D607" s="23">
        <v>57093</v>
      </c>
      <c r="E607" s="9" t="s">
        <v>648</v>
      </c>
      <c r="F607" s="5" t="s">
        <v>1161</v>
      </c>
      <c r="G607" s="11"/>
      <c r="H607" s="9" t="s">
        <v>648</v>
      </c>
      <c r="I607" s="22" t="s">
        <v>1383</v>
      </c>
      <c r="J607" s="9" t="s">
        <v>648</v>
      </c>
      <c r="K607" s="11">
        <v>16.5</v>
      </c>
      <c r="L607" t="s">
        <v>1526</v>
      </c>
      <c r="M607" s="24">
        <v>40148</v>
      </c>
      <c r="O607"/>
      <c r="P607" s="9">
        <v>42.883299999999998</v>
      </c>
      <c r="Q607" s="9">
        <v>-106.2201</v>
      </c>
      <c r="R607" t="s">
        <v>42</v>
      </c>
      <c r="S607" t="s">
        <v>42</v>
      </c>
      <c r="T607" t="s">
        <v>43</v>
      </c>
      <c r="V607"/>
      <c r="W607" s="11" t="s">
        <v>1527</v>
      </c>
    </row>
    <row r="608" spans="1:24" ht="15.75">
      <c r="A608" t="s">
        <v>1528</v>
      </c>
      <c r="B608">
        <v>37</v>
      </c>
      <c r="C608" s="4" t="s">
        <v>647</v>
      </c>
      <c r="D608" s="23">
        <v>58777</v>
      </c>
      <c r="E608" s="9" t="s">
        <v>648</v>
      </c>
      <c r="F608" s="5" t="s">
        <v>984</v>
      </c>
      <c r="G608" s="11"/>
      <c r="H608" s="9" t="s">
        <v>648</v>
      </c>
      <c r="I608" s="22" t="s">
        <v>985</v>
      </c>
      <c r="J608" s="9" t="s">
        <v>648</v>
      </c>
      <c r="K608" s="11">
        <v>124.88</v>
      </c>
      <c r="L608" t="s">
        <v>1528</v>
      </c>
      <c r="M608" s="28">
        <v>44434</v>
      </c>
      <c r="O608"/>
      <c r="P608" s="9">
        <v>42.339199999999998</v>
      </c>
      <c r="Q608" s="9">
        <v>-79.195599999999999</v>
      </c>
      <c r="R608" t="s">
        <v>42</v>
      </c>
      <c r="S608" t="s">
        <v>42</v>
      </c>
      <c r="T608" t="s">
        <v>43</v>
      </c>
      <c r="V608"/>
      <c r="W608" s="11" t="s">
        <v>241</v>
      </c>
      <c r="X608">
        <v>100</v>
      </c>
    </row>
    <row r="609" spans="1:26" ht="15.75">
      <c r="A609" t="s">
        <v>1529</v>
      </c>
      <c r="B609">
        <v>23</v>
      </c>
      <c r="C609" s="4" t="s">
        <v>647</v>
      </c>
      <c r="D609" s="23">
        <v>56369</v>
      </c>
      <c r="E609" s="9" t="s">
        <v>648</v>
      </c>
      <c r="F609" s="5" t="s">
        <v>1114</v>
      </c>
      <c r="G609" s="11"/>
      <c r="H609" s="9" t="s">
        <v>648</v>
      </c>
      <c r="I609" s="22" t="s">
        <v>674</v>
      </c>
      <c r="J609" s="9" t="s">
        <v>648</v>
      </c>
      <c r="K609" s="11">
        <v>34.5</v>
      </c>
      <c r="L609" t="s">
        <v>1529</v>
      </c>
      <c r="M609" s="24">
        <v>39417</v>
      </c>
      <c r="O609"/>
      <c r="P609" s="9">
        <v>39.860599999999998</v>
      </c>
      <c r="Q609" s="9">
        <v>-79.1096</v>
      </c>
      <c r="R609" t="s">
        <v>42</v>
      </c>
      <c r="S609" t="s">
        <v>42</v>
      </c>
      <c r="T609" t="s">
        <v>43</v>
      </c>
      <c r="V609"/>
      <c r="W609" s="11" t="s">
        <v>1222</v>
      </c>
    </row>
    <row r="610" spans="1:26" ht="15.75">
      <c r="A610" t="s">
        <v>1530</v>
      </c>
      <c r="B610">
        <v>5</v>
      </c>
      <c r="C610" s="4" t="s">
        <v>647</v>
      </c>
      <c r="D610" s="23">
        <v>56934</v>
      </c>
      <c r="E610" s="9" t="s">
        <v>648</v>
      </c>
      <c r="F610" s="5" t="s">
        <v>1260</v>
      </c>
      <c r="G610" s="11"/>
      <c r="H610" s="9" t="s">
        <v>648</v>
      </c>
      <c r="I610" s="50" t="s">
        <v>1261</v>
      </c>
      <c r="J610" s="9" t="s">
        <v>648</v>
      </c>
      <c r="K610" s="11">
        <v>10.5</v>
      </c>
      <c r="L610" t="s">
        <v>1531</v>
      </c>
      <c r="M610" s="24">
        <v>39873</v>
      </c>
      <c r="O610"/>
      <c r="P610" s="9">
        <v>42.870399999999997</v>
      </c>
      <c r="Q610" s="9">
        <v>-115.018</v>
      </c>
      <c r="R610" t="s">
        <v>42</v>
      </c>
      <c r="S610" t="s">
        <v>42</v>
      </c>
      <c r="T610" t="s">
        <v>43</v>
      </c>
      <c r="V610"/>
      <c r="W610" s="11" t="s">
        <v>1250</v>
      </c>
    </row>
    <row r="611" spans="1:26" ht="15.75">
      <c r="A611" t="s">
        <v>1532</v>
      </c>
      <c r="B611">
        <v>9</v>
      </c>
      <c r="C611" s="4" t="s">
        <v>647</v>
      </c>
      <c r="D611" s="23">
        <v>56935</v>
      </c>
      <c r="E611" s="9" t="s">
        <v>648</v>
      </c>
      <c r="F611" s="5" t="s">
        <v>1260</v>
      </c>
      <c r="G611" s="11"/>
      <c r="H611" s="9" t="s">
        <v>648</v>
      </c>
      <c r="I611" s="50" t="s">
        <v>1261</v>
      </c>
      <c r="J611" s="9" t="s">
        <v>648</v>
      </c>
      <c r="K611" s="11">
        <v>18.899999999999999</v>
      </c>
      <c r="L611" t="s">
        <v>1531</v>
      </c>
      <c r="M611" s="24">
        <v>39873</v>
      </c>
      <c r="O611"/>
      <c r="P611" s="9">
        <v>42.870399999999997</v>
      </c>
      <c r="Q611" s="9">
        <v>-115.018</v>
      </c>
      <c r="R611" t="s">
        <v>42</v>
      </c>
      <c r="S611" t="s">
        <v>42</v>
      </c>
      <c r="T611" t="s">
        <v>43</v>
      </c>
      <c r="V611"/>
      <c r="W611" s="11" t="s">
        <v>1250</v>
      </c>
      <c r="X611">
        <v>51</v>
      </c>
      <c r="Y611" t="s">
        <v>1251</v>
      </c>
      <c r="Z611">
        <v>49</v>
      </c>
    </row>
    <row r="612" spans="1:26" ht="15.75">
      <c r="A612" t="s">
        <v>1533</v>
      </c>
      <c r="B612">
        <v>41</v>
      </c>
      <c r="C612" s="4" t="s">
        <v>647</v>
      </c>
      <c r="D612" s="23">
        <v>65790</v>
      </c>
      <c r="E612" s="9" t="s">
        <v>648</v>
      </c>
      <c r="F612" s="5" t="s">
        <v>1138</v>
      </c>
      <c r="G612" s="11"/>
      <c r="H612" s="9" t="s">
        <v>648</v>
      </c>
      <c r="I612" s="22" t="s">
        <v>1139</v>
      </c>
      <c r="J612" s="9" t="s">
        <v>648</v>
      </c>
      <c r="K612" s="11">
        <v>196.8</v>
      </c>
      <c r="L612" t="s">
        <v>1533</v>
      </c>
      <c r="M612" s="24">
        <v>45200</v>
      </c>
      <c r="O612"/>
      <c r="P612" s="9">
        <v>31.393799999999999</v>
      </c>
      <c r="Q612" s="9">
        <v>-98.359399999999994</v>
      </c>
      <c r="R612" t="s">
        <v>42</v>
      </c>
      <c r="S612" t="s">
        <v>42</v>
      </c>
      <c r="T612" t="s">
        <v>43</v>
      </c>
      <c r="V612"/>
      <c r="W612" s="11" t="s">
        <v>1534</v>
      </c>
    </row>
    <row r="613" spans="1:26" ht="15.75">
      <c r="A613" t="s">
        <v>1535</v>
      </c>
      <c r="B613" s="25">
        <v>1</v>
      </c>
      <c r="C613" s="4" t="s">
        <v>647</v>
      </c>
      <c r="D613" s="23">
        <v>61734</v>
      </c>
      <c r="E613" s="9" t="s">
        <v>648</v>
      </c>
      <c r="F613" s="5" t="s">
        <v>984</v>
      </c>
      <c r="G613" s="11"/>
      <c r="H613" s="9" t="s">
        <v>648</v>
      </c>
      <c r="I613" s="22" t="s">
        <v>985</v>
      </c>
      <c r="J613" s="9" t="s">
        <v>648</v>
      </c>
      <c r="K613" s="25">
        <v>1.7</v>
      </c>
      <c r="L613" t="s">
        <v>1535</v>
      </c>
      <c r="M613" s="32">
        <v>42832</v>
      </c>
      <c r="O613"/>
      <c r="P613">
        <v>42.580928999999998</v>
      </c>
      <c r="Q613">
        <v>-79.102720000000005</v>
      </c>
      <c r="R613" t="s">
        <v>42</v>
      </c>
      <c r="S613" t="s">
        <v>42</v>
      </c>
      <c r="T613" t="s">
        <v>43</v>
      </c>
      <c r="V613" s="25" t="s">
        <v>1536</v>
      </c>
      <c r="W613" s="11" t="s">
        <v>1536</v>
      </c>
    </row>
    <row r="614" spans="1:26" ht="15.75">
      <c r="A614" s="25" t="s">
        <v>1537</v>
      </c>
      <c r="B614" s="25">
        <v>150</v>
      </c>
      <c r="C614" s="4" t="s">
        <v>647</v>
      </c>
      <c r="D614" s="23">
        <v>57094</v>
      </c>
      <c r="E614" s="9" t="s">
        <v>648</v>
      </c>
      <c r="F614" s="5" t="s">
        <v>1101</v>
      </c>
      <c r="G614" s="11"/>
      <c r="H614" s="9" t="s">
        <v>648</v>
      </c>
      <c r="I614" s="22" t="s">
        <v>674</v>
      </c>
      <c r="J614" s="9" t="s">
        <v>648</v>
      </c>
      <c r="K614" s="25">
        <v>300</v>
      </c>
      <c r="L614" s="25" t="s">
        <v>1537</v>
      </c>
      <c r="M614" s="26">
        <v>40238</v>
      </c>
      <c r="O614"/>
      <c r="P614" s="27">
        <v>40.948917000000002</v>
      </c>
      <c r="Q614" s="27">
        <v>-88.419222000000005</v>
      </c>
      <c r="R614" t="s">
        <v>42</v>
      </c>
      <c r="S614" t="s">
        <v>42</v>
      </c>
      <c r="T614" t="s">
        <v>43</v>
      </c>
      <c r="V614" t="s">
        <v>1538</v>
      </c>
      <c r="W614" s="11" t="s">
        <v>1222</v>
      </c>
    </row>
    <row r="615" spans="1:26" ht="15.75">
      <c r="A615" t="s">
        <v>1539</v>
      </c>
      <c r="B615">
        <v>111</v>
      </c>
      <c r="C615" s="4" t="s">
        <v>647</v>
      </c>
      <c r="D615" s="23">
        <v>60069</v>
      </c>
      <c r="E615" s="9" t="s">
        <v>648</v>
      </c>
      <c r="F615" s="5" t="s">
        <v>1111</v>
      </c>
      <c r="G615" s="11"/>
      <c r="H615" s="9" t="s">
        <v>648</v>
      </c>
      <c r="I615" s="22" t="s">
        <v>1086</v>
      </c>
      <c r="J615" s="9" t="s">
        <v>648</v>
      </c>
      <c r="K615" s="11">
        <v>198.7</v>
      </c>
      <c r="L615" t="s">
        <v>1539</v>
      </c>
      <c r="M615" s="24">
        <v>42339</v>
      </c>
      <c r="O615"/>
      <c r="P615" s="9">
        <v>38.635300000000001</v>
      </c>
      <c r="Q615" s="9">
        <v>-99.8035</v>
      </c>
      <c r="R615" t="s">
        <v>42</v>
      </c>
      <c r="S615" t="s">
        <v>42</v>
      </c>
      <c r="T615" t="s">
        <v>43</v>
      </c>
      <c r="V615"/>
      <c r="W615" s="11" t="s">
        <v>1131</v>
      </c>
      <c r="X615">
        <v>100</v>
      </c>
    </row>
    <row r="616" spans="1:26" ht="15.75">
      <c r="A616" t="s">
        <v>1540</v>
      </c>
      <c r="B616">
        <v>274</v>
      </c>
      <c r="C616" s="4" t="s">
        <v>647</v>
      </c>
      <c r="D616" s="35">
        <v>56371</v>
      </c>
      <c r="E616" s="9" t="s">
        <v>648</v>
      </c>
      <c r="F616" s="5" t="s">
        <v>1421</v>
      </c>
      <c r="G616" s="11"/>
      <c r="H616" s="9" t="s">
        <v>648</v>
      </c>
      <c r="I616" s="22" t="s">
        <v>1422</v>
      </c>
      <c r="J616" s="9" t="s">
        <v>648</v>
      </c>
      <c r="K616" s="11">
        <v>301</v>
      </c>
      <c r="L616" t="s">
        <v>1540</v>
      </c>
      <c r="M616" s="28">
        <v>39407</v>
      </c>
      <c r="O616"/>
      <c r="P616" s="9">
        <v>40.857700000000001</v>
      </c>
      <c r="Q616" s="9">
        <v>-104.06699999999999</v>
      </c>
      <c r="R616" t="s">
        <v>42</v>
      </c>
      <c r="S616" t="s">
        <v>42</v>
      </c>
      <c r="T616" t="s">
        <v>43</v>
      </c>
      <c r="V616"/>
      <c r="W616" t="s">
        <v>1115</v>
      </c>
    </row>
    <row r="617" spans="1:26" ht="15.75">
      <c r="A617" t="s">
        <v>1541</v>
      </c>
      <c r="B617">
        <v>123</v>
      </c>
      <c r="C617" s="4" t="s">
        <v>647</v>
      </c>
      <c r="D617" s="35">
        <v>57210</v>
      </c>
      <c r="E617" s="9" t="s">
        <v>648</v>
      </c>
      <c r="F617" s="5" t="s">
        <v>1421</v>
      </c>
      <c r="G617" s="11"/>
      <c r="H617" s="9" t="s">
        <v>648</v>
      </c>
      <c r="I617" s="22" t="s">
        <v>1422</v>
      </c>
      <c r="J617" s="9" t="s">
        <v>648</v>
      </c>
      <c r="K617" s="11">
        <v>250.8</v>
      </c>
      <c r="L617" t="s">
        <v>1541</v>
      </c>
      <c r="M617" s="24">
        <v>40238</v>
      </c>
      <c r="O617"/>
      <c r="P617" s="9">
        <v>40.857700000000001</v>
      </c>
      <c r="Q617" s="9">
        <v>-104.06699999999999</v>
      </c>
      <c r="R617" t="s">
        <v>42</v>
      </c>
      <c r="S617" t="s">
        <v>42</v>
      </c>
      <c r="T617" t="s">
        <v>43</v>
      </c>
      <c r="V617"/>
      <c r="W617" t="s">
        <v>1211</v>
      </c>
      <c r="X617">
        <v>50</v>
      </c>
      <c r="Y617" t="s">
        <v>1542</v>
      </c>
      <c r="Z617">
        <v>50</v>
      </c>
    </row>
    <row r="618" spans="1:26" ht="15.75">
      <c r="A618" t="s">
        <v>1543</v>
      </c>
      <c r="B618">
        <v>47</v>
      </c>
      <c r="C618" s="4" t="s">
        <v>647</v>
      </c>
      <c r="D618" s="23">
        <v>65311</v>
      </c>
      <c r="E618" s="9" t="s">
        <v>648</v>
      </c>
      <c r="F618" s="5" t="s">
        <v>1260</v>
      </c>
      <c r="G618" s="11"/>
      <c r="H618" s="9" t="s">
        <v>648</v>
      </c>
      <c r="I618" s="22" t="s">
        <v>1383</v>
      </c>
      <c r="J618" s="9" t="s">
        <v>648</v>
      </c>
      <c r="K618" s="11">
        <v>160</v>
      </c>
      <c r="L618" t="s">
        <v>1543</v>
      </c>
      <c r="M618" s="28">
        <v>45386</v>
      </c>
      <c r="O618"/>
      <c r="P618" s="9">
        <v>43.5227</v>
      </c>
      <c r="Q618" s="9">
        <v>-112.813</v>
      </c>
      <c r="R618" t="s">
        <v>42</v>
      </c>
      <c r="S618" t="s">
        <v>42</v>
      </c>
      <c r="T618" t="s">
        <v>43</v>
      </c>
      <c r="V618"/>
      <c r="W618" s="11" t="s">
        <v>1121</v>
      </c>
      <c r="X618">
        <v>100</v>
      </c>
    </row>
    <row r="619" spans="1:26" ht="15.75">
      <c r="A619" t="s">
        <v>1544</v>
      </c>
      <c r="B619">
        <v>13</v>
      </c>
      <c r="C619" s="4" t="s">
        <v>647</v>
      </c>
      <c r="D619" s="23">
        <v>57171</v>
      </c>
      <c r="E619" s="9" t="s">
        <v>648</v>
      </c>
      <c r="F619" s="5" t="s">
        <v>1186</v>
      </c>
      <c r="G619" s="11"/>
      <c r="H619" s="9" t="s">
        <v>648</v>
      </c>
      <c r="I619" s="22" t="s">
        <v>1090</v>
      </c>
      <c r="J619" s="9" t="s">
        <v>648</v>
      </c>
      <c r="K619" s="11">
        <v>19.5</v>
      </c>
      <c r="L619" t="s">
        <v>1544</v>
      </c>
      <c r="M619" s="24">
        <v>40330</v>
      </c>
      <c r="O619"/>
      <c r="P619" s="9">
        <v>46.243000000000002</v>
      </c>
      <c r="Q619" s="9">
        <v>-103.771</v>
      </c>
      <c r="R619" t="s">
        <v>42</v>
      </c>
      <c r="S619" t="s">
        <v>42</v>
      </c>
      <c r="T619" t="s">
        <v>43</v>
      </c>
      <c r="V619"/>
      <c r="W619" s="11" t="s">
        <v>1545</v>
      </c>
      <c r="X619">
        <v>100</v>
      </c>
    </row>
    <row r="620" spans="1:26" ht="15.75">
      <c r="A620" t="s">
        <v>1546</v>
      </c>
      <c r="B620">
        <v>139</v>
      </c>
      <c r="C620" s="4" t="s">
        <v>647</v>
      </c>
      <c r="D620" s="23">
        <v>57315</v>
      </c>
      <c r="E620" s="9" t="s">
        <v>648</v>
      </c>
      <c r="F620" s="5" t="s">
        <v>1421</v>
      </c>
      <c r="G620" s="11"/>
      <c r="H620" s="9" t="s">
        <v>648</v>
      </c>
      <c r="I620" s="22" t="s">
        <v>1422</v>
      </c>
      <c r="J620" s="9" t="s">
        <v>648</v>
      </c>
      <c r="K620" s="11">
        <v>252.3</v>
      </c>
      <c r="L620" t="s">
        <v>1546</v>
      </c>
      <c r="M620" s="24">
        <v>40848</v>
      </c>
      <c r="O620"/>
      <c r="P620" s="9">
        <v>39.511299999999999</v>
      </c>
      <c r="Q620" s="9">
        <v>-103.5701</v>
      </c>
      <c r="R620" t="s">
        <v>42</v>
      </c>
      <c r="S620" t="s">
        <v>42</v>
      </c>
      <c r="T620" t="s">
        <v>43</v>
      </c>
      <c r="V620"/>
      <c r="W620" s="11" t="s">
        <v>582</v>
      </c>
      <c r="X620">
        <v>51</v>
      </c>
      <c r="Y620" t="s">
        <v>1547</v>
      </c>
      <c r="Z620">
        <v>49</v>
      </c>
    </row>
    <row r="621" spans="1:26" ht="15.75">
      <c r="A621" t="s">
        <v>1548</v>
      </c>
      <c r="B621">
        <v>41</v>
      </c>
      <c r="C621" s="4" t="s">
        <v>647</v>
      </c>
      <c r="D621" s="23">
        <v>56347</v>
      </c>
      <c r="E621" s="9" t="s">
        <v>648</v>
      </c>
      <c r="F621" s="5" t="s">
        <v>1362</v>
      </c>
      <c r="G621" s="11"/>
      <c r="H621" s="9" t="s">
        <v>648</v>
      </c>
      <c r="I621" s="22" t="s">
        <v>1090</v>
      </c>
      <c r="J621" s="9" t="s">
        <v>648</v>
      </c>
      <c r="K621" s="11">
        <v>67.7</v>
      </c>
      <c r="L621" t="s">
        <v>1548</v>
      </c>
      <c r="M621" s="24">
        <v>39783</v>
      </c>
      <c r="O621"/>
      <c r="P621" s="9">
        <v>43.708199999999998</v>
      </c>
      <c r="Q621" s="9">
        <v>-88.322299999999998</v>
      </c>
      <c r="R621" t="s">
        <v>42</v>
      </c>
      <c r="S621" t="s">
        <v>42</v>
      </c>
      <c r="T621" t="s">
        <v>43</v>
      </c>
      <c r="V621"/>
      <c r="W621" s="11" t="s">
        <v>1272</v>
      </c>
    </row>
    <row r="622" spans="1:26" ht="15.75">
      <c r="A622" t="s">
        <v>1549</v>
      </c>
      <c r="B622">
        <v>72</v>
      </c>
      <c r="C622" s="4" t="s">
        <v>647</v>
      </c>
      <c r="D622" s="23">
        <v>63914</v>
      </c>
      <c r="E622" s="9" t="s">
        <v>648</v>
      </c>
      <c r="F622" s="5" t="s">
        <v>1161</v>
      </c>
      <c r="G622" s="11"/>
      <c r="H622" s="9" t="s">
        <v>648</v>
      </c>
      <c r="I622" s="22" t="s">
        <v>1383</v>
      </c>
      <c r="J622" s="9" t="s">
        <v>648</v>
      </c>
      <c r="K622">
        <v>199.6</v>
      </c>
      <c r="L622" t="s">
        <v>1550</v>
      </c>
      <c r="M622" s="24">
        <v>44166</v>
      </c>
      <c r="O622"/>
      <c r="P622" s="9">
        <v>43.128300000000003</v>
      </c>
      <c r="Q622" s="9">
        <v>-105.462</v>
      </c>
      <c r="R622" t="s">
        <v>42</v>
      </c>
      <c r="S622" t="s">
        <v>42</v>
      </c>
      <c r="T622" t="s">
        <v>43</v>
      </c>
      <c r="V622"/>
      <c r="W622" s="11" t="s">
        <v>1131</v>
      </c>
      <c r="X622">
        <v>100</v>
      </c>
    </row>
    <row r="623" spans="1:26" ht="15.75">
      <c r="A623" t="s">
        <v>1551</v>
      </c>
      <c r="B623">
        <v>72</v>
      </c>
      <c r="C623" s="4" t="s">
        <v>647</v>
      </c>
      <c r="D623" s="23">
        <v>63915</v>
      </c>
      <c r="E623" s="9" t="s">
        <v>648</v>
      </c>
      <c r="F623" s="5" t="s">
        <v>1161</v>
      </c>
      <c r="G623" s="11"/>
      <c r="H623" s="9" t="s">
        <v>648</v>
      </c>
      <c r="I623" s="22" t="s">
        <v>1383</v>
      </c>
      <c r="J623" s="9" t="s">
        <v>648</v>
      </c>
      <c r="K623" s="11">
        <v>199</v>
      </c>
      <c r="L623" t="s">
        <v>1550</v>
      </c>
      <c r="M623" s="24">
        <v>44166</v>
      </c>
      <c r="O623"/>
      <c r="P623" s="9">
        <v>42.903599999999997</v>
      </c>
      <c r="Q623" s="9">
        <v>-105.3203</v>
      </c>
      <c r="R623" t="s">
        <v>42</v>
      </c>
      <c r="S623" t="s">
        <v>42</v>
      </c>
      <c r="T623" t="s">
        <v>43</v>
      </c>
      <c r="V623"/>
      <c r="W623" s="11" t="s">
        <v>1552</v>
      </c>
    </row>
    <row r="624" spans="1:26" ht="15.75">
      <c r="A624" t="s">
        <v>1553</v>
      </c>
      <c r="B624">
        <v>48</v>
      </c>
      <c r="C624" s="4" t="s">
        <v>647</v>
      </c>
      <c r="D624" s="23">
        <v>63916</v>
      </c>
      <c r="E624" s="9" t="s">
        <v>648</v>
      </c>
      <c r="F624" s="5" t="s">
        <v>1161</v>
      </c>
      <c r="G624" s="11"/>
      <c r="H624" s="9" t="s">
        <v>648</v>
      </c>
      <c r="I624" s="22" t="s">
        <v>1383</v>
      </c>
      <c r="J624" s="9" t="s">
        <v>648</v>
      </c>
      <c r="K624">
        <v>133.30000000000001</v>
      </c>
      <c r="L624" t="s">
        <v>1550</v>
      </c>
      <c r="M624" s="24">
        <v>44166</v>
      </c>
      <c r="O624"/>
      <c r="P624" s="9">
        <v>43.069299999999998</v>
      </c>
      <c r="Q624" s="9">
        <v>-105.5701</v>
      </c>
      <c r="R624" t="s">
        <v>42</v>
      </c>
      <c r="S624" t="s">
        <v>42</v>
      </c>
      <c r="T624" t="s">
        <v>43</v>
      </c>
      <c r="V624"/>
      <c r="W624" s="11" t="s">
        <v>1131</v>
      </c>
      <c r="X624">
        <v>100</v>
      </c>
    </row>
    <row r="625" spans="1:24" ht="15.75">
      <c r="A625" t="s">
        <v>1554</v>
      </c>
      <c r="B625">
        <v>73</v>
      </c>
      <c r="C625" s="4" t="s">
        <v>647</v>
      </c>
      <c r="D625" s="23">
        <v>67289</v>
      </c>
      <c r="E625" s="9" t="s">
        <v>648</v>
      </c>
      <c r="F625" s="5" t="s">
        <v>1161</v>
      </c>
      <c r="G625" s="11"/>
      <c r="H625" s="9" t="s">
        <v>648</v>
      </c>
      <c r="I625" s="22" t="s">
        <v>1162</v>
      </c>
      <c r="J625" s="9" t="s">
        <v>648</v>
      </c>
      <c r="K625" s="11">
        <v>388.3</v>
      </c>
      <c r="L625" t="s">
        <v>1550</v>
      </c>
      <c r="M625" s="24">
        <v>45658</v>
      </c>
      <c r="O625"/>
      <c r="P625">
        <v>43.1008</v>
      </c>
      <c r="Q625">
        <v>-105.71153</v>
      </c>
      <c r="R625" t="s">
        <v>42</v>
      </c>
      <c r="S625" t="s">
        <v>42</v>
      </c>
      <c r="T625" t="s">
        <v>43</v>
      </c>
      <c r="V625"/>
      <c r="W625" s="11" t="s">
        <v>1131</v>
      </c>
      <c r="X625">
        <v>100</v>
      </c>
    </row>
    <row r="626" spans="1:24" ht="15.75">
      <c r="A626" t="s">
        <v>1555</v>
      </c>
      <c r="B626">
        <v>100</v>
      </c>
      <c r="C626" s="4" t="s">
        <v>647</v>
      </c>
      <c r="D626" s="23">
        <v>57260</v>
      </c>
      <c r="E626" s="9" t="s">
        <v>648</v>
      </c>
      <c r="F626" s="5" t="s">
        <v>1138</v>
      </c>
      <c r="G626" s="11"/>
      <c r="H626" s="9" t="s">
        <v>648</v>
      </c>
      <c r="I626" s="22" t="s">
        <v>1139</v>
      </c>
      <c r="J626" s="9" t="s">
        <v>648</v>
      </c>
      <c r="K626" s="11">
        <v>150</v>
      </c>
      <c r="L626" t="s">
        <v>1555</v>
      </c>
      <c r="M626" s="24">
        <v>40513</v>
      </c>
      <c r="O626" s="29">
        <v>45481</v>
      </c>
      <c r="P626" s="9">
        <v>27.536799999999999</v>
      </c>
      <c r="Q626" s="9">
        <v>-98.952699999999993</v>
      </c>
      <c r="R626" t="s">
        <v>42</v>
      </c>
      <c r="S626" t="s">
        <v>42</v>
      </c>
      <c r="T626" t="s">
        <v>1126</v>
      </c>
      <c r="V626"/>
    </row>
    <row r="627" spans="1:24" ht="15.75">
      <c r="A627" t="s">
        <v>1556</v>
      </c>
      <c r="B627">
        <v>100</v>
      </c>
      <c r="C627" s="4" t="s">
        <v>647</v>
      </c>
      <c r="D627" s="23">
        <v>57260</v>
      </c>
      <c r="E627" s="9" t="s">
        <v>648</v>
      </c>
      <c r="F627" s="5" t="s">
        <v>1138</v>
      </c>
      <c r="G627" s="11"/>
      <c r="H627" s="9" t="s">
        <v>648</v>
      </c>
      <c r="I627" s="22" t="s">
        <v>1139</v>
      </c>
      <c r="J627" s="9" t="s">
        <v>648</v>
      </c>
      <c r="K627" s="11">
        <v>160</v>
      </c>
      <c r="L627" t="s">
        <v>1555</v>
      </c>
      <c r="M627" s="29">
        <v>45627</v>
      </c>
      <c r="O627"/>
      <c r="P627" s="9">
        <v>27.536799999999999</v>
      </c>
      <c r="Q627" s="9">
        <v>-98.952699999999993</v>
      </c>
      <c r="R627" t="s">
        <v>42</v>
      </c>
      <c r="S627" t="s">
        <v>42</v>
      </c>
      <c r="T627" t="s">
        <v>43</v>
      </c>
      <c r="V627"/>
      <c r="W627" s="11" t="s">
        <v>1121</v>
      </c>
      <c r="X627">
        <v>100</v>
      </c>
    </row>
    <row r="628" spans="1:24" ht="15.75">
      <c r="A628" s="25" t="s">
        <v>1557</v>
      </c>
      <c r="B628" s="25">
        <v>2</v>
      </c>
      <c r="C628" s="4" t="s">
        <v>647</v>
      </c>
      <c r="D628" s="23">
        <v>58102</v>
      </c>
      <c r="E628" s="9" t="s">
        <v>648</v>
      </c>
      <c r="F628" s="5" t="s">
        <v>1118</v>
      </c>
      <c r="G628" s="11"/>
      <c r="H628" s="9" t="s">
        <v>648</v>
      </c>
      <c r="I628" s="22" t="s">
        <v>1119</v>
      </c>
      <c r="J628" s="9" t="s">
        <v>648</v>
      </c>
      <c r="K628" s="25">
        <v>3</v>
      </c>
      <c r="L628" s="25" t="s">
        <v>1557</v>
      </c>
      <c r="M628" s="26">
        <v>41244</v>
      </c>
      <c r="O628"/>
      <c r="P628">
        <v>34.621088</v>
      </c>
      <c r="Q628">
        <v>-117.111199</v>
      </c>
      <c r="R628" t="s">
        <v>42</v>
      </c>
      <c r="S628" t="s">
        <v>42</v>
      </c>
      <c r="T628" t="s">
        <v>43</v>
      </c>
      <c r="V628" s="25"/>
      <c r="W628" s="11" t="s">
        <v>1158</v>
      </c>
    </row>
    <row r="629" spans="1:24" ht="15.75">
      <c r="A629" t="s">
        <v>1558</v>
      </c>
      <c r="B629">
        <v>1</v>
      </c>
      <c r="C629" s="4" t="s">
        <v>647</v>
      </c>
      <c r="D629" s="23">
        <v>58112</v>
      </c>
      <c r="E629" s="9" t="s">
        <v>648</v>
      </c>
      <c r="F629" s="5" t="s">
        <v>1118</v>
      </c>
      <c r="G629" s="11"/>
      <c r="H629" s="9" t="s">
        <v>648</v>
      </c>
      <c r="I629" s="22" t="s">
        <v>1119</v>
      </c>
      <c r="J629" s="9" t="s">
        <v>648</v>
      </c>
      <c r="K629" s="25">
        <v>1</v>
      </c>
      <c r="L629" t="s">
        <v>1558</v>
      </c>
      <c r="M629" s="32">
        <v>41184</v>
      </c>
      <c r="O629"/>
      <c r="P629">
        <v>38.687627999999997</v>
      </c>
      <c r="Q629">
        <v>-121.93513299999999</v>
      </c>
      <c r="R629" t="s">
        <v>42</v>
      </c>
      <c r="S629" t="s">
        <v>42</v>
      </c>
      <c r="T629" t="s">
        <v>43</v>
      </c>
      <c r="V629"/>
      <c r="W629" s="11" t="s">
        <v>1158</v>
      </c>
    </row>
    <row r="630" spans="1:24" ht="15.75">
      <c r="A630" t="s">
        <v>1559</v>
      </c>
      <c r="B630" s="25">
        <v>2</v>
      </c>
      <c r="C630" s="4" t="s">
        <v>647</v>
      </c>
      <c r="D630" s="23">
        <v>58101</v>
      </c>
      <c r="E630" s="9" t="s">
        <v>648</v>
      </c>
      <c r="F630" s="5" t="s">
        <v>1118</v>
      </c>
      <c r="G630" s="11"/>
      <c r="H630" s="9" t="s">
        <v>648</v>
      </c>
      <c r="I630" s="22" t="s">
        <v>1119</v>
      </c>
      <c r="J630" s="9" t="s">
        <v>648</v>
      </c>
      <c r="K630" s="25">
        <v>3.2</v>
      </c>
      <c r="L630" t="s">
        <v>1559</v>
      </c>
      <c r="M630" s="26">
        <v>41244</v>
      </c>
      <c r="O630"/>
      <c r="P630">
        <v>34.560065999999999</v>
      </c>
      <c r="Q630">
        <v>-117.30600800000001</v>
      </c>
      <c r="R630" t="s">
        <v>42</v>
      </c>
      <c r="S630" t="s">
        <v>42</v>
      </c>
      <c r="T630" t="s">
        <v>43</v>
      </c>
      <c r="V630" s="30" t="s">
        <v>1560</v>
      </c>
      <c r="W630" s="11" t="s">
        <v>1158</v>
      </c>
    </row>
    <row r="631" spans="1:24" ht="15.75">
      <c r="A631" t="s">
        <v>1561</v>
      </c>
      <c r="B631">
        <v>80</v>
      </c>
      <c r="C631" s="4" t="s">
        <v>647</v>
      </c>
      <c r="D631" s="23">
        <v>56380</v>
      </c>
      <c r="E631" s="9" t="s">
        <v>648</v>
      </c>
      <c r="F631" s="5" t="s">
        <v>1085</v>
      </c>
      <c r="G631" s="11"/>
      <c r="H631" s="9" t="s">
        <v>648</v>
      </c>
      <c r="I631" s="22" t="s">
        <v>1086</v>
      </c>
      <c r="J631" s="9" t="s">
        <v>648</v>
      </c>
      <c r="K631" s="11">
        <v>120</v>
      </c>
      <c r="L631" t="s">
        <v>1561</v>
      </c>
      <c r="M631" s="24">
        <v>39052</v>
      </c>
      <c r="O631"/>
      <c r="P631" s="9">
        <v>36.648800000000001</v>
      </c>
      <c r="Q631" s="9">
        <v>-99.633200000000002</v>
      </c>
      <c r="R631" t="s">
        <v>42</v>
      </c>
      <c r="S631" t="s">
        <v>42</v>
      </c>
      <c r="T631" t="s">
        <v>43</v>
      </c>
      <c r="V631"/>
      <c r="W631" s="11" t="s">
        <v>1562</v>
      </c>
    </row>
    <row r="632" spans="1:24" ht="15.75">
      <c r="A632" t="s">
        <v>1563</v>
      </c>
      <c r="B632" s="25">
        <v>3</v>
      </c>
      <c r="C632" s="4" t="s">
        <v>647</v>
      </c>
      <c r="D632" s="23">
        <v>64178</v>
      </c>
      <c r="E632" s="9" t="s">
        <v>648</v>
      </c>
      <c r="F632" s="5" t="s">
        <v>1089</v>
      </c>
      <c r="H632" s="9" t="s">
        <v>648</v>
      </c>
      <c r="I632" s="22" t="s">
        <v>1090</v>
      </c>
      <c r="J632" s="9" t="s">
        <v>648</v>
      </c>
      <c r="K632" s="25">
        <v>7.94</v>
      </c>
      <c r="L632" t="s">
        <v>1563</v>
      </c>
      <c r="M632" s="26">
        <v>44531</v>
      </c>
      <c r="O632"/>
      <c r="P632" s="27">
        <v>40.701721999999997</v>
      </c>
      <c r="Q632" s="27">
        <v>-92.853527999999997</v>
      </c>
      <c r="R632" t="s">
        <v>42</v>
      </c>
      <c r="S632" t="s">
        <v>42</v>
      </c>
      <c r="T632" t="s">
        <v>43</v>
      </c>
      <c r="V632"/>
      <c r="W632" s="11" t="s">
        <v>241</v>
      </c>
      <c r="X632">
        <v>100</v>
      </c>
    </row>
    <row r="633" spans="1:24" ht="15.75">
      <c r="A633" t="s">
        <v>1564</v>
      </c>
      <c r="B633">
        <v>33</v>
      </c>
      <c r="C633" s="4" t="s">
        <v>647</v>
      </c>
      <c r="D633" s="23">
        <v>56818</v>
      </c>
      <c r="E633" s="9" t="s">
        <v>648</v>
      </c>
      <c r="F633" s="5" t="s">
        <v>1111</v>
      </c>
      <c r="G633" s="11"/>
      <c r="H633" s="9" t="s">
        <v>648</v>
      </c>
      <c r="I633" s="22" t="s">
        <v>1086</v>
      </c>
      <c r="J633" s="9" t="s">
        <v>648</v>
      </c>
      <c r="K633" s="11">
        <v>99</v>
      </c>
      <c r="L633" t="s">
        <v>1564</v>
      </c>
      <c r="M633" s="24">
        <v>39873</v>
      </c>
      <c r="O633"/>
      <c r="P633" s="9">
        <v>38.541400000000003</v>
      </c>
      <c r="Q633" s="9">
        <v>-101.15900000000001</v>
      </c>
      <c r="R633" t="s">
        <v>42</v>
      </c>
      <c r="S633" t="s">
        <v>42</v>
      </c>
      <c r="T633" t="s">
        <v>43</v>
      </c>
      <c r="V633"/>
      <c r="W633" s="11" t="s">
        <v>1565</v>
      </c>
      <c r="X633">
        <v>100</v>
      </c>
    </row>
    <row r="634" spans="1:24" ht="15.75">
      <c r="A634" t="s">
        <v>1566</v>
      </c>
      <c r="B634">
        <v>135</v>
      </c>
      <c r="C634" s="4" t="s">
        <v>647</v>
      </c>
      <c r="D634" s="23">
        <v>56252</v>
      </c>
      <c r="E634" s="9" t="s">
        <v>648</v>
      </c>
      <c r="F634" s="5" t="s">
        <v>1089</v>
      </c>
      <c r="G634" s="11"/>
      <c r="H634" s="9" t="s">
        <v>648</v>
      </c>
      <c r="I634" s="22" t="s">
        <v>1090</v>
      </c>
      <c r="J634" s="9" t="s">
        <v>648</v>
      </c>
      <c r="K634" s="11">
        <v>185</v>
      </c>
      <c r="L634" t="s">
        <v>1567</v>
      </c>
      <c r="M634" s="24">
        <v>38596</v>
      </c>
      <c r="O634" s="3">
        <v>39812</v>
      </c>
      <c r="P634" s="9">
        <v>42.503700000000002</v>
      </c>
      <c r="Q634" s="9">
        <v>-93.665999999999997</v>
      </c>
      <c r="R634" t="s">
        <v>42</v>
      </c>
      <c r="S634" t="s">
        <v>42</v>
      </c>
      <c r="T634" t="s">
        <v>1126</v>
      </c>
      <c r="V634"/>
    </row>
    <row r="635" spans="1:24" ht="15.75">
      <c r="A635" t="s">
        <v>1568</v>
      </c>
      <c r="B635">
        <v>145</v>
      </c>
      <c r="C635" s="4" t="s">
        <v>647</v>
      </c>
      <c r="D635" s="23">
        <v>56252</v>
      </c>
      <c r="E635" s="9" t="s">
        <v>648</v>
      </c>
      <c r="F635" s="5" t="s">
        <v>1089</v>
      </c>
      <c r="G635" s="11"/>
      <c r="H635" s="9" t="s">
        <v>648</v>
      </c>
      <c r="I635" s="22" t="s">
        <v>1090</v>
      </c>
      <c r="J635" s="9" t="s">
        <v>648</v>
      </c>
      <c r="K635" s="11">
        <v>200</v>
      </c>
      <c r="L635" t="s">
        <v>1567</v>
      </c>
      <c r="M635" s="34">
        <v>39813</v>
      </c>
      <c r="O635" s="3">
        <v>43099</v>
      </c>
      <c r="P635" s="9">
        <v>42.563299999999998</v>
      </c>
      <c r="Q635" s="9">
        <v>-93.629599999999996</v>
      </c>
      <c r="R635" t="s">
        <v>42</v>
      </c>
      <c r="S635" t="s">
        <v>42</v>
      </c>
      <c r="T635" t="s">
        <v>194</v>
      </c>
      <c r="V635"/>
      <c r="W635" s="11" t="s">
        <v>1091</v>
      </c>
      <c r="X635">
        <v>100</v>
      </c>
    </row>
    <row r="636" spans="1:24" ht="15.75">
      <c r="A636" t="s">
        <v>1569</v>
      </c>
      <c r="B636">
        <v>145</v>
      </c>
      <c r="C636" s="4" t="s">
        <v>647</v>
      </c>
      <c r="D636" s="23">
        <v>56252</v>
      </c>
      <c r="E636" s="9" t="s">
        <v>648</v>
      </c>
      <c r="F636" s="5" t="s">
        <v>1089</v>
      </c>
      <c r="G636" s="11"/>
      <c r="H636" s="9" t="s">
        <v>648</v>
      </c>
      <c r="I636" s="22" t="s">
        <v>1090</v>
      </c>
      <c r="J636" s="9" t="s">
        <v>648</v>
      </c>
      <c r="K636" s="11">
        <v>200</v>
      </c>
      <c r="L636" t="s">
        <v>1567</v>
      </c>
      <c r="M636" s="3">
        <v>43100</v>
      </c>
      <c r="O636"/>
      <c r="P636" s="9">
        <v>42.563299999999998</v>
      </c>
      <c r="Q636" s="9">
        <v>-93.629599999999996</v>
      </c>
      <c r="R636" t="s">
        <v>42</v>
      </c>
      <c r="S636" t="s">
        <v>42</v>
      </c>
      <c r="T636" t="s">
        <v>43</v>
      </c>
      <c r="V636"/>
      <c r="W636" s="11" t="s">
        <v>1091</v>
      </c>
      <c r="X636">
        <v>100</v>
      </c>
    </row>
    <row r="637" spans="1:24" ht="15.75">
      <c r="A637" t="s">
        <v>1570</v>
      </c>
      <c r="B637">
        <v>45</v>
      </c>
      <c r="C637" s="4" t="s">
        <v>647</v>
      </c>
      <c r="D637" s="23">
        <v>67425</v>
      </c>
      <c r="E637" s="9" t="s">
        <v>648</v>
      </c>
      <c r="F637" s="5" t="s">
        <v>1138</v>
      </c>
      <c r="G637" s="11"/>
      <c r="H637" s="9" t="s">
        <v>648</v>
      </c>
      <c r="I637" s="22" t="s">
        <v>1139</v>
      </c>
      <c r="J637" s="9" t="s">
        <v>648</v>
      </c>
      <c r="K637" s="11">
        <v>153</v>
      </c>
      <c r="L637" t="s">
        <v>1570</v>
      </c>
      <c r="M637" s="24">
        <v>45474</v>
      </c>
      <c r="O637"/>
      <c r="P637" s="9">
        <v>32.428699999999999</v>
      </c>
      <c r="Q637" s="9">
        <v>-99.159099999999995</v>
      </c>
      <c r="R637" t="s">
        <v>42</v>
      </c>
      <c r="S637" t="s">
        <v>42</v>
      </c>
      <c r="T637" t="s">
        <v>43</v>
      </c>
      <c r="V637"/>
      <c r="W637" s="11" t="s">
        <v>1571</v>
      </c>
    </row>
    <row r="638" spans="1:24" ht="15.75">
      <c r="A638" t="s">
        <v>1572</v>
      </c>
      <c r="B638">
        <v>54</v>
      </c>
      <c r="C638" s="4" t="s">
        <v>647</v>
      </c>
      <c r="D638" s="23">
        <v>63287</v>
      </c>
      <c r="E638" s="9" t="s">
        <v>648</v>
      </c>
      <c r="F638" s="5" t="s">
        <v>1089</v>
      </c>
      <c r="G638" s="11"/>
      <c r="H638" s="9" t="s">
        <v>648</v>
      </c>
      <c r="I638" s="22" t="s">
        <v>1090</v>
      </c>
      <c r="J638" s="9" t="s">
        <v>648</v>
      </c>
      <c r="K638" s="11">
        <v>41</v>
      </c>
      <c r="L638" t="s">
        <v>1572</v>
      </c>
      <c r="M638" s="24">
        <v>36312</v>
      </c>
      <c r="O638" s="3">
        <v>44043</v>
      </c>
      <c r="P638" s="9">
        <v>43.0548</v>
      </c>
      <c r="Q638" s="9">
        <v>-93.4482</v>
      </c>
      <c r="R638" t="s">
        <v>42</v>
      </c>
      <c r="S638" t="s">
        <v>42</v>
      </c>
      <c r="T638" t="s">
        <v>1126</v>
      </c>
      <c r="V638"/>
    </row>
    <row r="639" spans="1:24" ht="15.75">
      <c r="A639" t="s">
        <v>1573</v>
      </c>
      <c r="B639">
        <v>16</v>
      </c>
      <c r="C639" s="4" t="s">
        <v>647</v>
      </c>
      <c r="D639" s="23">
        <v>63287</v>
      </c>
      <c r="E639" s="9" t="s">
        <v>648</v>
      </c>
      <c r="F639" s="5" t="s">
        <v>1089</v>
      </c>
      <c r="G639" s="11"/>
      <c r="H639" s="9" t="s">
        <v>648</v>
      </c>
      <c r="I639" s="22" t="s">
        <v>1090</v>
      </c>
      <c r="J639" s="9" t="s">
        <v>648</v>
      </c>
      <c r="K639" s="11">
        <v>42</v>
      </c>
      <c r="L639" t="s">
        <v>1572</v>
      </c>
      <c r="M639" s="24">
        <v>44044</v>
      </c>
      <c r="O639"/>
      <c r="P639" s="9">
        <v>43.0548</v>
      </c>
      <c r="Q639" s="9">
        <v>-93.4482</v>
      </c>
      <c r="R639" t="s">
        <v>42</v>
      </c>
      <c r="S639" t="s">
        <v>42</v>
      </c>
      <c r="T639" t="s">
        <v>43</v>
      </c>
      <c r="V639"/>
      <c r="W639" s="11" t="s">
        <v>1131</v>
      </c>
      <c r="X639">
        <v>100</v>
      </c>
    </row>
    <row r="640" spans="1:24" ht="15.75">
      <c r="A640" t="s">
        <v>1574</v>
      </c>
      <c r="B640">
        <v>2</v>
      </c>
      <c r="C640" s="4" t="s">
        <v>647</v>
      </c>
      <c r="D640" s="23">
        <v>56200</v>
      </c>
      <c r="E640" s="9" t="s">
        <v>648</v>
      </c>
      <c r="F640" s="5" t="s">
        <v>1094</v>
      </c>
      <c r="G640" s="11"/>
      <c r="H640" s="9" t="s">
        <v>648</v>
      </c>
      <c r="I640" s="22" t="s">
        <v>1090</v>
      </c>
      <c r="J640" s="9" t="s">
        <v>648</v>
      </c>
      <c r="K640" s="25">
        <v>2</v>
      </c>
      <c r="L640" t="s">
        <v>1574</v>
      </c>
      <c r="M640" s="29">
        <v>37956</v>
      </c>
      <c r="O640"/>
      <c r="P640">
        <v>43.993099999999998</v>
      </c>
      <c r="Q640">
        <v>-96.218599999999995</v>
      </c>
      <c r="R640" t="s">
        <v>42</v>
      </c>
      <c r="S640" t="s">
        <v>42</v>
      </c>
      <c r="T640" t="s">
        <v>43</v>
      </c>
      <c r="V640"/>
      <c r="W640" s="11" t="s">
        <v>1574</v>
      </c>
    </row>
    <row r="641" spans="1:26" ht="15.75">
      <c r="A641" t="s">
        <v>1575</v>
      </c>
      <c r="B641">
        <v>81</v>
      </c>
      <c r="C641" s="4" t="s">
        <v>647</v>
      </c>
      <c r="D641" s="23">
        <v>59193</v>
      </c>
      <c r="E641" s="9" t="s">
        <v>648</v>
      </c>
      <c r="F641" s="5" t="s">
        <v>1138</v>
      </c>
      <c r="G641" s="11"/>
      <c r="H641" s="9" t="s">
        <v>648</v>
      </c>
      <c r="I641" s="22" t="s">
        <v>1139</v>
      </c>
      <c r="J641" s="9" t="s">
        <v>648</v>
      </c>
      <c r="K641">
        <v>249.1</v>
      </c>
      <c r="L641" t="s">
        <v>1575</v>
      </c>
      <c r="M641" s="24">
        <v>43009</v>
      </c>
      <c r="O641"/>
      <c r="P641" s="9">
        <v>27.562799999999999</v>
      </c>
      <c r="Q641" s="9">
        <v>-97.477699999999999</v>
      </c>
      <c r="R641" t="s">
        <v>42</v>
      </c>
      <c r="S641" t="s">
        <v>42</v>
      </c>
      <c r="T641" t="s">
        <v>43</v>
      </c>
      <c r="V641"/>
      <c r="W641" s="11" t="s">
        <v>582</v>
      </c>
      <c r="X641">
        <v>100</v>
      </c>
    </row>
    <row r="642" spans="1:26" ht="15.75">
      <c r="A642" t="s">
        <v>1576</v>
      </c>
      <c r="B642">
        <v>50</v>
      </c>
      <c r="C642" s="4" t="s">
        <v>647</v>
      </c>
      <c r="D642" s="23">
        <v>56677</v>
      </c>
      <c r="E642" s="9" t="s">
        <v>648</v>
      </c>
      <c r="F642" s="5" t="s">
        <v>1089</v>
      </c>
      <c r="G642" s="11"/>
      <c r="H642" s="9" t="s">
        <v>648</v>
      </c>
      <c r="I642" s="22" t="s">
        <v>1090</v>
      </c>
      <c r="J642" s="9" t="s">
        <v>648</v>
      </c>
      <c r="K642" s="11">
        <v>80</v>
      </c>
      <c r="L642" t="s">
        <v>1576</v>
      </c>
      <c r="M642" s="24">
        <v>39539</v>
      </c>
      <c r="O642"/>
      <c r="P642" s="9">
        <v>43.004199999999997</v>
      </c>
      <c r="Q642" s="9">
        <v>-92.726500000000001</v>
      </c>
      <c r="R642" t="s">
        <v>42</v>
      </c>
      <c r="S642" t="s">
        <v>42</v>
      </c>
      <c r="T642" t="s">
        <v>43</v>
      </c>
      <c r="V642"/>
      <c r="W642" s="11" t="s">
        <v>1091</v>
      </c>
      <c r="X642">
        <v>100</v>
      </c>
    </row>
    <row r="643" spans="1:26" ht="15.75">
      <c r="A643" t="s">
        <v>1577</v>
      </c>
      <c r="B643" s="25">
        <v>1</v>
      </c>
      <c r="C643" s="4" t="s">
        <v>647</v>
      </c>
      <c r="D643" s="23">
        <v>58065</v>
      </c>
      <c r="E643" s="9" t="s">
        <v>648</v>
      </c>
      <c r="F643" s="5" t="s">
        <v>1277</v>
      </c>
      <c r="G643" s="11"/>
      <c r="H643" s="9" t="s">
        <v>648</v>
      </c>
      <c r="I643" s="22" t="s">
        <v>651</v>
      </c>
      <c r="J643" s="9" t="s">
        <v>648</v>
      </c>
      <c r="K643" s="25">
        <v>1.5</v>
      </c>
      <c r="L643" t="s">
        <v>1577</v>
      </c>
      <c r="M643" s="26">
        <v>40817</v>
      </c>
      <c r="O643"/>
      <c r="P643" s="27">
        <v>42.391472</v>
      </c>
      <c r="Q643" s="27">
        <v>-71.070971999999998</v>
      </c>
      <c r="R643" t="s">
        <v>42</v>
      </c>
      <c r="S643" t="s">
        <v>42</v>
      </c>
      <c r="T643" t="s">
        <v>43</v>
      </c>
      <c r="V643"/>
      <c r="W643" s="11" t="s">
        <v>1578</v>
      </c>
    </row>
    <row r="644" spans="1:26" ht="15.75">
      <c r="A644" t="s">
        <v>1579</v>
      </c>
      <c r="B644" s="25">
        <v>71</v>
      </c>
      <c r="C644" s="4" t="s">
        <v>647</v>
      </c>
      <c r="D644" s="23">
        <v>56904</v>
      </c>
      <c r="E644" s="9" t="s">
        <v>648</v>
      </c>
      <c r="F644" s="5" t="s">
        <v>984</v>
      </c>
      <c r="G644" s="11"/>
      <c r="H644" s="9" t="s">
        <v>648</v>
      </c>
      <c r="I644" s="22" t="s">
        <v>985</v>
      </c>
      <c r="J644" s="9" t="s">
        <v>648</v>
      </c>
      <c r="K644" s="25">
        <v>106.5</v>
      </c>
      <c r="L644" t="s">
        <v>1579</v>
      </c>
      <c r="M644" s="26">
        <v>39904</v>
      </c>
      <c r="O644"/>
      <c r="P644" s="27">
        <v>44.895000000000003</v>
      </c>
      <c r="Q644" s="27">
        <v>-74.018666999999994</v>
      </c>
      <c r="R644" t="s">
        <v>42</v>
      </c>
      <c r="S644" t="s">
        <v>42</v>
      </c>
      <c r="T644" t="s">
        <v>43</v>
      </c>
      <c r="U644" t="s">
        <v>1580</v>
      </c>
      <c r="V644" s="25" t="s">
        <v>1581</v>
      </c>
      <c r="W644" s="11" t="s">
        <v>1136</v>
      </c>
    </row>
    <row r="645" spans="1:26" ht="15.75">
      <c r="A645" t="s">
        <v>1582</v>
      </c>
      <c r="B645">
        <v>19</v>
      </c>
      <c r="C645" s="4" t="s">
        <v>647</v>
      </c>
      <c r="D645" s="23">
        <v>57268</v>
      </c>
      <c r="E645" s="9" t="s">
        <v>648</v>
      </c>
      <c r="F645" s="5" t="s">
        <v>1114</v>
      </c>
      <c r="G645" s="11"/>
      <c r="H645" s="9" t="s">
        <v>648</v>
      </c>
      <c r="I645" s="22" t="s">
        <v>674</v>
      </c>
      <c r="J645" s="9" t="s">
        <v>648</v>
      </c>
      <c r="K645" s="11">
        <v>38</v>
      </c>
      <c r="L645" t="s">
        <v>1582</v>
      </c>
      <c r="M645" s="24">
        <v>40878</v>
      </c>
      <c r="O645"/>
      <c r="P645" s="9">
        <v>40.520299999999999</v>
      </c>
      <c r="Q645" s="9">
        <v>-78.485399999999998</v>
      </c>
      <c r="R645" t="s">
        <v>42</v>
      </c>
      <c r="S645" t="s">
        <v>42</v>
      </c>
      <c r="T645" t="s">
        <v>43</v>
      </c>
      <c r="U645" s="7" t="s">
        <v>1583</v>
      </c>
      <c r="V645"/>
      <c r="W645" s="11" t="s">
        <v>1409</v>
      </c>
    </row>
    <row r="646" spans="1:26" ht="15.75">
      <c r="A646" t="s">
        <v>1584</v>
      </c>
      <c r="B646">
        <v>57</v>
      </c>
      <c r="C646" s="4" t="s">
        <v>647</v>
      </c>
      <c r="D646" s="23">
        <v>66001</v>
      </c>
      <c r="E646" s="9" t="s">
        <v>648</v>
      </c>
      <c r="F646" s="5" t="s">
        <v>1218</v>
      </c>
      <c r="G646" s="11"/>
      <c r="H646" s="9" t="s">
        <v>648</v>
      </c>
      <c r="I646" s="22" t="s">
        <v>1585</v>
      </c>
      <c r="J646" s="9" t="s">
        <v>648</v>
      </c>
      <c r="K646" s="11">
        <v>238</v>
      </c>
      <c r="L646" t="s">
        <v>1586</v>
      </c>
      <c r="M646" s="24">
        <v>45047</v>
      </c>
      <c r="O646"/>
      <c r="P646" s="9">
        <v>34.6815</v>
      </c>
      <c r="Q646" s="9">
        <v>-110.8017</v>
      </c>
      <c r="R646" t="s">
        <v>42</v>
      </c>
      <c r="S646" t="s">
        <v>42</v>
      </c>
      <c r="T646" t="s">
        <v>43</v>
      </c>
      <c r="V646"/>
      <c r="W646" s="11" t="s">
        <v>1136</v>
      </c>
    </row>
    <row r="647" spans="1:26" ht="15.75">
      <c r="A647" t="s">
        <v>1587</v>
      </c>
      <c r="B647">
        <v>48</v>
      </c>
      <c r="C647" s="4" t="s">
        <v>647</v>
      </c>
      <c r="D647" s="23">
        <v>67176</v>
      </c>
      <c r="E647" s="9" t="s">
        <v>648</v>
      </c>
      <c r="F647" s="5" t="s">
        <v>1218</v>
      </c>
      <c r="H647" s="9" t="s">
        <v>648</v>
      </c>
      <c r="I647" s="22" t="s">
        <v>1585</v>
      </c>
      <c r="J647" s="9" t="s">
        <v>648</v>
      </c>
      <c r="K647" s="11">
        <v>216</v>
      </c>
      <c r="L647" t="s">
        <v>1586</v>
      </c>
      <c r="M647" s="24">
        <v>45383</v>
      </c>
      <c r="O647"/>
      <c r="P647" s="9">
        <v>34.682099999999998</v>
      </c>
      <c r="Q647" s="9">
        <v>-110.803</v>
      </c>
      <c r="R647" t="s">
        <v>42</v>
      </c>
      <c r="S647" t="s">
        <v>42</v>
      </c>
      <c r="T647" t="s">
        <v>43</v>
      </c>
      <c r="V647"/>
      <c r="W647" s="11" t="s">
        <v>1136</v>
      </c>
    </row>
    <row r="648" spans="1:26" ht="15.75">
      <c r="A648" t="s">
        <v>1588</v>
      </c>
      <c r="B648">
        <v>228</v>
      </c>
      <c r="C648" s="4" t="s">
        <v>647</v>
      </c>
      <c r="D648" s="23">
        <v>62952</v>
      </c>
      <c r="E648" s="9" t="s">
        <v>648</v>
      </c>
      <c r="F648" s="5" t="s">
        <v>1421</v>
      </c>
      <c r="G648" s="11"/>
      <c r="H648" s="9" t="s">
        <v>648</v>
      </c>
      <c r="I648" s="22" t="s">
        <v>1422</v>
      </c>
      <c r="J648" s="9" t="s">
        <v>648</v>
      </c>
      <c r="K648" s="11">
        <v>500</v>
      </c>
      <c r="L648" t="s">
        <v>1588</v>
      </c>
      <c r="M648" s="24">
        <v>44044</v>
      </c>
      <c r="O648"/>
      <c r="P648" s="9">
        <v>38.979300000000002</v>
      </c>
      <c r="Q648" s="9">
        <v>-102.32299999999999</v>
      </c>
      <c r="R648" t="s">
        <v>42</v>
      </c>
      <c r="S648" t="s">
        <v>42</v>
      </c>
      <c r="T648" t="s">
        <v>43</v>
      </c>
      <c r="V648"/>
      <c r="W648" s="11" t="s">
        <v>1337</v>
      </c>
    </row>
    <row r="649" spans="1:26" ht="15.75">
      <c r="A649" t="s">
        <v>1589</v>
      </c>
      <c r="B649">
        <v>66</v>
      </c>
      <c r="C649" s="4" t="s">
        <v>647</v>
      </c>
      <c r="D649" s="23">
        <v>66668</v>
      </c>
      <c r="E649" s="9" t="s">
        <v>648</v>
      </c>
      <c r="F649" s="5" t="s">
        <v>1089</v>
      </c>
      <c r="G649" s="11"/>
      <c r="H649" s="9" t="s">
        <v>648</v>
      </c>
      <c r="I649" s="22" t="s">
        <v>1090</v>
      </c>
      <c r="J649" s="9" t="s">
        <v>648</v>
      </c>
      <c r="K649" s="11">
        <v>202.36</v>
      </c>
      <c r="L649" t="s">
        <v>1589</v>
      </c>
      <c r="M649" s="24">
        <v>45261</v>
      </c>
      <c r="O649"/>
      <c r="P649" s="9">
        <v>43.140099999999997</v>
      </c>
      <c r="Q649" s="9">
        <v>-92.324399999999997</v>
      </c>
      <c r="R649" t="s">
        <v>42</v>
      </c>
      <c r="S649" t="s">
        <v>42</v>
      </c>
      <c r="T649" t="s">
        <v>43</v>
      </c>
      <c r="V649" t="s">
        <v>1590</v>
      </c>
      <c r="W649" s="11" t="s">
        <v>1091</v>
      </c>
      <c r="X649">
        <v>100</v>
      </c>
    </row>
    <row r="650" spans="1:26" ht="15.75">
      <c r="A650" t="s">
        <v>1591</v>
      </c>
      <c r="B650">
        <v>140</v>
      </c>
      <c r="C650" s="4" t="s">
        <v>647</v>
      </c>
      <c r="D650" s="23">
        <v>58041</v>
      </c>
      <c r="E650" s="9" t="s">
        <v>648</v>
      </c>
      <c r="F650" s="5" t="s">
        <v>1085</v>
      </c>
      <c r="G650" s="11"/>
      <c r="H650" s="9" t="s">
        <v>648</v>
      </c>
      <c r="I650" s="22" t="s">
        <v>1086</v>
      </c>
      <c r="J650" s="9" t="s">
        <v>648</v>
      </c>
      <c r="K650" s="11">
        <v>234</v>
      </c>
      <c r="L650" t="s">
        <v>1592</v>
      </c>
      <c r="M650" s="24">
        <v>41244</v>
      </c>
      <c r="O650" s="3">
        <v>42734</v>
      </c>
      <c r="P650" s="9">
        <v>36.585099999999997</v>
      </c>
      <c r="Q650" s="9">
        <v>-97.767799999999994</v>
      </c>
      <c r="R650" t="s">
        <v>42</v>
      </c>
      <c r="S650" t="s">
        <v>42</v>
      </c>
      <c r="T650" t="s">
        <v>194</v>
      </c>
      <c r="V650"/>
      <c r="W650" s="11" t="s">
        <v>1087</v>
      </c>
      <c r="X650">
        <v>75</v>
      </c>
      <c r="Y650" t="s">
        <v>1593</v>
      </c>
      <c r="Z650">
        <v>25</v>
      </c>
    </row>
    <row r="651" spans="1:26" ht="15.75">
      <c r="A651" t="s">
        <v>1594</v>
      </c>
      <c r="B651">
        <v>167</v>
      </c>
      <c r="C651" s="4" t="s">
        <v>647</v>
      </c>
      <c r="D651" s="23">
        <v>58041</v>
      </c>
      <c r="E651" s="9" t="s">
        <v>648</v>
      </c>
      <c r="F651" s="5" t="s">
        <v>1085</v>
      </c>
      <c r="G651" s="11"/>
      <c r="H651" s="9" t="s">
        <v>648</v>
      </c>
      <c r="I651" s="22" t="s">
        <v>1086</v>
      </c>
      <c r="J651" s="9" t="s">
        <v>648</v>
      </c>
      <c r="K651" s="11">
        <v>298.8</v>
      </c>
      <c r="L651" t="s">
        <v>1592</v>
      </c>
      <c r="M651" s="34">
        <v>42735</v>
      </c>
      <c r="O651"/>
      <c r="P651" s="9">
        <v>36.525500000000001</v>
      </c>
      <c r="Q651" s="9">
        <v>-97.6952</v>
      </c>
      <c r="R651" t="s">
        <v>42</v>
      </c>
      <c r="S651" t="s">
        <v>42</v>
      </c>
      <c r="T651" t="s">
        <v>43</v>
      </c>
      <c r="V651"/>
      <c r="W651" s="11" t="s">
        <v>1087</v>
      </c>
    </row>
    <row r="652" spans="1:26" ht="15.75">
      <c r="A652" t="s">
        <v>1595</v>
      </c>
      <c r="B652">
        <v>6</v>
      </c>
      <c r="C652" s="4" t="s">
        <v>647</v>
      </c>
      <c r="D652" s="23">
        <v>59076</v>
      </c>
      <c r="E652" s="9" t="s">
        <v>648</v>
      </c>
      <c r="F652" s="5" t="s">
        <v>1268</v>
      </c>
      <c r="G652" s="11"/>
      <c r="H652" s="9" t="s">
        <v>648</v>
      </c>
      <c r="I652" s="22" t="s">
        <v>1301</v>
      </c>
      <c r="J652" s="9" t="s">
        <v>648</v>
      </c>
      <c r="K652" s="11">
        <v>10</v>
      </c>
      <c r="L652" t="s">
        <v>1595</v>
      </c>
      <c r="M652" s="24">
        <v>42614</v>
      </c>
      <c r="O652"/>
      <c r="P652" s="9">
        <v>45.894100000000002</v>
      </c>
      <c r="Q652" s="9">
        <v>-118.474</v>
      </c>
      <c r="R652" t="s">
        <v>42</v>
      </c>
      <c r="S652" t="s">
        <v>42</v>
      </c>
      <c r="T652" t="s">
        <v>43</v>
      </c>
      <c r="V652"/>
      <c r="W652" s="11" t="s">
        <v>1141</v>
      </c>
    </row>
    <row r="653" spans="1:26" ht="15.75">
      <c r="A653" t="s">
        <v>1596</v>
      </c>
      <c r="B653">
        <v>99</v>
      </c>
      <c r="C653" s="4" t="s">
        <v>647</v>
      </c>
      <c r="D653" s="23">
        <v>60687</v>
      </c>
      <c r="E653" s="9" t="s">
        <v>648</v>
      </c>
      <c r="F653" s="5" t="s">
        <v>1111</v>
      </c>
      <c r="G653" s="11"/>
      <c r="H653" s="9" t="s">
        <v>648</v>
      </c>
      <c r="I653" s="22" t="s">
        <v>1086</v>
      </c>
      <c r="J653" s="9" t="s">
        <v>648</v>
      </c>
      <c r="K653" s="11">
        <v>200</v>
      </c>
      <c r="L653" t="s">
        <v>1597</v>
      </c>
      <c r="M653" s="28">
        <v>42745</v>
      </c>
      <c r="O653"/>
      <c r="P653" s="9">
        <v>37.3767</v>
      </c>
      <c r="Q653" s="9">
        <v>-99.926500000000004</v>
      </c>
      <c r="R653" t="s">
        <v>42</v>
      </c>
      <c r="S653" t="s">
        <v>42</v>
      </c>
      <c r="T653" t="s">
        <v>43</v>
      </c>
      <c r="V653"/>
      <c r="W653" s="11" t="s">
        <v>1087</v>
      </c>
    </row>
    <row r="654" spans="1:26" ht="15.75">
      <c r="A654" t="s">
        <v>1598</v>
      </c>
      <c r="B654">
        <v>101</v>
      </c>
      <c r="C654" s="4" t="s">
        <v>647</v>
      </c>
      <c r="D654" s="23">
        <v>60688</v>
      </c>
      <c r="E654" s="9" t="s">
        <v>648</v>
      </c>
      <c r="F654" s="5" t="s">
        <v>1111</v>
      </c>
      <c r="G654" s="11"/>
      <c r="H654" s="9" t="s">
        <v>648</v>
      </c>
      <c r="I654" s="22" t="s">
        <v>1086</v>
      </c>
      <c r="J654" s="9" t="s">
        <v>648</v>
      </c>
      <c r="K654" s="11">
        <v>200</v>
      </c>
      <c r="L654" t="s">
        <v>1597</v>
      </c>
      <c r="M654" s="28">
        <v>42825</v>
      </c>
      <c r="O654"/>
      <c r="P654" s="9">
        <v>37.377099999999999</v>
      </c>
      <c r="Q654" s="9">
        <v>-99.946799999999996</v>
      </c>
      <c r="R654" t="s">
        <v>42</v>
      </c>
      <c r="S654" t="s">
        <v>42</v>
      </c>
      <c r="T654" t="s">
        <v>43</v>
      </c>
      <c r="V654"/>
      <c r="W654" s="11" t="s">
        <v>1087</v>
      </c>
    </row>
    <row r="655" spans="1:26" ht="15.75">
      <c r="A655" t="s">
        <v>1599</v>
      </c>
      <c r="B655">
        <v>74</v>
      </c>
      <c r="C655" s="4" t="s">
        <v>647</v>
      </c>
      <c r="D655" s="23">
        <v>64074</v>
      </c>
      <c r="E655" s="9" t="s">
        <v>648</v>
      </c>
      <c r="F655" s="5" t="s">
        <v>1111</v>
      </c>
      <c r="G655" s="11"/>
      <c r="H655" s="9" t="s">
        <v>648</v>
      </c>
      <c r="I655" s="22" t="s">
        <v>1086</v>
      </c>
      <c r="J655" s="9" t="s">
        <v>648</v>
      </c>
      <c r="K655" s="11">
        <v>199</v>
      </c>
      <c r="L655" t="s">
        <v>1597</v>
      </c>
      <c r="M655" s="24">
        <v>44166</v>
      </c>
      <c r="O655"/>
      <c r="P655" s="9">
        <v>37.414400000000001</v>
      </c>
      <c r="Q655" s="9">
        <v>-100.044</v>
      </c>
      <c r="R655" t="s">
        <v>42</v>
      </c>
      <c r="S655" t="s">
        <v>42</v>
      </c>
      <c r="T655" t="s">
        <v>43</v>
      </c>
      <c r="V655"/>
      <c r="W655" s="11" t="s">
        <v>1087</v>
      </c>
    </row>
    <row r="656" spans="1:26" ht="15.75">
      <c r="A656" t="s">
        <v>1600</v>
      </c>
      <c r="B656">
        <v>72</v>
      </c>
      <c r="C656" s="4" t="s">
        <v>647</v>
      </c>
      <c r="D656" s="23">
        <v>57762</v>
      </c>
      <c r="E656" s="9" t="s">
        <v>648</v>
      </c>
      <c r="F656" s="5" t="s">
        <v>1111</v>
      </c>
      <c r="G656" s="11"/>
      <c r="H656" s="9" t="s">
        <v>648</v>
      </c>
      <c r="I656" s="22" t="s">
        <v>1086</v>
      </c>
      <c r="J656" s="9" t="s">
        <v>648</v>
      </c>
      <c r="K656" s="11">
        <v>165.6</v>
      </c>
      <c r="L656" t="s">
        <v>1600</v>
      </c>
      <c r="M656" s="24">
        <v>41214</v>
      </c>
      <c r="O656"/>
      <c r="P656" s="9">
        <v>37.864100000000001</v>
      </c>
      <c r="Q656" s="9">
        <v>-100.235</v>
      </c>
      <c r="R656" t="s">
        <v>42</v>
      </c>
      <c r="S656" t="s">
        <v>42</v>
      </c>
      <c r="T656" t="s">
        <v>43</v>
      </c>
      <c r="V656"/>
      <c r="W656" s="11" t="s">
        <v>1131</v>
      </c>
      <c r="X656">
        <v>100</v>
      </c>
    </row>
    <row r="657" spans="1:26" ht="15.75">
      <c r="A657" t="s">
        <v>1601</v>
      </c>
      <c r="B657">
        <v>57</v>
      </c>
      <c r="C657" s="4" t="s">
        <v>647</v>
      </c>
      <c r="D657" s="23">
        <v>57663</v>
      </c>
      <c r="E657" s="9" t="s">
        <v>648</v>
      </c>
      <c r="F657" s="5" t="s">
        <v>1111</v>
      </c>
      <c r="G657" s="11"/>
      <c r="H657" s="9" t="s">
        <v>648</v>
      </c>
      <c r="I657" s="22" t="s">
        <v>1086</v>
      </c>
      <c r="J657" s="9" t="s">
        <v>648</v>
      </c>
      <c r="K657" s="11">
        <v>131.1</v>
      </c>
      <c r="L657" t="s">
        <v>1601</v>
      </c>
      <c r="M657" s="24">
        <v>41153</v>
      </c>
      <c r="O657"/>
      <c r="P657" s="9">
        <v>37.872700000000002</v>
      </c>
      <c r="Q657" s="9">
        <v>-100.40300000000001</v>
      </c>
      <c r="R657" t="s">
        <v>42</v>
      </c>
      <c r="S657" t="s">
        <v>42</v>
      </c>
      <c r="T657" t="s">
        <v>43</v>
      </c>
      <c r="V657"/>
      <c r="W657" s="11" t="s">
        <v>1602</v>
      </c>
      <c r="X657">
        <v>50</v>
      </c>
      <c r="Y657" t="s">
        <v>1492</v>
      </c>
      <c r="Z657">
        <v>50</v>
      </c>
    </row>
    <row r="658" spans="1:26" ht="15.75">
      <c r="A658" t="s">
        <v>1603</v>
      </c>
      <c r="B658">
        <v>17</v>
      </c>
      <c r="C658" s="4" t="s">
        <v>647</v>
      </c>
      <c r="D658" s="23">
        <v>58162</v>
      </c>
      <c r="E658" s="9" t="s">
        <v>648</v>
      </c>
      <c r="F658" s="5" t="s">
        <v>1138</v>
      </c>
      <c r="G658" s="11"/>
      <c r="H658" s="9" t="s">
        <v>648</v>
      </c>
      <c r="I658" s="22" t="s">
        <v>1086</v>
      </c>
      <c r="J658" s="9" t="s">
        <v>648</v>
      </c>
      <c r="K658" s="11">
        <v>61.2</v>
      </c>
      <c r="L658" t="s">
        <v>1603</v>
      </c>
      <c r="M658" s="24">
        <v>41244</v>
      </c>
      <c r="O658"/>
      <c r="P658" s="9">
        <v>33.033000000000001</v>
      </c>
      <c r="Q658" s="9">
        <v>-101.673</v>
      </c>
      <c r="R658" t="s">
        <v>42</v>
      </c>
      <c r="S658" t="s">
        <v>42</v>
      </c>
      <c r="T658" t="s">
        <v>43</v>
      </c>
      <c r="V658"/>
      <c r="W658" s="11" t="s">
        <v>1604</v>
      </c>
    </row>
    <row r="659" spans="1:26" ht="15.75">
      <c r="A659" t="s">
        <v>1605</v>
      </c>
      <c r="B659">
        <v>4</v>
      </c>
      <c r="C659" s="4" t="s">
        <v>647</v>
      </c>
      <c r="D659" s="23">
        <v>63431</v>
      </c>
      <c r="E659" s="9" t="s">
        <v>648</v>
      </c>
      <c r="F659" s="5" t="s">
        <v>1094</v>
      </c>
      <c r="G659" s="11"/>
      <c r="H659" s="9" t="s">
        <v>648</v>
      </c>
      <c r="I659" s="22" t="s">
        <v>1090</v>
      </c>
      <c r="J659" s="9" t="s">
        <v>648</v>
      </c>
      <c r="K659" s="25">
        <v>8.4</v>
      </c>
      <c r="L659" t="s">
        <v>1605</v>
      </c>
      <c r="M659" s="29">
        <v>39479</v>
      </c>
      <c r="O659"/>
      <c r="P659" s="27">
        <v>43.625999999999998</v>
      </c>
      <c r="Q659" s="27">
        <v>-95.368333000000007</v>
      </c>
      <c r="R659" t="s">
        <v>42</v>
      </c>
      <c r="S659" t="s">
        <v>42</v>
      </c>
      <c r="T659" t="s">
        <v>43</v>
      </c>
      <c r="V659"/>
      <c r="W659" s="11" t="s">
        <v>1184</v>
      </c>
    </row>
    <row r="660" spans="1:26" ht="15.75">
      <c r="A660" t="s">
        <v>1606</v>
      </c>
      <c r="B660" s="25">
        <v>1</v>
      </c>
      <c r="C660" s="4" t="s">
        <v>647</v>
      </c>
      <c r="D660" s="23">
        <v>59329</v>
      </c>
      <c r="E660" s="9" t="s">
        <v>648</v>
      </c>
      <c r="F660" s="5" t="s">
        <v>1118</v>
      </c>
      <c r="G660" s="11"/>
      <c r="H660" s="9" t="s">
        <v>648</v>
      </c>
      <c r="I660" s="22" t="s">
        <v>1119</v>
      </c>
      <c r="J660" s="9" t="s">
        <v>648</v>
      </c>
      <c r="K660" s="25">
        <v>1.85</v>
      </c>
      <c r="L660" t="s">
        <v>1606</v>
      </c>
      <c r="M660" s="26">
        <v>41944</v>
      </c>
      <c r="O660"/>
      <c r="P660">
        <v>36.421109999999999</v>
      </c>
      <c r="Q660">
        <v>-121.34028000000001</v>
      </c>
      <c r="R660" t="s">
        <v>42</v>
      </c>
      <c r="S660" t="s">
        <v>42</v>
      </c>
      <c r="T660" t="s">
        <v>43</v>
      </c>
      <c r="V660" s="25" t="s">
        <v>1607</v>
      </c>
      <c r="W660" s="11" t="s">
        <v>1158</v>
      </c>
    </row>
    <row r="661" spans="1:26" ht="15.75">
      <c r="A661" t="s">
        <v>1608</v>
      </c>
      <c r="B661">
        <v>111</v>
      </c>
      <c r="C661" s="4" t="s">
        <v>647</v>
      </c>
      <c r="D661" s="23">
        <v>63025</v>
      </c>
      <c r="E661" s="9" t="s">
        <v>648</v>
      </c>
      <c r="F661" s="5" t="s">
        <v>1198</v>
      </c>
      <c r="G661" s="11"/>
      <c r="H661" s="9" t="s">
        <v>648</v>
      </c>
      <c r="I661" s="22" t="s">
        <v>1370</v>
      </c>
      <c r="J661" s="9" t="s">
        <v>648</v>
      </c>
      <c r="K661" s="11">
        <v>242</v>
      </c>
      <c r="L661" t="s">
        <v>1608</v>
      </c>
      <c r="M661" s="24">
        <v>43952</v>
      </c>
      <c r="O661"/>
      <c r="P661" s="9">
        <v>40.369799999999998</v>
      </c>
      <c r="Q661" s="9">
        <v>-94.891999999999996</v>
      </c>
      <c r="R661" t="s">
        <v>42</v>
      </c>
      <c r="S661" t="s">
        <v>42</v>
      </c>
      <c r="T661" t="s">
        <v>43</v>
      </c>
      <c r="V661"/>
      <c r="W661" s="11" t="s">
        <v>1609</v>
      </c>
      <c r="Y661" t="s">
        <v>1610</v>
      </c>
      <c r="Z661">
        <v>9.9</v>
      </c>
    </row>
    <row r="662" spans="1:26" ht="15.75">
      <c r="A662" t="s">
        <v>1611</v>
      </c>
      <c r="B662">
        <v>131</v>
      </c>
      <c r="C662" s="4" t="s">
        <v>647</v>
      </c>
      <c r="D662" s="23">
        <v>65577</v>
      </c>
      <c r="E662" s="9" t="s">
        <v>648</v>
      </c>
      <c r="F662" s="5" t="s">
        <v>1298</v>
      </c>
      <c r="G662" s="11"/>
      <c r="H662" s="9" t="s">
        <v>648</v>
      </c>
      <c r="I662" s="22" t="s">
        <v>1612</v>
      </c>
      <c r="J662" s="9" t="s">
        <v>648</v>
      </c>
      <c r="K662" s="11">
        <v>365.5</v>
      </c>
      <c r="L662" t="s">
        <v>1613</v>
      </c>
      <c r="M662" s="24">
        <v>44866</v>
      </c>
      <c r="O662"/>
      <c r="P662" s="9">
        <v>46.817700000000002</v>
      </c>
      <c r="Q662" s="9">
        <v>-106.3789</v>
      </c>
      <c r="R662" t="s">
        <v>42</v>
      </c>
      <c r="S662" t="s">
        <v>42</v>
      </c>
      <c r="T662" t="s">
        <v>43</v>
      </c>
      <c r="V662"/>
      <c r="W662" s="11" t="s">
        <v>1131</v>
      </c>
      <c r="X662">
        <v>100</v>
      </c>
    </row>
    <row r="663" spans="1:26" ht="15.75">
      <c r="A663" t="s">
        <v>1614</v>
      </c>
      <c r="B663">
        <v>37</v>
      </c>
      <c r="C663" s="4" t="s">
        <v>647</v>
      </c>
      <c r="D663" s="23">
        <v>66184</v>
      </c>
      <c r="E663" s="9" t="s">
        <v>648</v>
      </c>
      <c r="F663" s="5" t="s">
        <v>1298</v>
      </c>
      <c r="H663" s="9" t="s">
        <v>648</v>
      </c>
      <c r="I663" s="22" t="s">
        <v>1299</v>
      </c>
      <c r="J663" s="9" t="s">
        <v>648</v>
      </c>
      <c r="K663" s="11">
        <v>102.8</v>
      </c>
      <c r="L663" t="s">
        <v>1613</v>
      </c>
      <c r="M663" s="24">
        <v>45261</v>
      </c>
      <c r="O663"/>
      <c r="P663" s="9">
        <v>46.818800000000003</v>
      </c>
      <c r="Q663" s="9">
        <v>-106.19459999999999</v>
      </c>
      <c r="R663" t="s">
        <v>42</v>
      </c>
      <c r="S663" t="s">
        <v>42</v>
      </c>
      <c r="T663" t="s">
        <v>43</v>
      </c>
      <c r="V663"/>
      <c r="W663" s="11" t="s">
        <v>1312</v>
      </c>
      <c r="X663">
        <v>66.599999999999994</v>
      </c>
      <c r="Y663" s="11" t="s">
        <v>1131</v>
      </c>
      <c r="Z663">
        <v>33.299999999999997</v>
      </c>
    </row>
    <row r="664" spans="1:26" ht="15.75">
      <c r="A664" t="s">
        <v>1615</v>
      </c>
      <c r="B664">
        <v>36</v>
      </c>
      <c r="C664" s="4" t="s">
        <v>647</v>
      </c>
      <c r="D664" s="23">
        <v>66811</v>
      </c>
      <c r="E664" s="9" t="s">
        <v>648</v>
      </c>
      <c r="F664" s="5" t="s">
        <v>1298</v>
      </c>
      <c r="G664" s="11"/>
      <c r="H664" s="9" t="s">
        <v>648</v>
      </c>
      <c r="I664" s="22" t="s">
        <v>1616</v>
      </c>
      <c r="J664" s="9" t="s">
        <v>648</v>
      </c>
      <c r="K664" s="11">
        <v>100</v>
      </c>
      <c r="L664" t="s">
        <v>1613</v>
      </c>
      <c r="M664" s="24">
        <v>45536</v>
      </c>
      <c r="O664"/>
      <c r="P664" s="9">
        <v>46.818800000000003</v>
      </c>
      <c r="Q664" s="9">
        <v>-106.19459999999999</v>
      </c>
      <c r="R664" t="s">
        <v>42</v>
      </c>
      <c r="S664" t="s">
        <v>42</v>
      </c>
      <c r="T664" t="s">
        <v>43</v>
      </c>
      <c r="V664"/>
      <c r="W664" s="11" t="s">
        <v>1131</v>
      </c>
      <c r="X664">
        <v>100</v>
      </c>
    </row>
    <row r="665" spans="1:26" ht="15.75">
      <c r="A665" t="s">
        <v>1617</v>
      </c>
      <c r="B665">
        <v>75</v>
      </c>
      <c r="C665" s="4" t="s">
        <v>647</v>
      </c>
      <c r="D665" s="23">
        <v>66183</v>
      </c>
      <c r="E665" s="9" t="s">
        <v>648</v>
      </c>
      <c r="F665" s="5" t="s">
        <v>1298</v>
      </c>
      <c r="H665" s="9" t="s">
        <v>648</v>
      </c>
      <c r="I665" s="22" t="s">
        <v>1299</v>
      </c>
      <c r="J665" s="9" t="s">
        <v>648</v>
      </c>
      <c r="K665" s="11">
        <v>208</v>
      </c>
      <c r="L665" t="s">
        <v>1613</v>
      </c>
      <c r="M665" s="24">
        <v>45296</v>
      </c>
      <c r="O665"/>
      <c r="P665" s="9">
        <v>46.7896</v>
      </c>
      <c r="Q665" s="9">
        <v>-106.0021</v>
      </c>
      <c r="R665" t="s">
        <v>42</v>
      </c>
      <c r="S665" t="s">
        <v>42</v>
      </c>
      <c r="T665" t="s">
        <v>43</v>
      </c>
      <c r="V665"/>
      <c r="W665" s="11" t="s">
        <v>1312</v>
      </c>
      <c r="X665">
        <v>66.599999999999994</v>
      </c>
      <c r="Y665" s="11" t="s">
        <v>1131</v>
      </c>
      <c r="Z665">
        <v>33.299999999999997</v>
      </c>
    </row>
    <row r="666" spans="1:26" ht="15.75">
      <c r="A666" t="s">
        <v>1618</v>
      </c>
      <c r="B666">
        <v>116</v>
      </c>
      <c r="C666" s="4" t="s">
        <v>647</v>
      </c>
      <c r="D666" s="23">
        <v>64054</v>
      </c>
      <c r="E666" s="9" t="s">
        <v>648</v>
      </c>
      <c r="F666" s="5" t="s">
        <v>1152</v>
      </c>
      <c r="G666" s="11"/>
      <c r="H666" s="9" t="s">
        <v>648</v>
      </c>
      <c r="I666" s="22" t="s">
        <v>1171</v>
      </c>
      <c r="J666" s="9" t="s">
        <v>648</v>
      </c>
      <c r="K666" s="11">
        <v>325</v>
      </c>
      <c r="L666" t="s">
        <v>1619</v>
      </c>
      <c r="M666" s="24">
        <v>44531</v>
      </c>
      <c r="O666"/>
      <c r="P666" s="9">
        <v>34.3566</v>
      </c>
      <c r="Q666" s="9">
        <v>-105.437</v>
      </c>
      <c r="R666" t="s">
        <v>42</v>
      </c>
      <c r="S666" t="s">
        <v>42</v>
      </c>
      <c r="T666" t="s">
        <v>43</v>
      </c>
      <c r="V666" t="s">
        <v>1619</v>
      </c>
      <c r="W666" s="11" t="s">
        <v>1145</v>
      </c>
    </row>
    <row r="667" spans="1:26" ht="15.75">
      <c r="A667" t="s">
        <v>1620</v>
      </c>
      <c r="B667" s="25">
        <v>67</v>
      </c>
      <c r="C667" s="4" t="s">
        <v>647</v>
      </c>
      <c r="D667" s="23">
        <v>56618</v>
      </c>
      <c r="E667" s="9" t="s">
        <v>648</v>
      </c>
      <c r="F667" s="5" t="s">
        <v>984</v>
      </c>
      <c r="G667" s="11"/>
      <c r="H667" s="9" t="s">
        <v>648</v>
      </c>
      <c r="I667" s="22" t="s">
        <v>985</v>
      </c>
      <c r="J667" s="9" t="s">
        <v>648</v>
      </c>
      <c r="K667" s="25">
        <v>100.5</v>
      </c>
      <c r="L667" t="s">
        <v>1620</v>
      </c>
      <c r="M667" s="26">
        <v>39569</v>
      </c>
      <c r="O667"/>
      <c r="P667" s="27">
        <v>44.899360999999999</v>
      </c>
      <c r="Q667" s="27">
        <v>-73.990306000000004</v>
      </c>
      <c r="R667" t="s">
        <v>42</v>
      </c>
      <c r="S667" t="s">
        <v>42</v>
      </c>
      <c r="T667" t="s">
        <v>43</v>
      </c>
      <c r="U667" t="s">
        <v>1621</v>
      </c>
      <c r="V667" s="25" t="s">
        <v>1622</v>
      </c>
      <c r="W667" s="11" t="s">
        <v>1136</v>
      </c>
    </row>
    <row r="668" spans="1:26" ht="15.75">
      <c r="A668" t="s">
        <v>1623</v>
      </c>
      <c r="B668">
        <v>17</v>
      </c>
      <c r="C668" s="4" t="s">
        <v>647</v>
      </c>
      <c r="D668" s="23">
        <v>64323</v>
      </c>
      <c r="E668" s="9" t="s">
        <v>648</v>
      </c>
      <c r="F668" s="5" t="s">
        <v>1118</v>
      </c>
      <c r="G668" s="11"/>
      <c r="H668" s="9" t="s">
        <v>648</v>
      </c>
      <c r="I668" s="22" t="s">
        <v>1119</v>
      </c>
      <c r="J668" s="9" t="s">
        <v>648</v>
      </c>
      <c r="K668" s="11">
        <v>61.2</v>
      </c>
      <c r="L668" t="s">
        <v>1624</v>
      </c>
      <c r="M668" s="24">
        <v>44228</v>
      </c>
      <c r="O668"/>
      <c r="P668" s="9">
        <v>33.907699999999998</v>
      </c>
      <c r="Q668" s="9">
        <v>-116.5801</v>
      </c>
      <c r="R668" t="s">
        <v>42</v>
      </c>
      <c r="S668" t="s">
        <v>42</v>
      </c>
      <c r="T668" t="s">
        <v>43</v>
      </c>
      <c r="U668" t="s">
        <v>1625</v>
      </c>
      <c r="V668" t="s">
        <v>1626</v>
      </c>
      <c r="W668" s="11" t="s">
        <v>1296</v>
      </c>
    </row>
    <row r="669" spans="1:26" ht="15.75">
      <c r="A669" t="s">
        <v>1627</v>
      </c>
      <c r="B669" s="25">
        <v>4</v>
      </c>
      <c r="C669" s="4" t="s">
        <v>647</v>
      </c>
      <c r="D669" s="23">
        <v>57756</v>
      </c>
      <c r="E669" s="9" t="s">
        <v>648</v>
      </c>
      <c r="F669" s="5" t="s">
        <v>1286</v>
      </c>
      <c r="G669" s="11"/>
      <c r="H669" s="9" t="s">
        <v>648</v>
      </c>
      <c r="I669" s="22" t="s">
        <v>1628</v>
      </c>
      <c r="J669" s="9" t="s">
        <v>648</v>
      </c>
      <c r="K669" s="25">
        <v>6</v>
      </c>
      <c r="L669" t="s">
        <v>1627</v>
      </c>
      <c r="M669" s="26">
        <v>40330</v>
      </c>
      <c r="O669"/>
      <c r="P669" s="27">
        <v>46.791249999999998</v>
      </c>
      <c r="Q669" s="27">
        <v>-124.061694</v>
      </c>
      <c r="R669" t="s">
        <v>42</v>
      </c>
      <c r="S669" t="s">
        <v>42</v>
      </c>
      <c r="T669" t="s">
        <v>43</v>
      </c>
      <c r="V669"/>
      <c r="W669" s="11" t="s">
        <v>1627</v>
      </c>
    </row>
    <row r="670" spans="1:26" ht="15.75">
      <c r="A670" t="s">
        <v>1629</v>
      </c>
      <c r="B670" s="25">
        <v>27</v>
      </c>
      <c r="C670" s="4" t="s">
        <v>647</v>
      </c>
      <c r="D670" s="23">
        <v>56634</v>
      </c>
      <c r="E670" s="9" t="s">
        <v>648</v>
      </c>
      <c r="F670" s="5" t="s">
        <v>984</v>
      </c>
      <c r="G670" s="11"/>
      <c r="H670" s="9" t="s">
        <v>648</v>
      </c>
      <c r="I670" s="22" t="s">
        <v>985</v>
      </c>
      <c r="J670" s="9" t="s">
        <v>648</v>
      </c>
      <c r="K670" s="25">
        <v>67.5</v>
      </c>
      <c r="L670" t="s">
        <v>1630</v>
      </c>
      <c r="M670" s="26">
        <v>39814</v>
      </c>
      <c r="O670"/>
      <c r="P670" s="9">
        <v>42.552300000000002</v>
      </c>
      <c r="Q670" s="9">
        <v>-77.414500000000004</v>
      </c>
      <c r="R670" t="s">
        <v>42</v>
      </c>
      <c r="S670" t="s">
        <v>42</v>
      </c>
      <c r="T670" t="s">
        <v>43</v>
      </c>
      <c r="V670" s="25" t="s">
        <v>1631</v>
      </c>
      <c r="W670" s="11" t="s">
        <v>1632</v>
      </c>
    </row>
    <row r="671" spans="1:26" ht="15.75">
      <c r="A671" t="s">
        <v>1633</v>
      </c>
      <c r="B671" s="25">
        <v>112</v>
      </c>
      <c r="C671" s="4" t="s">
        <v>647</v>
      </c>
      <c r="D671" s="23">
        <v>59068</v>
      </c>
      <c r="E671" s="9" t="s">
        <v>648</v>
      </c>
      <c r="F671" s="5" t="s">
        <v>1138</v>
      </c>
      <c r="H671" s="9" t="s">
        <v>648</v>
      </c>
      <c r="I671" s="22" t="s">
        <v>1139</v>
      </c>
      <c r="J671" s="9" t="s">
        <v>648</v>
      </c>
      <c r="K671" s="25">
        <v>200.48</v>
      </c>
      <c r="L671" t="s">
        <v>1634</v>
      </c>
      <c r="M671" s="26">
        <v>42461</v>
      </c>
      <c r="O671"/>
      <c r="P671">
        <v>35.303800000000003</v>
      </c>
      <c r="Q671">
        <v>-101.03700000000001</v>
      </c>
      <c r="R671" t="s">
        <v>42</v>
      </c>
      <c r="S671" t="s">
        <v>42</v>
      </c>
      <c r="T671" t="s">
        <v>43</v>
      </c>
      <c r="V671" s="30" t="s">
        <v>1635</v>
      </c>
      <c r="W671" s="11" t="s">
        <v>241</v>
      </c>
      <c r="X671">
        <v>100</v>
      </c>
    </row>
    <row r="672" spans="1:26" ht="15.75">
      <c r="A672" t="s">
        <v>1636</v>
      </c>
      <c r="B672">
        <v>10</v>
      </c>
      <c r="C672" s="4" t="s">
        <v>647</v>
      </c>
      <c r="D672" s="23">
        <v>57431</v>
      </c>
      <c r="E672" s="9" t="s">
        <v>648</v>
      </c>
      <c r="F672" s="5" t="s">
        <v>1260</v>
      </c>
      <c r="G672" s="11"/>
      <c r="H672" s="9" t="s">
        <v>648</v>
      </c>
      <c r="I672" s="22" t="s">
        <v>1261</v>
      </c>
      <c r="J672" s="9" t="s">
        <v>648</v>
      </c>
      <c r="K672" s="11">
        <v>23</v>
      </c>
      <c r="L672" t="s">
        <v>1636</v>
      </c>
      <c r="M672" s="24">
        <v>41244</v>
      </c>
      <c r="O672"/>
      <c r="P672" s="9">
        <v>43.028100000000002</v>
      </c>
      <c r="Q672" s="9">
        <v>-115.401</v>
      </c>
      <c r="R672" t="s">
        <v>42</v>
      </c>
      <c r="S672" t="s">
        <v>42</v>
      </c>
      <c r="T672" t="s">
        <v>43</v>
      </c>
      <c r="V672"/>
      <c r="W672" s="11" t="s">
        <v>1385</v>
      </c>
      <c r="X672">
        <v>100</v>
      </c>
    </row>
    <row r="673" spans="1:26" ht="15.75">
      <c r="A673" t="s">
        <v>1637</v>
      </c>
      <c r="B673">
        <v>108</v>
      </c>
      <c r="C673" s="4" t="s">
        <v>647</v>
      </c>
      <c r="D673" s="23">
        <v>56173</v>
      </c>
      <c r="E673" s="9" t="s">
        <v>648</v>
      </c>
      <c r="F673" s="5" t="s">
        <v>1421</v>
      </c>
      <c r="H673" s="9" t="s">
        <v>648</v>
      </c>
      <c r="I673" s="22" t="s">
        <v>1422</v>
      </c>
      <c r="J673" s="9" t="s">
        <v>648</v>
      </c>
      <c r="K673" s="11">
        <v>162</v>
      </c>
      <c r="L673" t="s">
        <v>1637</v>
      </c>
      <c r="M673" s="24">
        <v>38018</v>
      </c>
      <c r="O673" s="3">
        <v>44195</v>
      </c>
      <c r="P673" s="9">
        <v>37.715600000000002</v>
      </c>
      <c r="Q673" s="9">
        <v>-102.61190000000001</v>
      </c>
      <c r="R673" t="s">
        <v>42</v>
      </c>
      <c r="S673" t="s">
        <v>42</v>
      </c>
      <c r="T673" t="s">
        <v>1126</v>
      </c>
      <c r="V673"/>
      <c r="W673" s="25"/>
      <c r="X673" s="25"/>
    </row>
    <row r="674" spans="1:26" ht="15.75">
      <c r="A674" t="s">
        <v>1638</v>
      </c>
      <c r="B674">
        <v>100</v>
      </c>
      <c r="C674" s="4" t="s">
        <v>647</v>
      </c>
      <c r="D674" s="23">
        <v>56173</v>
      </c>
      <c r="E674" s="9" t="s">
        <v>648</v>
      </c>
      <c r="F674" s="5" t="s">
        <v>1421</v>
      </c>
      <c r="H674" s="9" t="s">
        <v>648</v>
      </c>
      <c r="I674" s="22" t="s">
        <v>1422</v>
      </c>
      <c r="J674" s="9" t="s">
        <v>648</v>
      </c>
      <c r="K674" s="11">
        <v>162</v>
      </c>
      <c r="L674" t="s">
        <v>1637</v>
      </c>
      <c r="M674" s="3">
        <v>44196</v>
      </c>
      <c r="O674"/>
      <c r="P674" s="9">
        <v>37.715600000000002</v>
      </c>
      <c r="Q674" s="9">
        <v>-102.61190000000001</v>
      </c>
      <c r="R674" t="s">
        <v>42</v>
      </c>
      <c r="S674" t="s">
        <v>42</v>
      </c>
      <c r="T674" t="s">
        <v>43</v>
      </c>
      <c r="V674"/>
      <c r="W674" s="11" t="s">
        <v>1222</v>
      </c>
    </row>
    <row r="675" spans="1:26" ht="15.75">
      <c r="A675" t="s">
        <v>1639</v>
      </c>
      <c r="B675">
        <v>56</v>
      </c>
      <c r="C675" s="4" t="s">
        <v>647</v>
      </c>
      <c r="D675" s="23">
        <v>57174</v>
      </c>
      <c r="E675" s="9" t="s">
        <v>648</v>
      </c>
      <c r="F675" s="5" t="s">
        <v>1421</v>
      </c>
      <c r="G675" s="11"/>
      <c r="H675" s="9" t="s">
        <v>648</v>
      </c>
      <c r="I675" s="22" t="s">
        <v>1162</v>
      </c>
      <c r="J675" s="9" t="s">
        <v>648</v>
      </c>
      <c r="K675" s="11">
        <v>91</v>
      </c>
      <c r="L675" t="s">
        <v>1639</v>
      </c>
      <c r="M675" s="24">
        <v>41244</v>
      </c>
      <c r="O675"/>
      <c r="P675" s="9">
        <v>40.7438</v>
      </c>
      <c r="Q675" s="9">
        <v>-102.80500000000001</v>
      </c>
      <c r="R675" t="s">
        <v>42</v>
      </c>
      <c r="S675" t="s">
        <v>42</v>
      </c>
      <c r="T675" t="s">
        <v>43</v>
      </c>
      <c r="V675"/>
      <c r="W675" s="11" t="s">
        <v>1640</v>
      </c>
      <c r="Y675" t="s">
        <v>1641</v>
      </c>
    </row>
    <row r="676" spans="1:26" ht="15.75">
      <c r="A676" t="s">
        <v>1642</v>
      </c>
      <c r="B676" s="25">
        <v>1</v>
      </c>
      <c r="C676" s="4" t="s">
        <v>647</v>
      </c>
      <c r="D676" s="23">
        <v>58887</v>
      </c>
      <c r="E676" s="9" t="s">
        <v>648</v>
      </c>
      <c r="F676" s="5" t="s">
        <v>1101</v>
      </c>
      <c r="G676" s="11"/>
      <c r="H676" s="9" t="s">
        <v>648</v>
      </c>
      <c r="I676" s="22" t="s">
        <v>674</v>
      </c>
      <c r="J676" s="9" t="s">
        <v>648</v>
      </c>
      <c r="K676" s="25">
        <v>2.5</v>
      </c>
      <c r="L676" t="s">
        <v>1642</v>
      </c>
      <c r="M676" s="26">
        <v>39356</v>
      </c>
      <c r="O676"/>
      <c r="P676">
        <v>41.66028</v>
      </c>
      <c r="Q676">
        <v>-89.249719999999996</v>
      </c>
      <c r="R676" t="s">
        <v>42</v>
      </c>
      <c r="S676" t="s">
        <v>42</v>
      </c>
      <c r="T676" t="s">
        <v>43</v>
      </c>
      <c r="V676" s="25" t="s">
        <v>1643</v>
      </c>
      <c r="W676" s="11" t="s">
        <v>1644</v>
      </c>
    </row>
    <row r="677" spans="1:26" ht="15.75">
      <c r="A677" t="s">
        <v>1645</v>
      </c>
      <c r="B677">
        <v>41</v>
      </c>
      <c r="C677" s="4" t="s">
        <v>647</v>
      </c>
      <c r="D677" s="23">
        <v>56195</v>
      </c>
      <c r="E677" s="9" t="s">
        <v>648</v>
      </c>
      <c r="F677" s="5" t="s">
        <v>1268</v>
      </c>
      <c r="G677" s="11"/>
      <c r="H677" s="9" t="s">
        <v>648</v>
      </c>
      <c r="I677" s="22" t="s">
        <v>1301</v>
      </c>
      <c r="J677" s="9" t="s">
        <v>648</v>
      </c>
      <c r="K677" s="11">
        <v>41</v>
      </c>
      <c r="L677" t="s">
        <v>1645</v>
      </c>
      <c r="M677" s="24">
        <v>37956</v>
      </c>
      <c r="O677"/>
      <c r="P677" s="9">
        <v>45.928199999999997</v>
      </c>
      <c r="Q677" s="9">
        <v>-118.581</v>
      </c>
      <c r="R677" t="s">
        <v>42</v>
      </c>
      <c r="S677" t="s">
        <v>42</v>
      </c>
      <c r="T677" t="s">
        <v>43</v>
      </c>
      <c r="V677"/>
      <c r="W677" s="11" t="s">
        <v>89</v>
      </c>
    </row>
    <row r="678" spans="1:26" ht="15.75">
      <c r="A678" t="s">
        <v>1646</v>
      </c>
      <c r="B678" s="25">
        <v>63</v>
      </c>
      <c r="C678" s="4" t="s">
        <v>647</v>
      </c>
      <c r="D678" s="23">
        <v>57137</v>
      </c>
      <c r="E678" s="9" t="s">
        <v>648</v>
      </c>
      <c r="F678" s="5" t="s">
        <v>1268</v>
      </c>
      <c r="G678" s="11"/>
      <c r="H678" s="9" t="s">
        <v>648</v>
      </c>
      <c r="I678" s="22" t="s">
        <v>1628</v>
      </c>
      <c r="J678" s="9" t="s">
        <v>648</v>
      </c>
      <c r="K678" s="25">
        <v>63</v>
      </c>
      <c r="L678" t="s">
        <v>1645</v>
      </c>
      <c r="M678" s="26">
        <v>40179</v>
      </c>
      <c r="O678"/>
      <c r="P678" s="27">
        <v>45.948222000000001</v>
      </c>
      <c r="Q678" s="27">
        <v>-118.55758299999999</v>
      </c>
      <c r="R678" t="s">
        <v>42</v>
      </c>
      <c r="S678" t="s">
        <v>42</v>
      </c>
      <c r="T678" t="s">
        <v>43</v>
      </c>
      <c r="V678" s="25" t="s">
        <v>1647</v>
      </c>
      <c r="W678" s="11" t="s">
        <v>89</v>
      </c>
    </row>
    <row r="679" spans="1:26" ht="15.75">
      <c r="A679" t="s">
        <v>1648</v>
      </c>
      <c r="B679">
        <v>12</v>
      </c>
      <c r="C679" s="4" t="s">
        <v>647</v>
      </c>
      <c r="D679" s="23">
        <v>57385</v>
      </c>
      <c r="E679" s="9" t="s">
        <v>648</v>
      </c>
      <c r="F679" s="5" t="s">
        <v>1094</v>
      </c>
      <c r="G679" s="11"/>
      <c r="H679" s="9" t="s">
        <v>648</v>
      </c>
      <c r="I679" s="22" t="s">
        <v>1090</v>
      </c>
      <c r="J679" s="9" t="s">
        <v>648</v>
      </c>
      <c r="K679" s="11">
        <v>30</v>
      </c>
      <c r="L679" t="s">
        <v>1648</v>
      </c>
      <c r="M679" s="24">
        <v>40664</v>
      </c>
      <c r="O679" s="24">
        <v>43845</v>
      </c>
      <c r="P679" s="9">
        <v>44.265500000000003</v>
      </c>
      <c r="Q679" s="9">
        <v>-96.429299999999998</v>
      </c>
      <c r="R679" t="s">
        <v>42</v>
      </c>
      <c r="S679" t="s">
        <v>42</v>
      </c>
      <c r="T679" t="s">
        <v>1126</v>
      </c>
      <c r="V679"/>
    </row>
    <row r="680" spans="1:26" ht="15.75">
      <c r="A680" t="s">
        <v>1649</v>
      </c>
      <c r="B680">
        <v>12</v>
      </c>
      <c r="C680" s="4" t="s">
        <v>647</v>
      </c>
      <c r="D680" s="23">
        <v>57385</v>
      </c>
      <c r="E680" s="9" t="s">
        <v>648</v>
      </c>
      <c r="F680" s="5" t="s">
        <v>1094</v>
      </c>
      <c r="G680" s="11"/>
      <c r="H680" s="9" t="s">
        <v>648</v>
      </c>
      <c r="I680" s="22" t="s">
        <v>1090</v>
      </c>
      <c r="J680" s="9" t="s">
        <v>648</v>
      </c>
      <c r="K680" s="11">
        <v>26</v>
      </c>
      <c r="L680" t="s">
        <v>1648</v>
      </c>
      <c r="M680" s="3">
        <v>44196</v>
      </c>
      <c r="O680"/>
      <c r="P680" s="9">
        <v>44.265500000000003</v>
      </c>
      <c r="Q680" s="9">
        <v>-96.429299999999998</v>
      </c>
      <c r="R680" t="s">
        <v>42</v>
      </c>
      <c r="S680" t="s">
        <v>42</v>
      </c>
      <c r="T680" t="s">
        <v>43</v>
      </c>
      <c r="V680"/>
      <c r="W680" s="11" t="s">
        <v>1337</v>
      </c>
    </row>
    <row r="681" spans="1:26" ht="15.75">
      <c r="A681" t="s">
        <v>1650</v>
      </c>
      <c r="B681">
        <v>14</v>
      </c>
      <c r="C681" s="4" t="s">
        <v>647</v>
      </c>
      <c r="D681" s="23">
        <v>58045</v>
      </c>
      <c r="E681" s="9" t="s">
        <v>648</v>
      </c>
      <c r="F681" s="5" t="s">
        <v>1094</v>
      </c>
      <c r="G681" s="11"/>
      <c r="H681" s="9" t="s">
        <v>648</v>
      </c>
      <c r="I681" s="22" t="s">
        <v>1090</v>
      </c>
      <c r="J681" s="9" t="s">
        <v>648</v>
      </c>
      <c r="K681" s="11">
        <v>30.8</v>
      </c>
      <c r="L681" t="s">
        <v>1650</v>
      </c>
      <c r="M681" s="24">
        <v>41244</v>
      </c>
      <c r="O681"/>
      <c r="P681" s="9">
        <v>43.722999999999999</v>
      </c>
      <c r="Q681" s="9">
        <v>-95.815299999999993</v>
      </c>
      <c r="R681" t="s">
        <v>42</v>
      </c>
      <c r="S681" t="s">
        <v>42</v>
      </c>
      <c r="T681" t="s">
        <v>43</v>
      </c>
      <c r="V681"/>
      <c r="W681" s="11" t="s">
        <v>1651</v>
      </c>
    </row>
    <row r="682" spans="1:26" ht="15.75">
      <c r="A682" t="s">
        <v>1652</v>
      </c>
      <c r="B682">
        <v>24</v>
      </c>
      <c r="C682" s="4" t="s">
        <v>647</v>
      </c>
      <c r="D682" s="23">
        <v>56537</v>
      </c>
      <c r="E682" s="9" t="s">
        <v>648</v>
      </c>
      <c r="F682" s="5" t="s">
        <v>1198</v>
      </c>
      <c r="G682" s="11"/>
      <c r="H682" s="9" t="s">
        <v>648</v>
      </c>
      <c r="I682" s="22" t="s">
        <v>1370</v>
      </c>
      <c r="J682" s="9" t="s">
        <v>648</v>
      </c>
      <c r="K682" s="11">
        <v>50.4</v>
      </c>
      <c r="L682" t="s">
        <v>1652</v>
      </c>
      <c r="M682" s="24">
        <v>39539</v>
      </c>
      <c r="O682"/>
      <c r="P682" s="9">
        <v>40.239199999999997</v>
      </c>
      <c r="Q682" s="9">
        <v>-94.671400000000006</v>
      </c>
      <c r="R682" t="s">
        <v>42</v>
      </c>
      <c r="S682" t="s">
        <v>42</v>
      </c>
      <c r="T682" t="s">
        <v>43</v>
      </c>
      <c r="V682"/>
      <c r="W682" s="11" t="s">
        <v>1251</v>
      </c>
      <c r="X682" s="25">
        <v>49</v>
      </c>
      <c r="Y682" t="s">
        <v>1250</v>
      </c>
      <c r="Z682" s="25">
        <v>51</v>
      </c>
    </row>
    <row r="683" spans="1:26" ht="15.75">
      <c r="A683" t="s">
        <v>1653</v>
      </c>
      <c r="B683">
        <v>83</v>
      </c>
      <c r="C683" s="4" t="s">
        <v>647</v>
      </c>
      <c r="D683" s="23">
        <v>55739</v>
      </c>
      <c r="E683" s="9" t="s">
        <v>648</v>
      </c>
      <c r="F683" s="5" t="s">
        <v>1268</v>
      </c>
      <c r="G683" s="11"/>
      <c r="H683" s="9" t="s">
        <v>648</v>
      </c>
      <c r="I683" s="22" t="s">
        <v>1628</v>
      </c>
      <c r="J683" s="9" t="s">
        <v>648</v>
      </c>
      <c r="K683" s="11">
        <v>50</v>
      </c>
      <c r="L683" t="s">
        <v>1653</v>
      </c>
      <c r="M683" s="24">
        <v>37226</v>
      </c>
      <c r="O683"/>
      <c r="P683" s="9">
        <v>45.280200000000001</v>
      </c>
      <c r="Q683" s="9">
        <v>-120.282</v>
      </c>
      <c r="R683" t="s">
        <v>42</v>
      </c>
      <c r="S683" t="s">
        <v>42</v>
      </c>
      <c r="T683" t="s">
        <v>43</v>
      </c>
      <c r="V683"/>
      <c r="W683" s="11" t="s">
        <v>1184</v>
      </c>
      <c r="X683">
        <v>100</v>
      </c>
    </row>
    <row r="684" spans="1:26" ht="15.75">
      <c r="A684" t="s">
        <v>1654</v>
      </c>
      <c r="B684">
        <v>41</v>
      </c>
      <c r="C684" s="4" t="s">
        <v>647</v>
      </c>
      <c r="D684" s="23">
        <v>63639</v>
      </c>
      <c r="E684" s="9" t="s">
        <v>648</v>
      </c>
      <c r="F684" s="5" t="s">
        <v>1089</v>
      </c>
      <c r="G684" s="11"/>
      <c r="H684" s="9" t="s">
        <v>648</v>
      </c>
      <c r="I684" s="22" t="s">
        <v>1090</v>
      </c>
      <c r="J684" s="9" t="s">
        <v>648</v>
      </c>
      <c r="K684" s="11">
        <v>112.42</v>
      </c>
      <c r="L684" t="s">
        <v>1654</v>
      </c>
      <c r="M684" s="24">
        <v>44166</v>
      </c>
      <c r="O684"/>
      <c r="P684" s="9">
        <v>40.593400000000003</v>
      </c>
      <c r="Q684" s="9">
        <v>-94.907499999999999</v>
      </c>
      <c r="R684" t="s">
        <v>42</v>
      </c>
      <c r="S684" t="s">
        <v>42</v>
      </c>
      <c r="T684" t="s">
        <v>43</v>
      </c>
      <c r="V684"/>
      <c r="W684" s="11" t="s">
        <v>1091</v>
      </c>
      <c r="X684">
        <v>100</v>
      </c>
    </row>
    <row r="685" spans="1:26" ht="15.75">
      <c r="A685" t="s">
        <v>1655</v>
      </c>
      <c r="B685" s="25">
        <v>3</v>
      </c>
      <c r="C685" s="4" t="s">
        <v>647</v>
      </c>
      <c r="D685" s="23">
        <v>57570</v>
      </c>
      <c r="E685" s="9" t="s">
        <v>648</v>
      </c>
      <c r="F685" s="5" t="s">
        <v>1147</v>
      </c>
      <c r="G685" s="11"/>
      <c r="H685" s="9" t="s">
        <v>648</v>
      </c>
      <c r="I685" s="22" t="s">
        <v>674</v>
      </c>
      <c r="J685" s="9" t="s">
        <v>648</v>
      </c>
      <c r="K685" s="25">
        <v>4.5</v>
      </c>
      <c r="L685" t="s">
        <v>1655</v>
      </c>
      <c r="M685" s="26">
        <v>40969</v>
      </c>
      <c r="O685"/>
      <c r="P685" s="27">
        <v>40.912806000000003</v>
      </c>
      <c r="Q685" s="27">
        <v>-84.567499999999995</v>
      </c>
      <c r="R685" t="s">
        <v>42</v>
      </c>
      <c r="S685" t="s">
        <v>42</v>
      </c>
      <c r="T685" t="s">
        <v>43</v>
      </c>
      <c r="V685" s="25" t="s">
        <v>1656</v>
      </c>
      <c r="W685" s="11" t="s">
        <v>1657</v>
      </c>
    </row>
    <row r="686" spans="1:26" ht="15.75">
      <c r="A686" t="s">
        <v>1658</v>
      </c>
      <c r="B686">
        <v>40</v>
      </c>
      <c r="C686" s="4" t="s">
        <v>647</v>
      </c>
      <c r="D686" s="23">
        <v>58979</v>
      </c>
      <c r="E686" s="9" t="s">
        <v>648</v>
      </c>
      <c r="F686" s="5" t="s">
        <v>984</v>
      </c>
      <c r="G686" s="11"/>
      <c r="H686" s="9" t="s">
        <v>648</v>
      </c>
      <c r="I686" s="22" t="s">
        <v>985</v>
      </c>
      <c r="J686" s="9" t="s">
        <v>648</v>
      </c>
      <c r="K686" s="11">
        <v>79.900000000000006</v>
      </c>
      <c r="L686" t="s">
        <v>1658</v>
      </c>
      <c r="M686" s="24">
        <v>43435</v>
      </c>
      <c r="O686"/>
      <c r="P686" s="9">
        <v>43.881799999999998</v>
      </c>
      <c r="Q686" s="9">
        <v>-75.639600000000002</v>
      </c>
      <c r="R686" t="s">
        <v>42</v>
      </c>
      <c r="S686" t="s">
        <v>42</v>
      </c>
      <c r="T686" t="s">
        <v>43</v>
      </c>
      <c r="V686"/>
      <c r="W686" s="11" t="s">
        <v>388</v>
      </c>
    </row>
    <row r="687" spans="1:26" ht="15.75">
      <c r="A687" t="s">
        <v>1659</v>
      </c>
      <c r="B687">
        <v>34</v>
      </c>
      <c r="C687" s="4" t="s">
        <v>647</v>
      </c>
      <c r="D687" s="23">
        <v>57962</v>
      </c>
      <c r="E687" s="9" t="s">
        <v>648</v>
      </c>
      <c r="F687" s="5" t="s">
        <v>1118</v>
      </c>
      <c r="G687" s="11"/>
      <c r="H687" s="9" t="s">
        <v>648</v>
      </c>
      <c r="I687" s="22" t="s">
        <v>1119</v>
      </c>
      <c r="J687" s="9" t="s">
        <v>648</v>
      </c>
      <c r="K687" s="11">
        <v>102</v>
      </c>
      <c r="L687" t="s">
        <v>1659</v>
      </c>
      <c r="M687" s="24">
        <v>40909</v>
      </c>
      <c r="O687"/>
      <c r="P687" s="9">
        <v>35.064399999999999</v>
      </c>
      <c r="Q687" s="9">
        <v>-118.33499999999999</v>
      </c>
      <c r="R687" t="s">
        <v>42</v>
      </c>
      <c r="S687" t="s">
        <v>42</v>
      </c>
      <c r="T687" t="s">
        <v>43</v>
      </c>
      <c r="V687" t="s">
        <v>1660</v>
      </c>
      <c r="W687" s="11" t="s">
        <v>1131</v>
      </c>
      <c r="X687">
        <v>100</v>
      </c>
    </row>
    <row r="688" spans="1:26" ht="15.75">
      <c r="A688" t="s">
        <v>1661</v>
      </c>
      <c r="B688">
        <v>2</v>
      </c>
      <c r="C688" s="4" t="s">
        <v>647</v>
      </c>
      <c r="D688">
        <v>54299</v>
      </c>
      <c r="E688" s="9" t="s">
        <v>648</v>
      </c>
      <c r="F688" s="5" t="s">
        <v>1118</v>
      </c>
      <c r="G688" s="11"/>
      <c r="H688" s="9" t="s">
        <v>648</v>
      </c>
      <c r="I688" s="22" t="s">
        <v>1119</v>
      </c>
      <c r="J688" s="9" t="s">
        <v>648</v>
      </c>
      <c r="K688">
        <v>3</v>
      </c>
      <c r="L688" t="s">
        <v>1659</v>
      </c>
      <c r="M688" s="3">
        <v>37256</v>
      </c>
      <c r="O688"/>
      <c r="P688">
        <v>35.075000000000003</v>
      </c>
      <c r="Q688">
        <v>-118.3417</v>
      </c>
      <c r="R688" t="s">
        <v>42</v>
      </c>
      <c r="S688" t="s">
        <v>42</v>
      </c>
      <c r="T688" t="s">
        <v>43</v>
      </c>
      <c r="V688"/>
      <c r="W688" s="11" t="s">
        <v>1131</v>
      </c>
    </row>
    <row r="689" spans="1:27" ht="15.75">
      <c r="A689" t="s">
        <v>1662</v>
      </c>
      <c r="B689">
        <v>3</v>
      </c>
      <c r="C689" s="4" t="s">
        <v>647</v>
      </c>
      <c r="D689" s="23">
        <v>54300</v>
      </c>
      <c r="E689" s="9" t="s">
        <v>648</v>
      </c>
      <c r="F689" s="5" t="s">
        <v>1118</v>
      </c>
      <c r="G689" s="11"/>
      <c r="H689" s="9" t="s">
        <v>648</v>
      </c>
      <c r="I689" s="22" t="s">
        <v>1119</v>
      </c>
      <c r="J689" s="9" t="s">
        <v>648</v>
      </c>
      <c r="K689">
        <v>4.5</v>
      </c>
      <c r="L689" t="s">
        <v>1659</v>
      </c>
      <c r="M689" s="3">
        <v>31412</v>
      </c>
      <c r="O689"/>
      <c r="P689">
        <v>35.058300000000003</v>
      </c>
      <c r="Q689">
        <v>-118.3083</v>
      </c>
      <c r="R689" t="s">
        <v>42</v>
      </c>
      <c r="S689" t="s">
        <v>42</v>
      </c>
      <c r="T689" t="s">
        <v>43</v>
      </c>
      <c r="U689" t="s">
        <v>1663</v>
      </c>
      <c r="V689" s="25"/>
      <c r="W689" s="11" t="s">
        <v>1131</v>
      </c>
    </row>
    <row r="690" spans="1:27" ht="15.75">
      <c r="A690" t="s">
        <v>1664</v>
      </c>
      <c r="B690" s="25">
        <v>5</v>
      </c>
      <c r="C690" s="4" t="s">
        <v>647</v>
      </c>
      <c r="D690" s="23">
        <v>54298</v>
      </c>
      <c r="E690" s="9" t="s">
        <v>648</v>
      </c>
      <c r="F690" s="5" t="s">
        <v>1118</v>
      </c>
      <c r="G690" s="11"/>
      <c r="H690" s="9" t="s">
        <v>648</v>
      </c>
      <c r="I690" s="22" t="s">
        <v>1119</v>
      </c>
      <c r="J690" s="9" t="s">
        <v>648</v>
      </c>
      <c r="K690" s="25">
        <v>7.5</v>
      </c>
      <c r="L690" t="s">
        <v>1659</v>
      </c>
      <c r="M690" s="26">
        <v>38473</v>
      </c>
      <c r="O690"/>
      <c r="P690">
        <v>35.058300000000003</v>
      </c>
      <c r="Q690">
        <v>-118.3417</v>
      </c>
      <c r="R690" t="s">
        <v>42</v>
      </c>
      <c r="S690" t="s">
        <v>42</v>
      </c>
      <c r="T690" t="s">
        <v>43</v>
      </c>
      <c r="V690"/>
      <c r="W690" s="11" t="s">
        <v>1131</v>
      </c>
    </row>
    <row r="691" spans="1:27" ht="15.75">
      <c r="A691" t="s">
        <v>1665</v>
      </c>
      <c r="B691">
        <v>29</v>
      </c>
      <c r="C691" s="4" t="s">
        <v>647</v>
      </c>
      <c r="D691" s="23">
        <v>54750</v>
      </c>
      <c r="E691" s="9" t="s">
        <v>648</v>
      </c>
      <c r="F691" s="5" t="s">
        <v>1118</v>
      </c>
      <c r="G691" s="11"/>
      <c r="H691" s="9" t="s">
        <v>648</v>
      </c>
      <c r="I691" s="22" t="s">
        <v>1119</v>
      </c>
      <c r="J691" s="9" t="s">
        <v>648</v>
      </c>
      <c r="K691" s="25">
        <v>6.5</v>
      </c>
      <c r="L691" t="s">
        <v>1659</v>
      </c>
      <c r="M691" s="26">
        <v>33848</v>
      </c>
      <c r="O691"/>
      <c r="P691">
        <v>35.066299999999998</v>
      </c>
      <c r="Q691">
        <v>-118.33944</v>
      </c>
      <c r="R691" t="s">
        <v>42</v>
      </c>
      <c r="S691" t="s">
        <v>42</v>
      </c>
      <c r="T691" t="s">
        <v>43</v>
      </c>
      <c r="V691"/>
      <c r="W691" s="11" t="s">
        <v>1131</v>
      </c>
    </row>
    <row r="692" spans="1:27" ht="15.75">
      <c r="A692" t="s">
        <v>1666</v>
      </c>
      <c r="B692">
        <v>21</v>
      </c>
      <c r="C692" s="4" t="s">
        <v>647</v>
      </c>
      <c r="D692" s="23">
        <v>63436</v>
      </c>
      <c r="E692" s="9" t="s">
        <v>648</v>
      </c>
      <c r="F692" s="5" t="s">
        <v>1161</v>
      </c>
      <c r="G692" s="11"/>
      <c r="H692" s="9" t="s">
        <v>648</v>
      </c>
      <c r="I692" s="22" t="s">
        <v>1162</v>
      </c>
      <c r="J692" s="9" t="s">
        <v>648</v>
      </c>
      <c r="K692" s="11">
        <v>52.5</v>
      </c>
      <c r="L692" t="s">
        <v>1666</v>
      </c>
      <c r="M692" s="28">
        <v>44167</v>
      </c>
      <c r="O692"/>
      <c r="P692" s="9">
        <v>41.127099999999999</v>
      </c>
      <c r="Q692" s="9">
        <v>-104.9901</v>
      </c>
      <c r="R692" t="s">
        <v>42</v>
      </c>
      <c r="S692" t="s">
        <v>42</v>
      </c>
      <c r="T692" t="s">
        <v>43</v>
      </c>
      <c r="V692"/>
      <c r="W692" s="11" t="s">
        <v>1456</v>
      </c>
      <c r="X692">
        <v>100</v>
      </c>
    </row>
    <row r="693" spans="1:27" ht="15.75">
      <c r="A693" t="s">
        <v>1667</v>
      </c>
      <c r="B693">
        <v>21</v>
      </c>
      <c r="C693" s="4" t="s">
        <v>647</v>
      </c>
      <c r="D693" s="23">
        <v>60210</v>
      </c>
      <c r="E693" s="9" t="s">
        <v>648</v>
      </c>
      <c r="F693" s="5" t="s">
        <v>1138</v>
      </c>
      <c r="G693" s="11"/>
      <c r="H693" s="9" t="s">
        <v>648</v>
      </c>
      <c r="I693" s="22" t="s">
        <v>1139</v>
      </c>
      <c r="J693" s="9" t="s">
        <v>648</v>
      </c>
      <c r="K693" s="11">
        <v>50.4</v>
      </c>
      <c r="L693" t="s">
        <v>1667</v>
      </c>
      <c r="M693" s="24">
        <v>42795</v>
      </c>
      <c r="O693"/>
      <c r="P693" s="9">
        <v>34.003799999999998</v>
      </c>
      <c r="Q693" s="9">
        <v>-101.215</v>
      </c>
      <c r="R693" t="s">
        <v>42</v>
      </c>
      <c r="S693" t="s">
        <v>42</v>
      </c>
      <c r="T693" t="s">
        <v>43</v>
      </c>
      <c r="V693"/>
      <c r="W693" s="11" t="s">
        <v>1494</v>
      </c>
      <c r="Y693" t="s">
        <v>1668</v>
      </c>
      <c r="AA693" t="s">
        <v>1669</v>
      </c>
    </row>
    <row r="694" spans="1:27" ht="15.75">
      <c r="A694" t="s">
        <v>1670</v>
      </c>
      <c r="B694">
        <v>40</v>
      </c>
      <c r="C694" s="4" t="s">
        <v>647</v>
      </c>
      <c r="D694" s="23">
        <v>61407</v>
      </c>
      <c r="E694" s="9" t="s">
        <v>648</v>
      </c>
      <c r="F694" s="5" t="s">
        <v>1105</v>
      </c>
      <c r="G694" s="11"/>
      <c r="H694" s="9" t="s">
        <v>648</v>
      </c>
      <c r="I694" s="22" t="s">
        <v>1086</v>
      </c>
      <c r="J694" s="9" t="s">
        <v>648</v>
      </c>
      <c r="K694" s="11">
        <v>89.7</v>
      </c>
      <c r="L694" t="s">
        <v>1670</v>
      </c>
      <c r="M694" s="24">
        <v>43040</v>
      </c>
      <c r="O694"/>
      <c r="P694" s="9">
        <v>40.272300000000001</v>
      </c>
      <c r="Q694" s="9">
        <v>-98.374499999999998</v>
      </c>
      <c r="R694" t="s">
        <v>42</v>
      </c>
      <c r="S694" t="s">
        <v>42</v>
      </c>
      <c r="T694" t="s">
        <v>43</v>
      </c>
      <c r="V694"/>
      <c r="W694" s="11" t="s">
        <v>1131</v>
      </c>
      <c r="X694">
        <v>100</v>
      </c>
    </row>
    <row r="695" spans="1:27" ht="15.75">
      <c r="A695" t="s">
        <v>1671</v>
      </c>
      <c r="B695">
        <v>100</v>
      </c>
      <c r="C695" s="4" t="s">
        <v>647</v>
      </c>
      <c r="D695" s="23">
        <v>58658</v>
      </c>
      <c r="E695" s="9" t="s">
        <v>648</v>
      </c>
      <c r="F695" s="5" t="s">
        <v>1186</v>
      </c>
      <c r="G695" s="11"/>
      <c r="H695" s="9" t="s">
        <v>648</v>
      </c>
      <c r="I695" s="22" t="s">
        <v>1090</v>
      </c>
      <c r="J695" s="9" t="s">
        <v>648</v>
      </c>
      <c r="K695" s="11">
        <v>200</v>
      </c>
      <c r="L695" t="s">
        <v>1671</v>
      </c>
      <c r="M695" s="24">
        <v>42705</v>
      </c>
      <c r="O695"/>
      <c r="P695" s="9">
        <v>47.184199999999997</v>
      </c>
      <c r="Q695" s="9">
        <v>-98.556600000000003</v>
      </c>
      <c r="R695" t="s">
        <v>42</v>
      </c>
      <c r="S695" t="s">
        <v>42</v>
      </c>
      <c r="T695" t="s">
        <v>43</v>
      </c>
      <c r="V695"/>
      <c r="W695" s="11" t="s">
        <v>1337</v>
      </c>
    </row>
    <row r="696" spans="1:27" ht="15.75">
      <c r="A696" t="s">
        <v>1672</v>
      </c>
      <c r="B696" s="25">
        <v>1</v>
      </c>
      <c r="C696" s="4" t="s">
        <v>647</v>
      </c>
      <c r="D696" s="23">
        <v>59301</v>
      </c>
      <c r="E696" s="9" t="s">
        <v>648</v>
      </c>
      <c r="F696" s="5" t="s">
        <v>649</v>
      </c>
      <c r="H696" s="9" t="s">
        <v>648</v>
      </c>
      <c r="I696" s="22" t="s">
        <v>651</v>
      </c>
      <c r="J696" s="9" t="s">
        <v>648</v>
      </c>
      <c r="K696" s="25">
        <v>1.5</v>
      </c>
      <c r="L696" t="s">
        <v>1673</v>
      </c>
      <c r="M696" s="26">
        <v>42644</v>
      </c>
      <c r="O696"/>
      <c r="P696" s="27">
        <v>41.669249999999998</v>
      </c>
      <c r="Q696" s="27">
        <v>-71.704971999999998</v>
      </c>
      <c r="R696" t="s">
        <v>42</v>
      </c>
      <c r="S696" t="s">
        <v>42</v>
      </c>
      <c r="T696" t="s">
        <v>43</v>
      </c>
      <c r="V696"/>
      <c r="W696" s="11" t="s">
        <v>1674</v>
      </c>
    </row>
    <row r="697" spans="1:27" ht="15.75">
      <c r="A697" t="s">
        <v>1675</v>
      </c>
      <c r="B697" s="25">
        <v>3</v>
      </c>
      <c r="C697" s="4" t="s">
        <v>647</v>
      </c>
      <c r="D697" s="23">
        <v>59302</v>
      </c>
      <c r="E697" s="9" t="s">
        <v>648</v>
      </c>
      <c r="F697" s="5" t="s">
        <v>649</v>
      </c>
      <c r="H697" s="9" t="s">
        <v>648</v>
      </c>
      <c r="I697" s="22" t="s">
        <v>651</v>
      </c>
      <c r="J697" s="9" t="s">
        <v>648</v>
      </c>
      <c r="K697" s="25">
        <v>4.5</v>
      </c>
      <c r="L697" t="s">
        <v>1673</v>
      </c>
      <c r="M697" s="26">
        <v>42583</v>
      </c>
      <c r="O697"/>
      <c r="P697" s="27">
        <v>41.669249999999998</v>
      </c>
      <c r="Q697" s="27">
        <v>-71.704971999999998</v>
      </c>
      <c r="R697" t="s">
        <v>42</v>
      </c>
      <c r="S697" t="s">
        <v>42</v>
      </c>
      <c r="T697" t="s">
        <v>43</v>
      </c>
      <c r="V697"/>
      <c r="W697" s="11" t="s">
        <v>1674</v>
      </c>
    </row>
    <row r="698" spans="1:27" ht="15.75">
      <c r="A698" t="s">
        <v>1676</v>
      </c>
      <c r="B698" s="25">
        <v>1</v>
      </c>
      <c r="C698" s="4" t="s">
        <v>647</v>
      </c>
      <c r="D698" s="23">
        <v>59305</v>
      </c>
      <c r="E698" s="9" t="s">
        <v>648</v>
      </c>
      <c r="F698" s="5" t="s">
        <v>649</v>
      </c>
      <c r="H698" s="9" t="s">
        <v>648</v>
      </c>
      <c r="I698" s="22" t="s">
        <v>651</v>
      </c>
      <c r="J698" s="9" t="s">
        <v>648</v>
      </c>
      <c r="K698" s="25">
        <v>1.5</v>
      </c>
      <c r="L698" t="s">
        <v>1673</v>
      </c>
      <c r="M698" s="26">
        <v>42583</v>
      </c>
      <c r="O698"/>
      <c r="P698" s="27">
        <v>41.669249999999998</v>
      </c>
      <c r="Q698" s="27">
        <v>-71.704971999999998</v>
      </c>
      <c r="R698" t="s">
        <v>42</v>
      </c>
      <c r="S698" t="s">
        <v>42</v>
      </c>
      <c r="T698" t="s">
        <v>43</v>
      </c>
      <c r="V698"/>
      <c r="W698" s="11" t="s">
        <v>1674</v>
      </c>
    </row>
    <row r="699" spans="1:27" ht="15.75">
      <c r="A699" t="s">
        <v>1677</v>
      </c>
      <c r="B699" s="25">
        <v>1</v>
      </c>
      <c r="C699" s="4" t="s">
        <v>647</v>
      </c>
      <c r="D699" s="23">
        <v>59306</v>
      </c>
      <c r="E699" s="9" t="s">
        <v>648</v>
      </c>
      <c r="F699" s="5" t="s">
        <v>649</v>
      </c>
      <c r="H699" s="9" t="s">
        <v>648</v>
      </c>
      <c r="I699" s="22" t="s">
        <v>651</v>
      </c>
      <c r="J699" s="9" t="s">
        <v>648</v>
      </c>
      <c r="K699" s="25">
        <v>1.5</v>
      </c>
      <c r="L699" t="s">
        <v>1673</v>
      </c>
      <c r="M699" s="26">
        <v>42583</v>
      </c>
      <c r="O699"/>
      <c r="P699" s="27">
        <v>41.669249999999998</v>
      </c>
      <c r="Q699" s="27">
        <v>-71.704971999999998</v>
      </c>
      <c r="R699" t="s">
        <v>42</v>
      </c>
      <c r="S699" t="s">
        <v>42</v>
      </c>
      <c r="T699" t="s">
        <v>43</v>
      </c>
      <c r="V699"/>
      <c r="W699" s="11" t="s">
        <v>1674</v>
      </c>
    </row>
    <row r="700" spans="1:27" ht="15.75">
      <c r="A700" t="s">
        <v>1678</v>
      </c>
      <c r="B700" s="25">
        <v>1</v>
      </c>
      <c r="C700" s="4" t="s">
        <v>647</v>
      </c>
      <c r="D700" s="23">
        <v>59313</v>
      </c>
      <c r="E700" s="9" t="s">
        <v>648</v>
      </c>
      <c r="F700" s="5" t="s">
        <v>649</v>
      </c>
      <c r="H700" s="9" t="s">
        <v>648</v>
      </c>
      <c r="I700" s="22" t="s">
        <v>651</v>
      </c>
      <c r="J700" s="9" t="s">
        <v>648</v>
      </c>
      <c r="K700" s="25">
        <v>1.5</v>
      </c>
      <c r="L700" t="s">
        <v>1673</v>
      </c>
      <c r="M700" s="32">
        <v>42825</v>
      </c>
      <c r="O700"/>
      <c r="P700" s="27">
        <v>41.669249999999998</v>
      </c>
      <c r="Q700" s="27">
        <v>-71.704971999999998</v>
      </c>
      <c r="R700" t="s">
        <v>42</v>
      </c>
      <c r="S700" t="s">
        <v>42</v>
      </c>
      <c r="T700" t="s">
        <v>43</v>
      </c>
      <c r="V700"/>
      <c r="W700" s="11" t="s">
        <v>1674</v>
      </c>
    </row>
    <row r="701" spans="1:27" ht="15.75">
      <c r="A701" t="s">
        <v>1679</v>
      </c>
      <c r="B701" s="25">
        <v>3</v>
      </c>
      <c r="C701" s="4" t="s">
        <v>647</v>
      </c>
      <c r="D701" s="23">
        <v>59314</v>
      </c>
      <c r="E701" s="9" t="s">
        <v>648</v>
      </c>
      <c r="F701" s="5" t="s">
        <v>649</v>
      </c>
      <c r="H701" s="9" t="s">
        <v>648</v>
      </c>
      <c r="I701" s="22" t="s">
        <v>651</v>
      </c>
      <c r="J701" s="9" t="s">
        <v>648</v>
      </c>
      <c r="K701" s="25">
        <v>4.5</v>
      </c>
      <c r="L701" t="s">
        <v>1673</v>
      </c>
      <c r="M701" s="26">
        <v>42583</v>
      </c>
      <c r="O701"/>
      <c r="P701" s="27">
        <v>41.669249999999998</v>
      </c>
      <c r="Q701" s="27">
        <v>-71.704971999999998</v>
      </c>
      <c r="R701" t="s">
        <v>42</v>
      </c>
      <c r="S701" t="s">
        <v>42</v>
      </c>
      <c r="T701" t="s">
        <v>43</v>
      </c>
      <c r="V701"/>
      <c r="W701" s="11" t="s">
        <v>1674</v>
      </c>
    </row>
    <row r="702" spans="1:27" ht="15.75">
      <c r="A702" t="s">
        <v>1680</v>
      </c>
      <c r="B702">
        <v>24</v>
      </c>
      <c r="C702" s="4" t="s">
        <v>647</v>
      </c>
      <c r="D702" s="23">
        <v>56536</v>
      </c>
      <c r="E702" s="9" t="s">
        <v>648</v>
      </c>
      <c r="F702" s="5" t="s">
        <v>1198</v>
      </c>
      <c r="G702" s="11"/>
      <c r="H702" s="9" t="s">
        <v>648</v>
      </c>
      <c r="I702" s="22" t="s">
        <v>1370</v>
      </c>
      <c r="J702" s="9" t="s">
        <v>648</v>
      </c>
      <c r="K702" s="11">
        <v>50.4</v>
      </c>
      <c r="L702" t="s">
        <v>1680</v>
      </c>
      <c r="M702" s="24">
        <v>39539</v>
      </c>
      <c r="O702"/>
      <c r="P702" s="9">
        <v>40.484400000000001</v>
      </c>
      <c r="Q702" s="9">
        <v>-95.457700000000003</v>
      </c>
      <c r="R702" t="s">
        <v>42</v>
      </c>
      <c r="S702" t="s">
        <v>42</v>
      </c>
      <c r="T702" t="s">
        <v>43</v>
      </c>
      <c r="V702"/>
      <c r="W702" s="11" t="s">
        <v>1251</v>
      </c>
      <c r="X702" s="25">
        <v>49</v>
      </c>
      <c r="Y702" t="s">
        <v>1250</v>
      </c>
      <c r="Z702" s="25">
        <v>51</v>
      </c>
    </row>
    <row r="703" spans="1:27" ht="15.75">
      <c r="A703" t="s">
        <v>1681</v>
      </c>
      <c r="B703" s="25">
        <v>26</v>
      </c>
      <c r="C703" s="4" t="s">
        <v>647</v>
      </c>
      <c r="D703" s="23">
        <v>58209</v>
      </c>
      <c r="E703" s="9" t="s">
        <v>648</v>
      </c>
      <c r="F703" s="5" t="s">
        <v>1085</v>
      </c>
      <c r="G703" s="11"/>
      <c r="H703" s="9" t="s">
        <v>648</v>
      </c>
      <c r="I703" s="22" t="s">
        <v>1086</v>
      </c>
      <c r="J703" s="9" t="s">
        <v>648</v>
      </c>
      <c r="K703" s="25">
        <v>59.8</v>
      </c>
      <c r="L703" t="s">
        <v>1681</v>
      </c>
      <c r="M703" s="26">
        <v>41244</v>
      </c>
      <c r="O703"/>
      <c r="P703">
        <v>36.864600000000003</v>
      </c>
      <c r="Q703">
        <v>-97.4251</v>
      </c>
      <c r="R703" t="s">
        <v>42</v>
      </c>
      <c r="S703" t="s">
        <v>42</v>
      </c>
      <c r="T703" t="s">
        <v>43</v>
      </c>
      <c r="V703" s="30" t="s">
        <v>1682</v>
      </c>
      <c r="W703" s="11" t="s">
        <v>1131</v>
      </c>
    </row>
    <row r="704" spans="1:27" ht="15.75">
      <c r="A704" t="s">
        <v>1683</v>
      </c>
      <c r="B704">
        <v>59</v>
      </c>
      <c r="C704" s="4" t="s">
        <v>647</v>
      </c>
      <c r="D704" s="23">
        <v>63655</v>
      </c>
      <c r="E704" s="9" t="s">
        <v>648</v>
      </c>
      <c r="F704" s="5" t="s">
        <v>1138</v>
      </c>
      <c r="G704" s="11"/>
      <c r="H704" s="9" t="s">
        <v>648</v>
      </c>
      <c r="I704" s="22" t="s">
        <v>1139</v>
      </c>
      <c r="J704" s="9" t="s">
        <v>648</v>
      </c>
      <c r="K704" s="11">
        <v>243</v>
      </c>
      <c r="L704" t="s">
        <v>1683</v>
      </c>
      <c r="M704" s="24">
        <v>44197</v>
      </c>
      <c r="O704"/>
      <c r="P704" s="9">
        <v>32.838099999999997</v>
      </c>
      <c r="Q704" s="9">
        <v>-100.877</v>
      </c>
      <c r="R704" t="s">
        <v>42</v>
      </c>
      <c r="S704" t="s">
        <v>42</v>
      </c>
      <c r="T704" t="s">
        <v>43</v>
      </c>
      <c r="V704"/>
      <c r="W704" s="11" t="s">
        <v>615</v>
      </c>
      <c r="X704">
        <v>50</v>
      </c>
      <c r="Y704" t="s">
        <v>1684</v>
      </c>
      <c r="Z704">
        <v>50</v>
      </c>
    </row>
    <row r="705" spans="1:28" ht="15.75">
      <c r="A705" t="s">
        <v>1685</v>
      </c>
      <c r="B705">
        <v>39</v>
      </c>
      <c r="C705" s="4" t="s">
        <v>647</v>
      </c>
      <c r="D705" s="23">
        <v>61047</v>
      </c>
      <c r="E705" s="9" t="s">
        <v>648</v>
      </c>
      <c r="F705" s="5" t="s">
        <v>1205</v>
      </c>
      <c r="G705" s="11"/>
      <c r="H705" s="9" t="s">
        <v>648</v>
      </c>
      <c r="I705" s="22" t="s">
        <v>1162</v>
      </c>
      <c r="J705" s="9" t="s">
        <v>648</v>
      </c>
      <c r="K705" s="11">
        <v>97.4</v>
      </c>
      <c r="L705" t="s">
        <v>1685</v>
      </c>
      <c r="M705" s="24">
        <v>43800</v>
      </c>
      <c r="O705"/>
      <c r="P705" s="9">
        <v>44.4587</v>
      </c>
      <c r="Q705" s="9">
        <v>-96.524100000000004</v>
      </c>
      <c r="R705" t="s">
        <v>42</v>
      </c>
      <c r="S705" t="s">
        <v>42</v>
      </c>
      <c r="T705" t="s">
        <v>43</v>
      </c>
      <c r="V705"/>
      <c r="W705" s="11" t="s">
        <v>1322</v>
      </c>
      <c r="X705">
        <v>80</v>
      </c>
      <c r="Y705" t="s">
        <v>1222</v>
      </c>
      <c r="Z705">
        <v>20</v>
      </c>
      <c r="AA705" s="36"/>
    </row>
    <row r="706" spans="1:28" ht="15.75">
      <c r="A706" t="s">
        <v>1686</v>
      </c>
      <c r="B706">
        <v>66</v>
      </c>
      <c r="C706" s="4" t="s">
        <v>647</v>
      </c>
      <c r="D706" s="23">
        <v>56831</v>
      </c>
      <c r="E706" s="9" t="s">
        <v>648</v>
      </c>
      <c r="F706" s="5" t="s">
        <v>1089</v>
      </c>
      <c r="G706" s="11"/>
      <c r="H706" s="9" t="s">
        <v>648</v>
      </c>
      <c r="I706" s="22" t="s">
        <v>1090</v>
      </c>
      <c r="J706" s="9" t="s">
        <v>648</v>
      </c>
      <c r="K706" s="11">
        <v>99</v>
      </c>
      <c r="L706" t="s">
        <v>1686</v>
      </c>
      <c r="M706" s="24">
        <v>40150</v>
      </c>
      <c r="O706"/>
      <c r="P706" s="9">
        <v>43.4099</v>
      </c>
      <c r="Q706" s="9">
        <v>-92.517600000000002</v>
      </c>
      <c r="R706" t="s">
        <v>42</v>
      </c>
      <c r="S706" t="s">
        <v>42</v>
      </c>
      <c r="T706" t="s">
        <v>43</v>
      </c>
      <c r="V706"/>
      <c r="W706" s="11" t="s">
        <v>1687</v>
      </c>
      <c r="X706">
        <v>100</v>
      </c>
    </row>
    <row r="707" spans="1:28" ht="15.75">
      <c r="A707" t="s">
        <v>1688</v>
      </c>
      <c r="B707">
        <v>100</v>
      </c>
      <c r="C707" s="4" t="s">
        <v>647</v>
      </c>
      <c r="D707" s="23">
        <v>62416</v>
      </c>
      <c r="E707" s="9" t="s">
        <v>648</v>
      </c>
      <c r="F707" s="5" t="s">
        <v>1138</v>
      </c>
      <c r="G707" s="11"/>
      <c r="H707" s="9" t="s">
        <v>648</v>
      </c>
      <c r="I707" s="22" t="s">
        <v>1139</v>
      </c>
      <c r="J707" s="9" t="s">
        <v>648</v>
      </c>
      <c r="K707" s="11">
        <v>220</v>
      </c>
      <c r="L707" t="s">
        <v>1688</v>
      </c>
      <c r="M707" s="28">
        <v>44109</v>
      </c>
      <c r="O707"/>
      <c r="P707" s="9">
        <v>28.184200000000001</v>
      </c>
      <c r="Q707" s="9">
        <v>-97.392200000000003</v>
      </c>
      <c r="R707" t="s">
        <v>42</v>
      </c>
      <c r="S707" t="s">
        <v>42</v>
      </c>
      <c r="T707" t="s">
        <v>43</v>
      </c>
      <c r="V707"/>
      <c r="W707" s="11" t="s">
        <v>241</v>
      </c>
      <c r="X707">
        <v>25</v>
      </c>
      <c r="Y707" t="s">
        <v>1211</v>
      </c>
      <c r="Z707">
        <v>51</v>
      </c>
      <c r="AA707" t="s">
        <v>245</v>
      </c>
      <c r="AB707">
        <v>24</v>
      </c>
    </row>
    <row r="708" spans="1:28" ht="15.75">
      <c r="A708" t="s">
        <v>1689</v>
      </c>
      <c r="B708">
        <v>60</v>
      </c>
      <c r="C708" s="4" t="s">
        <v>647</v>
      </c>
      <c r="D708" s="23">
        <v>63686</v>
      </c>
      <c r="E708" s="9" t="s">
        <v>648</v>
      </c>
      <c r="F708" s="5" t="s">
        <v>1168</v>
      </c>
      <c r="G708" s="11"/>
      <c r="H708" s="9" t="s">
        <v>648</v>
      </c>
      <c r="I708" s="22" t="s">
        <v>1090</v>
      </c>
      <c r="J708" s="9" t="s">
        <v>648</v>
      </c>
      <c r="K708" s="11">
        <v>166</v>
      </c>
      <c r="L708" t="s">
        <v>1689</v>
      </c>
      <c r="M708" s="28">
        <v>44243</v>
      </c>
      <c r="O708"/>
      <c r="P708" s="9">
        <v>41.935000000000002</v>
      </c>
      <c r="Q708" s="9">
        <v>-84.477000000000004</v>
      </c>
      <c r="R708" t="s">
        <v>42</v>
      </c>
      <c r="S708" t="s">
        <v>42</v>
      </c>
      <c r="T708" t="s">
        <v>43</v>
      </c>
      <c r="V708"/>
      <c r="W708" s="11" t="s">
        <v>1690</v>
      </c>
    </row>
    <row r="709" spans="1:28" ht="15.75">
      <c r="A709" t="s">
        <v>1691</v>
      </c>
      <c r="B709">
        <v>33</v>
      </c>
      <c r="C709" s="4" t="s">
        <v>647</v>
      </c>
      <c r="D709" s="23">
        <v>56297</v>
      </c>
      <c r="E709" s="9" t="s">
        <v>648</v>
      </c>
      <c r="F709" s="5" t="s">
        <v>1101</v>
      </c>
      <c r="G709" s="11"/>
      <c r="H709" s="9" t="s">
        <v>648</v>
      </c>
      <c r="I709" s="22" t="s">
        <v>674</v>
      </c>
      <c r="J709" s="9" t="s">
        <v>648</v>
      </c>
      <c r="K709" s="11">
        <v>54.5</v>
      </c>
      <c r="L709" t="s">
        <v>1691</v>
      </c>
      <c r="M709" s="28">
        <v>38530</v>
      </c>
      <c r="O709" s="29">
        <v>44562</v>
      </c>
      <c r="P709" s="9">
        <v>41.2301</v>
      </c>
      <c r="Q709" s="9">
        <v>-89.577200000000005</v>
      </c>
      <c r="R709" t="s">
        <v>42</v>
      </c>
      <c r="S709" t="s">
        <v>42</v>
      </c>
      <c r="T709" t="s">
        <v>1126</v>
      </c>
      <c r="V709"/>
    </row>
    <row r="710" spans="1:28" ht="15.75">
      <c r="A710" t="s">
        <v>1692</v>
      </c>
      <c r="B710">
        <v>28</v>
      </c>
      <c r="C710" s="4" t="s">
        <v>647</v>
      </c>
      <c r="D710" s="23">
        <v>56297</v>
      </c>
      <c r="E710" s="9" t="s">
        <v>648</v>
      </c>
      <c r="F710" s="5" t="s">
        <v>1101</v>
      </c>
      <c r="G710" s="11"/>
      <c r="H710" s="9" t="s">
        <v>648</v>
      </c>
      <c r="I710" s="22" t="s">
        <v>674</v>
      </c>
      <c r="J710" s="9" t="s">
        <v>648</v>
      </c>
      <c r="K710" s="11">
        <v>60.9</v>
      </c>
      <c r="L710" t="s">
        <v>1691</v>
      </c>
      <c r="M710" s="28">
        <v>44567</v>
      </c>
      <c r="O710"/>
      <c r="P710" s="9">
        <v>41.2301</v>
      </c>
      <c r="Q710" s="9">
        <v>-89.577200000000005</v>
      </c>
      <c r="R710" t="s">
        <v>42</v>
      </c>
      <c r="S710" t="s">
        <v>42</v>
      </c>
      <c r="T710" t="s">
        <v>43</v>
      </c>
      <c r="U710" t="s">
        <v>1693</v>
      </c>
      <c r="V710"/>
      <c r="W710" s="11" t="s">
        <v>1115</v>
      </c>
      <c r="X710">
        <v>100</v>
      </c>
    </row>
    <row r="711" spans="1:28" ht="15.75">
      <c r="A711" t="s">
        <v>1694</v>
      </c>
      <c r="B711" s="25">
        <v>4</v>
      </c>
      <c r="C711" s="4" t="s">
        <v>647</v>
      </c>
      <c r="D711" s="23">
        <v>60932</v>
      </c>
      <c r="E711" s="9" t="s">
        <v>648</v>
      </c>
      <c r="F711" s="5" t="s">
        <v>1105</v>
      </c>
      <c r="G711" s="11"/>
      <c r="H711" s="9" t="s">
        <v>648</v>
      </c>
      <c r="I711" s="22" t="s">
        <v>1086</v>
      </c>
      <c r="J711" s="9" t="s">
        <v>648</v>
      </c>
      <c r="K711" s="25">
        <v>6.8</v>
      </c>
      <c r="L711" t="s">
        <v>1695</v>
      </c>
      <c r="M711" s="26">
        <v>42339</v>
      </c>
      <c r="O711"/>
      <c r="P711" s="27">
        <v>41.676250000000003</v>
      </c>
      <c r="Q711" s="27">
        <v>-97.394750000000002</v>
      </c>
      <c r="R711" t="s">
        <v>42</v>
      </c>
      <c r="S711" t="s">
        <v>42</v>
      </c>
      <c r="T711" t="s">
        <v>43</v>
      </c>
      <c r="V711"/>
      <c r="W711" t="s">
        <v>1696</v>
      </c>
    </row>
    <row r="712" spans="1:28" ht="15.75">
      <c r="A712" t="s">
        <v>1697</v>
      </c>
      <c r="B712" s="25">
        <v>3</v>
      </c>
      <c r="C712" s="4" t="s">
        <v>647</v>
      </c>
      <c r="D712" s="23">
        <v>61668</v>
      </c>
      <c r="E712" s="9" t="s">
        <v>648</v>
      </c>
      <c r="F712" s="5" t="s">
        <v>1105</v>
      </c>
      <c r="G712" s="11"/>
      <c r="H712" s="9" t="s">
        <v>648</v>
      </c>
      <c r="I712" s="22" t="s">
        <v>1086</v>
      </c>
      <c r="J712" s="9" t="s">
        <v>648</v>
      </c>
      <c r="K712" s="25">
        <v>6.9</v>
      </c>
      <c r="L712" t="s">
        <v>1695</v>
      </c>
      <c r="M712" s="26">
        <v>42887</v>
      </c>
      <c r="O712"/>
      <c r="P712" s="27">
        <v>41.676250000000003</v>
      </c>
      <c r="Q712" s="27">
        <v>-97.394750000000002</v>
      </c>
      <c r="R712" t="s">
        <v>42</v>
      </c>
      <c r="S712" t="s">
        <v>42</v>
      </c>
      <c r="T712" t="s">
        <v>43</v>
      </c>
      <c r="V712" s="25" t="s">
        <v>1698</v>
      </c>
      <c r="W712" t="s">
        <v>1696</v>
      </c>
    </row>
    <row r="713" spans="1:28" ht="15.75">
      <c r="A713" t="s">
        <v>1699</v>
      </c>
      <c r="B713" s="25">
        <v>28</v>
      </c>
      <c r="C713" s="4" t="s">
        <v>647</v>
      </c>
      <c r="D713" s="23">
        <v>57300</v>
      </c>
      <c r="E713" s="9" t="s">
        <v>648</v>
      </c>
      <c r="F713" s="5" t="s">
        <v>1700</v>
      </c>
      <c r="H713" s="9" t="s">
        <v>648</v>
      </c>
      <c r="I713" s="22" t="s">
        <v>674</v>
      </c>
      <c r="J713" s="9" t="s">
        <v>648</v>
      </c>
      <c r="K713" s="25">
        <v>70</v>
      </c>
      <c r="L713" t="s">
        <v>1699</v>
      </c>
      <c r="M713" s="26">
        <v>40513</v>
      </c>
      <c r="O713"/>
      <c r="P713">
        <v>39.374299999999998</v>
      </c>
      <c r="Q713">
        <v>-79.334400000000002</v>
      </c>
      <c r="R713" t="s">
        <v>42</v>
      </c>
      <c r="S713" t="s">
        <v>42</v>
      </c>
      <c r="T713" t="s">
        <v>43</v>
      </c>
      <c r="V713"/>
      <c r="W713" s="11" t="s">
        <v>1251</v>
      </c>
      <c r="X713" s="25">
        <v>49</v>
      </c>
      <c r="Y713" t="s">
        <v>1250</v>
      </c>
      <c r="Z713" s="25">
        <v>51</v>
      </c>
    </row>
    <row r="714" spans="1:28" ht="15.75">
      <c r="A714" t="s">
        <v>1701</v>
      </c>
      <c r="B714">
        <v>77</v>
      </c>
      <c r="C714" s="4" t="s">
        <v>647</v>
      </c>
      <c r="D714" s="23">
        <v>60505</v>
      </c>
      <c r="E714" s="9" t="s">
        <v>648</v>
      </c>
      <c r="F714" s="5" t="s">
        <v>1205</v>
      </c>
      <c r="G714" s="11"/>
      <c r="H714" s="9" t="s">
        <v>648</v>
      </c>
      <c r="I714" s="22" t="s">
        <v>1090</v>
      </c>
      <c r="J714" s="9" t="s">
        <v>648</v>
      </c>
      <c r="K714" s="11">
        <v>200</v>
      </c>
      <c r="L714" t="s">
        <v>1701</v>
      </c>
      <c r="M714" s="24">
        <v>43770</v>
      </c>
      <c r="O714"/>
      <c r="P714" s="9">
        <v>45.090200000000003</v>
      </c>
      <c r="Q714" s="9">
        <v>-97.886799999999994</v>
      </c>
      <c r="R714" t="s">
        <v>42</v>
      </c>
      <c r="S714" t="s">
        <v>42</v>
      </c>
      <c r="T714" t="s">
        <v>43</v>
      </c>
      <c r="V714"/>
      <c r="W714" s="11" t="s">
        <v>1702</v>
      </c>
    </row>
    <row r="715" spans="1:28" ht="15.75">
      <c r="A715" t="s">
        <v>1703</v>
      </c>
      <c r="B715">
        <v>22</v>
      </c>
      <c r="C715" s="4" t="s">
        <v>647</v>
      </c>
      <c r="D715" s="23">
        <v>57278</v>
      </c>
      <c r="E715" s="9" t="s">
        <v>648</v>
      </c>
      <c r="F715" s="5" t="s">
        <v>1105</v>
      </c>
      <c r="G715" s="11"/>
      <c r="H715" s="9" t="s">
        <v>648</v>
      </c>
      <c r="I715" s="22" t="s">
        <v>1086</v>
      </c>
      <c r="J715" s="9" t="s">
        <v>648</v>
      </c>
      <c r="K715" s="11">
        <v>42</v>
      </c>
      <c r="L715" t="s">
        <v>1703</v>
      </c>
      <c r="M715" s="28">
        <v>41214</v>
      </c>
      <c r="O715"/>
      <c r="P715" s="9">
        <v>42.707799999999999</v>
      </c>
      <c r="Q715" s="9">
        <v>-97.5745</v>
      </c>
      <c r="R715" t="s">
        <v>42</v>
      </c>
      <c r="S715" t="s">
        <v>42</v>
      </c>
      <c r="T715" t="s">
        <v>43</v>
      </c>
      <c r="V715"/>
      <c r="W715" s="11" t="s">
        <v>1121</v>
      </c>
      <c r="X715">
        <v>100</v>
      </c>
    </row>
    <row r="716" spans="1:28" ht="15.75">
      <c r="A716" t="s">
        <v>1704</v>
      </c>
      <c r="B716">
        <v>25</v>
      </c>
      <c r="C716" s="4" t="s">
        <v>647</v>
      </c>
      <c r="D716" s="23">
        <v>62489</v>
      </c>
      <c r="E716" s="9" t="s">
        <v>648</v>
      </c>
      <c r="F716" s="5" t="s">
        <v>1421</v>
      </c>
      <c r="G716" s="11"/>
      <c r="H716" s="9" t="s">
        <v>648</v>
      </c>
      <c r="I716" s="22" t="s">
        <v>1162</v>
      </c>
      <c r="J716" s="9" t="s">
        <v>648</v>
      </c>
      <c r="K716" s="11">
        <v>104</v>
      </c>
      <c r="L716" t="s">
        <v>1704</v>
      </c>
      <c r="M716" s="24">
        <v>44287</v>
      </c>
      <c r="O716"/>
      <c r="P716" s="9">
        <v>39.046599999999998</v>
      </c>
      <c r="Q716" s="9">
        <v>-102.822</v>
      </c>
      <c r="R716" t="s">
        <v>42</v>
      </c>
      <c r="S716" t="s">
        <v>42</v>
      </c>
      <c r="T716" t="s">
        <v>43</v>
      </c>
      <c r="V716"/>
      <c r="W716" s="11" t="s">
        <v>1149</v>
      </c>
    </row>
    <row r="717" spans="1:28" ht="15.75">
      <c r="A717" t="s">
        <v>1705</v>
      </c>
      <c r="B717">
        <v>98</v>
      </c>
      <c r="C717" s="4" t="s">
        <v>647</v>
      </c>
      <c r="D717" s="23">
        <v>57332</v>
      </c>
      <c r="E717" s="9" t="s">
        <v>648</v>
      </c>
      <c r="F717" s="5" t="s">
        <v>1085</v>
      </c>
      <c r="G717" s="11"/>
      <c r="H717" s="9" t="s">
        <v>648</v>
      </c>
      <c r="I717" s="22" t="s">
        <v>1086</v>
      </c>
      <c r="J717" s="9" t="s">
        <v>648</v>
      </c>
      <c r="K717" s="11">
        <v>227.5</v>
      </c>
      <c r="L717" t="s">
        <v>1705</v>
      </c>
      <c r="M717" s="24">
        <v>40909</v>
      </c>
      <c r="O717"/>
      <c r="P717" s="9">
        <v>36.082599999999999</v>
      </c>
      <c r="Q717" s="9">
        <v>-98.755300000000005</v>
      </c>
      <c r="R717" t="s">
        <v>42</v>
      </c>
      <c r="S717" t="s">
        <v>42</v>
      </c>
      <c r="T717" t="s">
        <v>43</v>
      </c>
      <c r="V717"/>
      <c r="W717" s="11" t="s">
        <v>1562</v>
      </c>
    </row>
    <row r="718" spans="1:28" ht="15.75">
      <c r="A718" t="s">
        <v>1706</v>
      </c>
      <c r="B718">
        <v>62</v>
      </c>
      <c r="C718" s="4" t="s">
        <v>647</v>
      </c>
      <c r="D718" s="23">
        <v>58830</v>
      </c>
      <c r="E718" s="9" t="s">
        <v>648</v>
      </c>
      <c r="F718" s="5" t="s">
        <v>1168</v>
      </c>
      <c r="G718" s="11"/>
      <c r="H718" s="9" t="s">
        <v>648</v>
      </c>
      <c r="I718" s="22" t="s">
        <v>1090</v>
      </c>
      <c r="J718" s="9" t="s">
        <v>648</v>
      </c>
      <c r="K718" s="11">
        <v>111</v>
      </c>
      <c r="L718" t="s">
        <v>1707</v>
      </c>
      <c r="M718" s="24">
        <v>41974</v>
      </c>
      <c r="O718" s="29">
        <v>42372</v>
      </c>
      <c r="P718" s="9">
        <v>43.644300000000001</v>
      </c>
      <c r="Q718" s="9">
        <v>-83.493200000000002</v>
      </c>
      <c r="R718" t="s">
        <v>42</v>
      </c>
      <c r="S718" t="s">
        <v>42</v>
      </c>
      <c r="T718" t="s">
        <v>194</v>
      </c>
      <c r="V718"/>
      <c r="W718" s="11" t="s">
        <v>1690</v>
      </c>
    </row>
    <row r="719" spans="1:28" ht="15.75">
      <c r="A719" t="s">
        <v>1708</v>
      </c>
      <c r="B719">
        <v>81</v>
      </c>
      <c r="C719" s="4" t="s">
        <v>647</v>
      </c>
      <c r="D719" s="23">
        <v>58830</v>
      </c>
      <c r="E719" s="9" t="s">
        <v>648</v>
      </c>
      <c r="F719" s="5" t="s">
        <v>1168</v>
      </c>
      <c r="G719" s="11"/>
      <c r="H719" s="9" t="s">
        <v>648</v>
      </c>
      <c r="I719" s="22" t="s">
        <v>1090</v>
      </c>
      <c r="J719" s="9" t="s">
        <v>648</v>
      </c>
      <c r="K719" s="11">
        <v>155</v>
      </c>
      <c r="L719" t="s">
        <v>1707</v>
      </c>
      <c r="M719" s="24">
        <v>43104</v>
      </c>
      <c r="O719" s="3">
        <v>43803</v>
      </c>
      <c r="P719" s="9">
        <v>43.630800000000001</v>
      </c>
      <c r="Q719" s="9">
        <v>-83.425899999999999</v>
      </c>
      <c r="R719" t="s">
        <v>42</v>
      </c>
      <c r="S719" t="s">
        <v>42</v>
      </c>
      <c r="T719" t="s">
        <v>194</v>
      </c>
      <c r="V719"/>
      <c r="W719" s="11" t="s">
        <v>1690</v>
      </c>
    </row>
    <row r="720" spans="1:28" ht="15.75">
      <c r="A720" t="s">
        <v>1709</v>
      </c>
      <c r="B720">
        <v>114</v>
      </c>
      <c r="C720" s="4" t="s">
        <v>647</v>
      </c>
      <c r="D720" s="23">
        <v>58830</v>
      </c>
      <c r="E720" s="9" t="s">
        <v>648</v>
      </c>
      <c r="F720" s="5" t="s">
        <v>1168</v>
      </c>
      <c r="G720" s="11"/>
      <c r="H720" s="9" t="s">
        <v>648</v>
      </c>
      <c r="I720" s="22" t="s">
        <v>1090</v>
      </c>
      <c r="J720" s="9" t="s">
        <v>648</v>
      </c>
      <c r="K720" s="11">
        <v>231</v>
      </c>
      <c r="L720" t="s">
        <v>1707</v>
      </c>
      <c r="M720" s="28">
        <v>43804</v>
      </c>
      <c r="O720"/>
      <c r="P720" s="9">
        <v>43.594799999999999</v>
      </c>
      <c r="Q720" s="9">
        <v>-83.528700000000001</v>
      </c>
      <c r="R720" t="s">
        <v>42</v>
      </c>
      <c r="S720" t="s">
        <v>42</v>
      </c>
      <c r="T720" t="s">
        <v>43</v>
      </c>
      <c r="V720"/>
      <c r="W720" s="11" t="s">
        <v>1690</v>
      </c>
    </row>
    <row r="721" spans="1:26" ht="15.75">
      <c r="A721" t="s">
        <v>1710</v>
      </c>
      <c r="B721">
        <v>10</v>
      </c>
      <c r="C721" s="4" t="s">
        <v>647</v>
      </c>
      <c r="D721" s="23">
        <v>56859</v>
      </c>
      <c r="E721" s="9" t="s">
        <v>648</v>
      </c>
      <c r="F721" s="5" t="s">
        <v>1089</v>
      </c>
      <c r="G721" s="11"/>
      <c r="H721" s="9" t="s">
        <v>648</v>
      </c>
      <c r="I721" s="22" t="s">
        <v>1086</v>
      </c>
      <c r="J721" s="9" t="s">
        <v>648</v>
      </c>
      <c r="K721" s="11">
        <v>21</v>
      </c>
      <c r="L721" t="s">
        <v>1710</v>
      </c>
      <c r="M721" s="24">
        <v>39234</v>
      </c>
      <c r="O721"/>
      <c r="P721" s="9">
        <v>43.047499999999999</v>
      </c>
      <c r="Q721" s="9">
        <v>-94.922899999999998</v>
      </c>
      <c r="R721" t="s">
        <v>42</v>
      </c>
      <c r="S721" t="s">
        <v>42</v>
      </c>
      <c r="T721" t="s">
        <v>43</v>
      </c>
      <c r="V721"/>
      <c r="W721" s="11" t="s">
        <v>1121</v>
      </c>
    </row>
    <row r="722" spans="1:26" ht="15.75">
      <c r="A722" t="s">
        <v>1711</v>
      </c>
      <c r="B722">
        <v>108</v>
      </c>
      <c r="C722" s="4" t="s">
        <v>647</v>
      </c>
      <c r="D722" s="23">
        <v>56608</v>
      </c>
      <c r="E722" s="9" t="s">
        <v>648</v>
      </c>
      <c r="F722" s="5" t="s">
        <v>1205</v>
      </c>
      <c r="G722" s="11"/>
      <c r="H722" s="9" t="s">
        <v>648</v>
      </c>
      <c r="I722" s="22" t="s">
        <v>1086</v>
      </c>
      <c r="J722" s="9" t="s">
        <v>648</v>
      </c>
      <c r="K722">
        <v>172</v>
      </c>
      <c r="L722" t="s">
        <v>1711</v>
      </c>
      <c r="M722" s="29">
        <v>40575</v>
      </c>
      <c r="O722"/>
      <c r="P722">
        <v>43.903599999999997</v>
      </c>
      <c r="Q722">
        <v>-98.740099999999998</v>
      </c>
      <c r="R722" t="s">
        <v>42</v>
      </c>
      <c r="S722" t="s">
        <v>42</v>
      </c>
      <c r="T722" t="s">
        <v>43</v>
      </c>
      <c r="U722" t="s">
        <v>1712</v>
      </c>
      <c r="V722"/>
      <c r="W722" s="11" t="s">
        <v>1713</v>
      </c>
    </row>
    <row r="723" spans="1:26" ht="15.75">
      <c r="A723" t="s">
        <v>1714</v>
      </c>
      <c r="B723">
        <v>87</v>
      </c>
      <c r="C723" s="4" t="s">
        <v>647</v>
      </c>
      <c r="D723" s="23">
        <v>60503</v>
      </c>
      <c r="E723" s="9" t="s">
        <v>648</v>
      </c>
      <c r="F723" s="5" t="s">
        <v>1205</v>
      </c>
      <c r="G723" s="11"/>
      <c r="H723" s="9" t="s">
        <v>648</v>
      </c>
      <c r="I723" s="22" t="s">
        <v>1090</v>
      </c>
      <c r="J723" s="9" t="s">
        <v>648</v>
      </c>
      <c r="K723">
        <v>200.1</v>
      </c>
      <c r="L723" t="s">
        <v>1714</v>
      </c>
      <c r="M723" s="24">
        <v>43800</v>
      </c>
      <c r="O723"/>
      <c r="P723" s="9">
        <v>45.081600000000002</v>
      </c>
      <c r="Q723" s="9">
        <v>-97.0107</v>
      </c>
      <c r="R723" t="s">
        <v>42</v>
      </c>
      <c r="S723" t="s">
        <v>42</v>
      </c>
      <c r="T723" t="s">
        <v>43</v>
      </c>
      <c r="V723"/>
      <c r="W723" s="11" t="s">
        <v>1131</v>
      </c>
      <c r="X723">
        <v>100</v>
      </c>
    </row>
    <row r="724" spans="1:26" ht="15.75">
      <c r="A724" t="s">
        <v>1715</v>
      </c>
      <c r="B724">
        <v>88</v>
      </c>
      <c r="C724" s="4" t="s">
        <v>647</v>
      </c>
      <c r="D724" s="23">
        <v>63269</v>
      </c>
      <c r="E724" s="9" t="s">
        <v>648</v>
      </c>
      <c r="F724" s="5" t="s">
        <v>1205</v>
      </c>
      <c r="G724" s="11"/>
      <c r="H724" s="9" t="s">
        <v>648</v>
      </c>
      <c r="I724" s="22" t="s">
        <v>1090</v>
      </c>
      <c r="J724" s="9" t="s">
        <v>648</v>
      </c>
      <c r="K724" s="11">
        <v>200</v>
      </c>
      <c r="L724" t="s">
        <v>1715</v>
      </c>
      <c r="M724" s="24">
        <v>44166</v>
      </c>
      <c r="O724"/>
      <c r="P724" s="9">
        <v>44.898899999999998</v>
      </c>
      <c r="Q724" s="9">
        <v>-96.877399999999994</v>
      </c>
      <c r="R724" t="s">
        <v>42</v>
      </c>
      <c r="S724" t="s">
        <v>42</v>
      </c>
      <c r="T724" t="s">
        <v>43</v>
      </c>
      <c r="V724"/>
      <c r="W724" s="11" t="s">
        <v>1337</v>
      </c>
    </row>
    <row r="725" spans="1:26">
      <c r="A725" s="30" t="s">
        <v>1716</v>
      </c>
      <c r="B725" s="25">
        <v>100</v>
      </c>
      <c r="C725" s="4" t="s">
        <v>647</v>
      </c>
      <c r="D725" s="23">
        <v>56923</v>
      </c>
      <c r="E725" s="9" t="s">
        <v>648</v>
      </c>
      <c r="F725" s="5" t="s">
        <v>1089</v>
      </c>
      <c r="H725" s="9" t="s">
        <v>648</v>
      </c>
      <c r="I725" s="22" t="s">
        <v>1090</v>
      </c>
      <c r="J725" s="9" t="s">
        <v>648</v>
      </c>
      <c r="K725" s="25">
        <v>150</v>
      </c>
      <c r="L725" s="30" t="s">
        <v>1717</v>
      </c>
      <c r="M725" s="26">
        <v>39783</v>
      </c>
      <c r="O725" s="3">
        <v>43829</v>
      </c>
      <c r="P725">
        <v>43.207099999999997</v>
      </c>
      <c r="Q725">
        <v>-93.863100000000003</v>
      </c>
      <c r="R725" t="s">
        <v>42</v>
      </c>
      <c r="S725" t="s">
        <v>42</v>
      </c>
      <c r="T725" t="s">
        <v>1126</v>
      </c>
      <c r="V725"/>
      <c r="W725" s="25"/>
      <c r="X725" s="25"/>
    </row>
    <row r="726" spans="1:26" ht="15.75">
      <c r="A726" s="30" t="s">
        <v>1718</v>
      </c>
      <c r="B726" s="25">
        <v>100</v>
      </c>
      <c r="C726" s="4" t="s">
        <v>647</v>
      </c>
      <c r="D726" s="23">
        <v>56923</v>
      </c>
      <c r="E726" s="9" t="s">
        <v>648</v>
      </c>
      <c r="F726" s="5" t="s">
        <v>1089</v>
      </c>
      <c r="H726" s="9" t="s">
        <v>648</v>
      </c>
      <c r="I726" s="22" t="s">
        <v>1090</v>
      </c>
      <c r="J726" s="9" t="s">
        <v>648</v>
      </c>
      <c r="K726" s="25">
        <v>162</v>
      </c>
      <c r="L726" s="30" t="s">
        <v>1717</v>
      </c>
      <c r="M726" s="3">
        <v>43830</v>
      </c>
      <c r="O726"/>
      <c r="P726">
        <v>43.207099999999997</v>
      </c>
      <c r="Q726">
        <v>-93.863100000000003</v>
      </c>
      <c r="R726" t="s">
        <v>42</v>
      </c>
      <c r="S726" t="s">
        <v>42</v>
      </c>
      <c r="T726" t="s">
        <v>43</v>
      </c>
      <c r="U726" t="s">
        <v>1719</v>
      </c>
      <c r="V726"/>
      <c r="W726" s="11" t="s">
        <v>1131</v>
      </c>
      <c r="X726">
        <v>100</v>
      </c>
    </row>
    <row r="727" spans="1:26">
      <c r="A727" s="30" t="s">
        <v>1720</v>
      </c>
      <c r="B727" s="25">
        <v>180</v>
      </c>
      <c r="C727" s="4" t="s">
        <v>647</v>
      </c>
      <c r="D727" s="23">
        <v>56925</v>
      </c>
      <c r="E727" s="9" t="s">
        <v>648</v>
      </c>
      <c r="F727" s="5" t="s">
        <v>1089</v>
      </c>
      <c r="H727" s="9" t="s">
        <v>648</v>
      </c>
      <c r="I727" s="22" t="s">
        <v>1090</v>
      </c>
      <c r="J727" s="9" t="s">
        <v>648</v>
      </c>
      <c r="K727" s="25">
        <v>348.8</v>
      </c>
      <c r="L727" s="30" t="s">
        <v>1717</v>
      </c>
      <c r="M727" s="26">
        <v>39814</v>
      </c>
      <c r="O727" s="3">
        <v>43829</v>
      </c>
      <c r="P727" s="27">
        <v>43.274056000000002</v>
      </c>
      <c r="Q727" s="27">
        <v>-93.820943999999997</v>
      </c>
      <c r="R727" t="s">
        <v>42</v>
      </c>
      <c r="S727" t="s">
        <v>42</v>
      </c>
      <c r="T727" t="s">
        <v>1126</v>
      </c>
      <c r="V727"/>
    </row>
    <row r="728" spans="1:26" ht="15.75">
      <c r="A728" s="30" t="s">
        <v>1721</v>
      </c>
      <c r="B728" s="25">
        <v>180</v>
      </c>
      <c r="C728" s="4" t="s">
        <v>647</v>
      </c>
      <c r="D728" s="23">
        <v>56925</v>
      </c>
      <c r="E728" s="9" t="s">
        <v>648</v>
      </c>
      <c r="F728" s="5" t="s">
        <v>1089</v>
      </c>
      <c r="H728" s="9" t="s">
        <v>648</v>
      </c>
      <c r="I728" s="22" t="s">
        <v>1090</v>
      </c>
      <c r="J728" s="9" t="s">
        <v>648</v>
      </c>
      <c r="K728" s="25">
        <v>348.8</v>
      </c>
      <c r="L728" s="30" t="s">
        <v>1717</v>
      </c>
      <c r="M728" s="3">
        <v>43830</v>
      </c>
      <c r="O728"/>
      <c r="P728" s="27">
        <v>43.274056000000002</v>
      </c>
      <c r="Q728" s="27">
        <v>-93.820943999999997</v>
      </c>
      <c r="R728" t="s">
        <v>42</v>
      </c>
      <c r="S728" t="s">
        <v>42</v>
      </c>
      <c r="T728" t="s">
        <v>43</v>
      </c>
      <c r="V728"/>
      <c r="W728" s="11" t="s">
        <v>1131</v>
      </c>
      <c r="X728">
        <v>100</v>
      </c>
    </row>
    <row r="729" spans="1:26" ht="15.75">
      <c r="A729" t="s">
        <v>1722</v>
      </c>
      <c r="B729">
        <v>224</v>
      </c>
      <c r="C729" s="4" t="s">
        <v>647</v>
      </c>
      <c r="D729" s="23">
        <v>57468</v>
      </c>
      <c r="E729" s="9" t="s">
        <v>648</v>
      </c>
      <c r="F729" s="5" t="s">
        <v>1089</v>
      </c>
      <c r="G729" s="11"/>
      <c r="H729" s="9" t="s">
        <v>648</v>
      </c>
      <c r="I729" s="22" t="s">
        <v>1090</v>
      </c>
      <c r="J729" s="9" t="s">
        <v>648</v>
      </c>
      <c r="K729" s="11">
        <v>414.8</v>
      </c>
      <c r="L729" s="30" t="s">
        <v>1717</v>
      </c>
      <c r="M729" s="24">
        <v>40148</v>
      </c>
      <c r="O729" s="3">
        <v>44560</v>
      </c>
      <c r="P729" s="9">
        <v>43.319200000000002</v>
      </c>
      <c r="Q729" s="9">
        <v>-93.883799999999994</v>
      </c>
      <c r="R729" t="s">
        <v>42</v>
      </c>
      <c r="S729" t="s">
        <v>42</v>
      </c>
      <c r="T729" t="s">
        <v>1126</v>
      </c>
      <c r="V729"/>
    </row>
    <row r="730" spans="1:26" ht="15.75">
      <c r="A730" t="s">
        <v>1723</v>
      </c>
      <c r="B730">
        <v>224</v>
      </c>
      <c r="C730" s="4" t="s">
        <v>647</v>
      </c>
      <c r="D730" s="23">
        <v>57468</v>
      </c>
      <c r="E730" s="9" t="s">
        <v>648</v>
      </c>
      <c r="F730" s="5" t="s">
        <v>1089</v>
      </c>
      <c r="G730" s="11"/>
      <c r="H730" s="9" t="s">
        <v>648</v>
      </c>
      <c r="I730" s="22" t="s">
        <v>1090</v>
      </c>
      <c r="J730" s="9" t="s">
        <v>648</v>
      </c>
      <c r="K730" s="11">
        <v>414.8</v>
      </c>
      <c r="L730" s="30" t="s">
        <v>1717</v>
      </c>
      <c r="M730" s="3">
        <v>44561</v>
      </c>
      <c r="O730"/>
      <c r="P730" s="9">
        <v>43.319200000000002</v>
      </c>
      <c r="Q730" s="9">
        <v>-93.883799999999994</v>
      </c>
      <c r="R730" t="s">
        <v>42</v>
      </c>
      <c r="S730" t="s">
        <v>42</v>
      </c>
      <c r="T730" t="s">
        <v>43</v>
      </c>
      <c r="V730"/>
      <c r="W730" s="11" t="s">
        <v>1131</v>
      </c>
      <c r="X730">
        <v>100</v>
      </c>
    </row>
    <row r="731" spans="1:26" ht="15.75">
      <c r="A731" t="s">
        <v>1724</v>
      </c>
      <c r="B731" s="25">
        <v>1</v>
      </c>
      <c r="C731" s="4" t="s">
        <v>647</v>
      </c>
      <c r="D731" s="23">
        <v>58456</v>
      </c>
      <c r="E731" s="9" t="s">
        <v>648</v>
      </c>
      <c r="F731" s="5" t="s">
        <v>1089</v>
      </c>
      <c r="H731" s="9" t="s">
        <v>648</v>
      </c>
      <c r="I731" s="22" t="s">
        <v>1090</v>
      </c>
      <c r="J731" s="9" t="s">
        <v>648</v>
      </c>
      <c r="K731" s="25">
        <v>1.6</v>
      </c>
      <c r="L731" t="s">
        <v>1724</v>
      </c>
      <c r="M731" s="26">
        <v>41122</v>
      </c>
      <c r="O731"/>
      <c r="P731" s="27">
        <v>41.227083</v>
      </c>
      <c r="Q731" s="27">
        <v>-94.435000000000002</v>
      </c>
      <c r="R731" t="s">
        <v>42</v>
      </c>
      <c r="S731" t="s">
        <v>42</v>
      </c>
      <c r="T731" t="s">
        <v>43</v>
      </c>
      <c r="U731" t="s">
        <v>1725</v>
      </c>
      <c r="V731"/>
      <c r="W731" s="11" t="s">
        <v>1452</v>
      </c>
    </row>
    <row r="732" spans="1:26" ht="15.75">
      <c r="A732" t="s">
        <v>1726</v>
      </c>
      <c r="B732" s="25">
        <v>1</v>
      </c>
      <c r="C732" s="4" t="s">
        <v>647</v>
      </c>
      <c r="D732" s="23">
        <v>63393</v>
      </c>
      <c r="E732" s="9" t="s">
        <v>648</v>
      </c>
      <c r="F732" s="5" t="s">
        <v>1105</v>
      </c>
      <c r="G732" s="11"/>
      <c r="H732" s="9" t="s">
        <v>648</v>
      </c>
      <c r="I732" s="22" t="s">
        <v>1086</v>
      </c>
      <c r="J732" s="9" t="s">
        <v>648</v>
      </c>
      <c r="K732" s="25">
        <v>2.5</v>
      </c>
      <c r="L732" t="s">
        <v>1726</v>
      </c>
      <c r="M732" s="32">
        <v>43814</v>
      </c>
      <c r="O732"/>
      <c r="P732">
        <v>42.019972000000003</v>
      </c>
      <c r="Q732">
        <v>-96.861829999999998</v>
      </c>
      <c r="R732" t="s">
        <v>42</v>
      </c>
      <c r="S732" t="s">
        <v>42</v>
      </c>
      <c r="T732" t="s">
        <v>43</v>
      </c>
      <c r="V732"/>
      <c r="W732" t="s">
        <v>1696</v>
      </c>
    </row>
    <row r="733" spans="1:26" ht="15.75">
      <c r="A733" t="s">
        <v>1727</v>
      </c>
      <c r="B733">
        <v>72</v>
      </c>
      <c r="C733" s="4" t="s">
        <v>647</v>
      </c>
      <c r="D733" s="23">
        <v>68318</v>
      </c>
      <c r="E733" s="9" t="s">
        <v>648</v>
      </c>
      <c r="F733" s="5" t="s">
        <v>1205</v>
      </c>
      <c r="G733" s="11"/>
      <c r="H733" s="9" t="s">
        <v>648</v>
      </c>
      <c r="I733" s="22" t="s">
        <v>1090</v>
      </c>
      <c r="J733" s="9" t="s">
        <v>648</v>
      </c>
      <c r="K733" s="11">
        <v>300</v>
      </c>
      <c r="L733" t="s">
        <v>1727</v>
      </c>
      <c r="M733" s="24">
        <v>44562</v>
      </c>
      <c r="O733"/>
      <c r="P733" s="9">
        <v>45.1586</v>
      </c>
      <c r="Q733" s="9">
        <v>-97.057699999999997</v>
      </c>
      <c r="R733" t="s">
        <v>42</v>
      </c>
      <c r="S733" t="s">
        <v>42</v>
      </c>
      <c r="T733" t="s">
        <v>43</v>
      </c>
      <c r="V733"/>
      <c r="W733" s="11" t="s">
        <v>1337</v>
      </c>
    </row>
    <row r="734" spans="1:26" ht="15.75">
      <c r="A734" t="s">
        <v>1728</v>
      </c>
      <c r="B734">
        <v>32</v>
      </c>
      <c r="C734" s="4" t="s">
        <v>647</v>
      </c>
      <c r="D734" s="23">
        <v>63102</v>
      </c>
      <c r="E734" s="9" t="s">
        <v>648</v>
      </c>
      <c r="F734" s="5" t="s">
        <v>1205</v>
      </c>
      <c r="G734" s="11"/>
      <c r="H734" s="9" t="s">
        <v>648</v>
      </c>
      <c r="I734" s="22" t="s">
        <v>1086</v>
      </c>
      <c r="J734" s="9" t="s">
        <v>648</v>
      </c>
      <c r="K734" s="11">
        <v>154</v>
      </c>
      <c r="L734" t="s">
        <v>1728</v>
      </c>
      <c r="M734" s="24">
        <v>44166</v>
      </c>
      <c r="O734"/>
      <c r="P734" s="9">
        <v>45.267600000000002</v>
      </c>
      <c r="Q734" s="9">
        <v>-97.103999999999999</v>
      </c>
      <c r="R734" t="s">
        <v>42</v>
      </c>
      <c r="S734" t="s">
        <v>42</v>
      </c>
      <c r="T734" t="s">
        <v>43</v>
      </c>
      <c r="V734"/>
      <c r="W734" s="11" t="s">
        <v>1571</v>
      </c>
    </row>
    <row r="735" spans="1:26" ht="15.75">
      <c r="A735" t="s">
        <v>1729</v>
      </c>
      <c r="B735">
        <v>12</v>
      </c>
      <c r="C735" s="4" t="s">
        <v>647</v>
      </c>
      <c r="D735" s="23">
        <v>57396</v>
      </c>
      <c r="E735" s="9" t="s">
        <v>648</v>
      </c>
      <c r="F735" s="5" t="s">
        <v>1094</v>
      </c>
      <c r="G735" s="11"/>
      <c r="H735" s="9" t="s">
        <v>648</v>
      </c>
      <c r="I735" s="22" t="s">
        <v>1090</v>
      </c>
      <c r="J735" s="9" t="s">
        <v>648</v>
      </c>
      <c r="K735" s="11">
        <v>19.8</v>
      </c>
      <c r="L735" t="s">
        <v>1729</v>
      </c>
      <c r="M735" s="24">
        <v>40603</v>
      </c>
      <c r="O735"/>
      <c r="P735" s="9">
        <v>45.066200000000002</v>
      </c>
      <c r="Q735" s="9">
        <v>-94.742699999999999</v>
      </c>
      <c r="R735" t="s">
        <v>42</v>
      </c>
      <c r="S735" t="s">
        <v>42</v>
      </c>
      <c r="T735" t="s">
        <v>43</v>
      </c>
      <c r="V735"/>
      <c r="W735" s="11" t="s">
        <v>1730</v>
      </c>
      <c r="X735">
        <v>20</v>
      </c>
      <c r="Y735" t="s">
        <v>1731</v>
      </c>
      <c r="Z735">
        <v>80</v>
      </c>
    </row>
    <row r="736" spans="1:26" ht="15.75">
      <c r="A736" t="s">
        <v>1732</v>
      </c>
      <c r="B736">
        <v>66</v>
      </c>
      <c r="C736" s="4" t="s">
        <v>647</v>
      </c>
      <c r="D736" s="23">
        <v>57194</v>
      </c>
      <c r="E736" s="9" t="s">
        <v>648</v>
      </c>
      <c r="F736" s="5" t="s">
        <v>1205</v>
      </c>
      <c r="H736" s="9" t="s">
        <v>648</v>
      </c>
      <c r="I736" s="22" t="s">
        <v>1086</v>
      </c>
      <c r="J736" s="9" t="s">
        <v>648</v>
      </c>
      <c r="K736">
        <v>99</v>
      </c>
      <c r="L736" t="s">
        <v>1732</v>
      </c>
      <c r="M736" s="24">
        <v>40269</v>
      </c>
      <c r="O736" s="3">
        <v>44195</v>
      </c>
      <c r="P736" s="9">
        <v>45.274299999999997</v>
      </c>
      <c r="Q736" s="9">
        <v>-97.917000000000002</v>
      </c>
      <c r="R736" t="s">
        <v>42</v>
      </c>
      <c r="S736" t="s">
        <v>42</v>
      </c>
      <c r="T736" t="s">
        <v>1126</v>
      </c>
      <c r="V736"/>
    </row>
    <row r="737" spans="1:26" ht="15.75">
      <c r="A737" t="s">
        <v>1733</v>
      </c>
      <c r="B737">
        <v>66</v>
      </c>
      <c r="C737" s="4" t="s">
        <v>647</v>
      </c>
      <c r="D737" s="23">
        <v>57194</v>
      </c>
      <c r="E737" s="9" t="s">
        <v>648</v>
      </c>
      <c r="F737" s="5" t="s">
        <v>1205</v>
      </c>
      <c r="H737" s="9" t="s">
        <v>648</v>
      </c>
      <c r="I737" s="22" t="s">
        <v>1086</v>
      </c>
      <c r="J737" s="9" t="s">
        <v>648</v>
      </c>
      <c r="K737">
        <v>99</v>
      </c>
      <c r="L737" t="s">
        <v>1732</v>
      </c>
      <c r="M737" s="3">
        <v>44196</v>
      </c>
      <c r="O737"/>
      <c r="P737" s="9">
        <v>45.274299999999997</v>
      </c>
      <c r="Q737" s="9">
        <v>-97.917000000000002</v>
      </c>
      <c r="R737" t="s">
        <v>42</v>
      </c>
      <c r="S737" t="s">
        <v>42</v>
      </c>
      <c r="T737" t="s">
        <v>43</v>
      </c>
      <c r="V737"/>
      <c r="W737" s="11" t="s">
        <v>1131</v>
      </c>
      <c r="X737">
        <v>100</v>
      </c>
    </row>
    <row r="738" spans="1:26" ht="15.75">
      <c r="A738" t="s">
        <v>1734</v>
      </c>
      <c r="B738" s="25">
        <v>2</v>
      </c>
      <c r="C738" s="4" t="s">
        <v>647</v>
      </c>
      <c r="D738" s="23">
        <v>10823</v>
      </c>
      <c r="E738" s="9" t="s">
        <v>648</v>
      </c>
      <c r="F738" s="5" t="s">
        <v>1277</v>
      </c>
      <c r="G738" s="11"/>
      <c r="H738" s="9" t="s">
        <v>648</v>
      </c>
      <c r="I738" s="22" t="s">
        <v>651</v>
      </c>
      <c r="J738" s="9" t="s">
        <v>648</v>
      </c>
      <c r="K738" s="25">
        <v>1.2</v>
      </c>
      <c r="L738" t="s">
        <v>1734</v>
      </c>
      <c r="M738" s="26">
        <v>40118</v>
      </c>
      <c r="O738"/>
      <c r="P738">
        <v>42.346456000000003</v>
      </c>
      <c r="Q738">
        <v>-70.956931999999995</v>
      </c>
      <c r="R738" t="s">
        <v>42</v>
      </c>
      <c r="S738" t="s">
        <v>42</v>
      </c>
      <c r="T738" t="s">
        <v>43</v>
      </c>
      <c r="U738" t="s">
        <v>1735</v>
      </c>
      <c r="V738" s="25" t="s">
        <v>1736</v>
      </c>
      <c r="W738" s="11" t="s">
        <v>1578</v>
      </c>
    </row>
    <row r="739" spans="1:26" ht="15.75">
      <c r="A739" t="s">
        <v>1737</v>
      </c>
      <c r="B739" s="25">
        <v>72</v>
      </c>
      <c r="C739" s="4" t="s">
        <v>647</v>
      </c>
      <c r="D739" s="23">
        <v>60883</v>
      </c>
      <c r="E739" s="9" t="s">
        <v>648</v>
      </c>
      <c r="F739" s="5" t="s">
        <v>1168</v>
      </c>
      <c r="G739" s="11"/>
      <c r="H739" s="9" t="s">
        <v>648</v>
      </c>
      <c r="I739" s="22" t="s">
        <v>1090</v>
      </c>
      <c r="J739" s="9" t="s">
        <v>648</v>
      </c>
      <c r="K739" s="25">
        <v>149</v>
      </c>
      <c r="L739" t="s">
        <v>1737</v>
      </c>
      <c r="M739" s="26">
        <v>42767</v>
      </c>
      <c r="O739"/>
      <c r="P739" s="27">
        <v>43.934583000000003</v>
      </c>
      <c r="Q739" s="27">
        <v>-82.864999999999995</v>
      </c>
      <c r="R739" t="s">
        <v>42</v>
      </c>
      <c r="S739" t="s">
        <v>42</v>
      </c>
      <c r="T739" t="s">
        <v>43</v>
      </c>
      <c r="V739"/>
      <c r="W739" s="11" t="s">
        <v>1211</v>
      </c>
      <c r="X739">
        <v>51</v>
      </c>
      <c r="Y739" t="s">
        <v>1400</v>
      </c>
      <c r="Z739">
        <v>49</v>
      </c>
    </row>
    <row r="740" spans="1:26" ht="15.75">
      <c r="A740" t="s">
        <v>1738</v>
      </c>
      <c r="B740" s="25">
        <v>15</v>
      </c>
      <c r="C740" s="4" t="s">
        <v>647</v>
      </c>
      <c r="D740" s="23">
        <v>61039</v>
      </c>
      <c r="E740" s="9" t="s">
        <v>648</v>
      </c>
      <c r="F740" s="5" t="s">
        <v>1739</v>
      </c>
      <c r="G740" s="11"/>
      <c r="H740" s="9" t="s">
        <v>648</v>
      </c>
      <c r="I740" s="22" t="s">
        <v>651</v>
      </c>
      <c r="J740" s="9" t="s">
        <v>648</v>
      </c>
      <c r="K740" s="25">
        <v>30</v>
      </c>
      <c r="L740" t="s">
        <v>1738</v>
      </c>
      <c r="M740" s="32">
        <v>43039</v>
      </c>
      <c r="O740"/>
      <c r="P740" s="27">
        <v>42.865250000000003</v>
      </c>
      <c r="Q740" s="27">
        <v>-72.979332999999997</v>
      </c>
      <c r="R740" t="s">
        <v>42</v>
      </c>
      <c r="S740" t="s">
        <v>42</v>
      </c>
      <c r="T740" t="s">
        <v>43</v>
      </c>
      <c r="V740" s="25"/>
      <c r="W740" s="11" t="s">
        <v>1222</v>
      </c>
    </row>
    <row r="741" spans="1:26" ht="15.75">
      <c r="A741" t="s">
        <v>1740</v>
      </c>
      <c r="B741" s="25">
        <v>21</v>
      </c>
      <c r="C741" s="4" t="s">
        <v>647</v>
      </c>
      <c r="D741" s="23">
        <v>65742</v>
      </c>
      <c r="E741" s="9" t="s">
        <v>648</v>
      </c>
      <c r="F741" s="5" t="s">
        <v>1168</v>
      </c>
      <c r="G741" s="11"/>
      <c r="H741" s="9" t="s">
        <v>648</v>
      </c>
      <c r="I741" s="22" t="s">
        <v>1090</v>
      </c>
      <c r="J741" s="9" t="s">
        <v>648</v>
      </c>
      <c r="K741" s="25">
        <v>112.1</v>
      </c>
      <c r="L741" t="s">
        <v>1740</v>
      </c>
      <c r="M741" s="32">
        <v>45006</v>
      </c>
      <c r="O741"/>
      <c r="P741" s="27">
        <v>43.457278000000002</v>
      </c>
      <c r="Q741" s="27">
        <v>-84.129638999999997</v>
      </c>
      <c r="R741" t="s">
        <v>42</v>
      </c>
      <c r="S741" t="s">
        <v>42</v>
      </c>
      <c r="T741" t="s">
        <v>43</v>
      </c>
      <c r="V741" s="25"/>
      <c r="W741" s="11" t="s">
        <v>1741</v>
      </c>
    </row>
    <row r="742" spans="1:26" ht="15.75">
      <c r="A742" t="s">
        <v>1742</v>
      </c>
      <c r="B742" s="25">
        <v>3</v>
      </c>
      <c r="C742" s="4" t="s">
        <v>647</v>
      </c>
      <c r="D742" s="23">
        <v>58511</v>
      </c>
      <c r="E742" s="9" t="s">
        <v>648</v>
      </c>
      <c r="F742" s="5" t="s">
        <v>1229</v>
      </c>
      <c r="G742" s="11"/>
      <c r="H742" s="9" t="s">
        <v>648</v>
      </c>
      <c r="I742" s="22" t="s">
        <v>1743</v>
      </c>
      <c r="J742" s="9" t="s">
        <v>648</v>
      </c>
      <c r="K742" s="25">
        <v>1.9</v>
      </c>
      <c r="L742" t="s">
        <v>1742</v>
      </c>
      <c r="M742" s="26">
        <v>40422</v>
      </c>
      <c r="O742"/>
      <c r="P742">
        <v>64.014353999999997</v>
      </c>
      <c r="Q742">
        <v>-145.59708699999999</v>
      </c>
      <c r="R742" t="s">
        <v>42</v>
      </c>
      <c r="S742" t="s">
        <v>42</v>
      </c>
      <c r="T742" t="s">
        <v>43</v>
      </c>
      <c r="V742" s="25" t="s">
        <v>1744</v>
      </c>
      <c r="W742" t="s">
        <v>1745</v>
      </c>
    </row>
    <row r="743" spans="1:26" ht="15.75">
      <c r="A743" t="s">
        <v>1746</v>
      </c>
      <c r="B743" s="25">
        <v>41</v>
      </c>
      <c r="C743" s="4" t="s">
        <v>647</v>
      </c>
      <c r="D743" s="23">
        <v>66000</v>
      </c>
      <c r="E743" s="9" t="s">
        <v>648</v>
      </c>
      <c r="F743" s="5" t="s">
        <v>1277</v>
      </c>
      <c r="G743" s="11"/>
      <c r="H743" s="9" t="s">
        <v>648</v>
      </c>
      <c r="I743" s="22" t="s">
        <v>1090</v>
      </c>
      <c r="J743" s="9" t="s">
        <v>648</v>
      </c>
      <c r="K743" s="25">
        <v>184.5</v>
      </c>
      <c r="L743" t="s">
        <v>1746</v>
      </c>
      <c r="M743" s="26">
        <v>45461</v>
      </c>
      <c r="O743"/>
      <c r="P743" s="27">
        <v>34.469000000000001</v>
      </c>
      <c r="Q743" s="27">
        <v>-90.393000000000001</v>
      </c>
      <c r="R743" t="s">
        <v>42</v>
      </c>
      <c r="S743" t="s">
        <v>42</v>
      </c>
      <c r="T743" t="s">
        <v>43</v>
      </c>
      <c r="V743"/>
      <c r="W743" s="11" t="s">
        <v>1136</v>
      </c>
    </row>
    <row r="744" spans="1:26" ht="15.75">
      <c r="A744" t="s">
        <v>1747</v>
      </c>
      <c r="B744" s="25">
        <v>66</v>
      </c>
      <c r="C744" s="4" t="s">
        <v>647</v>
      </c>
      <c r="D744" s="23">
        <v>56665</v>
      </c>
      <c r="E744" s="9" t="s">
        <v>648</v>
      </c>
      <c r="F744" s="5" t="s">
        <v>1085</v>
      </c>
      <c r="G744" s="11"/>
      <c r="H744" s="9" t="s">
        <v>648</v>
      </c>
      <c r="I744" s="22" t="s">
        <v>1086</v>
      </c>
      <c r="J744" s="9" t="s">
        <v>648</v>
      </c>
      <c r="K744" s="25">
        <v>132</v>
      </c>
      <c r="L744" t="s">
        <v>1747</v>
      </c>
      <c r="M744" s="26">
        <v>41030</v>
      </c>
      <c r="O744"/>
      <c r="P744">
        <v>35.532699999999998</v>
      </c>
      <c r="Q744">
        <v>-99.847200000000001</v>
      </c>
      <c r="R744" t="s">
        <v>42</v>
      </c>
      <c r="S744" t="s">
        <v>42</v>
      </c>
      <c r="T744" t="s">
        <v>43</v>
      </c>
      <c r="V744" s="30" t="s">
        <v>1748</v>
      </c>
      <c r="W744" s="11" t="s">
        <v>1350</v>
      </c>
    </row>
    <row r="745" spans="1:26" ht="15.75">
      <c r="A745" t="s">
        <v>1749</v>
      </c>
      <c r="B745" s="25">
        <v>110</v>
      </c>
      <c r="C745" s="4" t="s">
        <v>647</v>
      </c>
      <c r="D745" s="23">
        <v>60902</v>
      </c>
      <c r="E745" s="9" t="s">
        <v>648</v>
      </c>
      <c r="F745" s="5" t="s">
        <v>1138</v>
      </c>
      <c r="H745" s="9" t="s">
        <v>648</v>
      </c>
      <c r="I745" s="22" t="s">
        <v>1139</v>
      </c>
      <c r="J745" s="9" t="s">
        <v>648</v>
      </c>
      <c r="K745" s="25">
        <v>253</v>
      </c>
      <c r="L745" t="s">
        <v>1749</v>
      </c>
      <c r="M745" s="26">
        <v>42917</v>
      </c>
      <c r="O745"/>
      <c r="P745" s="9">
        <v>32.8767</v>
      </c>
      <c r="Q745" s="9">
        <v>-101.003</v>
      </c>
      <c r="R745" t="s">
        <v>42</v>
      </c>
      <c r="S745" t="s">
        <v>42</v>
      </c>
      <c r="T745" t="s">
        <v>43</v>
      </c>
      <c r="V745" s="25" t="s">
        <v>1750</v>
      </c>
      <c r="W745" s="11" t="s">
        <v>182</v>
      </c>
      <c r="X745">
        <v>100</v>
      </c>
    </row>
    <row r="746" spans="1:26" ht="15.75">
      <c r="A746" t="s">
        <v>1751</v>
      </c>
      <c r="B746" s="25">
        <v>104</v>
      </c>
      <c r="C746" s="4" t="s">
        <v>647</v>
      </c>
      <c r="D746" s="23">
        <v>59968</v>
      </c>
      <c r="E746" s="9" t="s">
        <v>648</v>
      </c>
      <c r="F746" s="5" t="s">
        <v>1752</v>
      </c>
      <c r="H746" s="9" t="s">
        <v>648</v>
      </c>
      <c r="I746" s="22" t="s">
        <v>674</v>
      </c>
      <c r="J746" s="9" t="s">
        <v>648</v>
      </c>
      <c r="K746" s="25">
        <v>208</v>
      </c>
      <c r="L746" t="s">
        <v>1751</v>
      </c>
      <c r="M746" s="32">
        <v>42775</v>
      </c>
      <c r="O746"/>
      <c r="P746" s="9">
        <v>36.297400000000003</v>
      </c>
      <c r="Q746" s="9">
        <v>-76.446200000000005</v>
      </c>
      <c r="R746" t="s">
        <v>42</v>
      </c>
      <c r="S746" t="s">
        <v>42</v>
      </c>
      <c r="T746" t="s">
        <v>43</v>
      </c>
      <c r="V746" s="25" t="s">
        <v>1753</v>
      </c>
      <c r="W746" s="11" t="s">
        <v>1222</v>
      </c>
    </row>
    <row r="747" spans="1:26" ht="15.75">
      <c r="A747" t="s">
        <v>1754</v>
      </c>
      <c r="B747">
        <v>10</v>
      </c>
      <c r="C747" s="4" t="s">
        <v>647</v>
      </c>
      <c r="D747" s="23">
        <v>57430</v>
      </c>
      <c r="E747" s="9" t="s">
        <v>648</v>
      </c>
      <c r="F747" s="5" t="s">
        <v>1260</v>
      </c>
      <c r="G747" s="11"/>
      <c r="H747" s="9" t="s">
        <v>648</v>
      </c>
      <c r="I747" s="22" t="s">
        <v>1261</v>
      </c>
      <c r="J747" s="9" t="s">
        <v>648</v>
      </c>
      <c r="K747" s="11">
        <v>23</v>
      </c>
      <c r="L747" t="s">
        <v>1754</v>
      </c>
      <c r="M747" s="24">
        <v>41244</v>
      </c>
      <c r="O747"/>
      <c r="P747" s="9">
        <v>43.056600000000003</v>
      </c>
      <c r="Q747" s="9">
        <v>-115.452</v>
      </c>
      <c r="R747" t="s">
        <v>42</v>
      </c>
      <c r="S747" t="s">
        <v>42</v>
      </c>
      <c r="T747" t="s">
        <v>43</v>
      </c>
      <c r="V747"/>
      <c r="W747" s="11" t="s">
        <v>1385</v>
      </c>
      <c r="X747">
        <v>100</v>
      </c>
    </row>
    <row r="748" spans="1:26" ht="15.75">
      <c r="A748" t="s">
        <v>1755</v>
      </c>
      <c r="B748">
        <v>107</v>
      </c>
      <c r="C748" s="4" t="s">
        <v>647</v>
      </c>
      <c r="D748" s="23">
        <v>55992</v>
      </c>
      <c r="E748" s="9" t="s">
        <v>648</v>
      </c>
      <c r="F748" s="5" t="s">
        <v>1138</v>
      </c>
      <c r="G748" s="11"/>
      <c r="H748" s="9" t="s">
        <v>648</v>
      </c>
      <c r="I748" s="22" t="s">
        <v>1139</v>
      </c>
      <c r="J748" s="9" t="s">
        <v>648</v>
      </c>
      <c r="K748" s="11">
        <v>160</v>
      </c>
      <c r="L748" t="s">
        <v>1755</v>
      </c>
      <c r="M748" s="24">
        <v>37257</v>
      </c>
      <c r="O748" s="3">
        <v>43464</v>
      </c>
      <c r="P748" s="9">
        <v>30.914899999999999</v>
      </c>
      <c r="Q748" s="9">
        <v>-102.078</v>
      </c>
      <c r="R748" t="s">
        <v>42</v>
      </c>
      <c r="S748" t="s">
        <v>42</v>
      </c>
      <c r="T748" t="s">
        <v>1126</v>
      </c>
      <c r="V748"/>
    </row>
    <row r="749" spans="1:26" ht="15.75">
      <c r="A749" t="s">
        <v>1756</v>
      </c>
      <c r="B749">
        <v>91</v>
      </c>
      <c r="C749" s="4" t="s">
        <v>647</v>
      </c>
      <c r="D749" s="23">
        <v>55992</v>
      </c>
      <c r="E749" s="9" t="s">
        <v>648</v>
      </c>
      <c r="F749" s="5" t="s">
        <v>1138</v>
      </c>
      <c r="G749" s="11"/>
      <c r="H749" s="9" t="s">
        <v>648</v>
      </c>
      <c r="I749" s="22" t="s">
        <v>1139</v>
      </c>
      <c r="J749" s="9" t="s">
        <v>648</v>
      </c>
      <c r="K749" s="11">
        <v>170</v>
      </c>
      <c r="L749" t="s">
        <v>1755</v>
      </c>
      <c r="M749" s="34">
        <v>43465</v>
      </c>
      <c r="O749"/>
      <c r="P749" s="9">
        <v>30.914899999999999</v>
      </c>
      <c r="Q749" s="9">
        <v>-102.078</v>
      </c>
      <c r="R749" t="s">
        <v>42</v>
      </c>
      <c r="S749" t="s">
        <v>42</v>
      </c>
      <c r="T749" t="s">
        <v>43</v>
      </c>
      <c r="V749"/>
      <c r="W749" t="s">
        <v>1757</v>
      </c>
      <c r="X749">
        <v>100</v>
      </c>
    </row>
    <row r="750" spans="1:26" ht="15.75">
      <c r="A750" t="s">
        <v>1758</v>
      </c>
      <c r="B750">
        <v>109</v>
      </c>
      <c r="C750" s="4" t="s">
        <v>647</v>
      </c>
      <c r="D750" s="23">
        <v>62943</v>
      </c>
      <c r="E750" s="9" t="s">
        <v>648</v>
      </c>
      <c r="F750" s="5" t="s">
        <v>1205</v>
      </c>
      <c r="G750" s="11"/>
      <c r="H750" s="9" t="s">
        <v>648</v>
      </c>
      <c r="I750" s="22" t="s">
        <v>1090</v>
      </c>
      <c r="J750" s="9" t="s">
        <v>648</v>
      </c>
      <c r="K750" s="11">
        <v>300</v>
      </c>
      <c r="L750" t="s">
        <v>1758</v>
      </c>
      <c r="M750" s="24">
        <v>44228</v>
      </c>
      <c r="O750"/>
      <c r="P750" s="9">
        <v>44.863599999999998</v>
      </c>
      <c r="Q750" s="9">
        <v>-96.534599999999998</v>
      </c>
      <c r="R750" t="s">
        <v>42</v>
      </c>
      <c r="S750" t="s">
        <v>42</v>
      </c>
      <c r="T750" t="s">
        <v>43</v>
      </c>
      <c r="V750" s="25" t="s">
        <v>1759</v>
      </c>
      <c r="W750" s="11" t="s">
        <v>1256</v>
      </c>
    </row>
    <row r="751" spans="1:26" ht="15.75">
      <c r="A751" t="s">
        <v>1760</v>
      </c>
      <c r="B751">
        <v>31</v>
      </c>
      <c r="C751" s="4" t="s">
        <v>647</v>
      </c>
      <c r="D751" s="23">
        <v>56271</v>
      </c>
      <c r="E751" s="9" t="s">
        <v>648</v>
      </c>
      <c r="F751" s="5" t="s">
        <v>1118</v>
      </c>
      <c r="G751" s="11"/>
      <c r="H751" s="9" t="s">
        <v>648</v>
      </c>
      <c r="I751" s="22" t="s">
        <v>1119</v>
      </c>
      <c r="J751" s="9" t="s">
        <v>648</v>
      </c>
      <c r="K751" s="11">
        <v>20.5</v>
      </c>
      <c r="L751" t="s">
        <v>1760</v>
      </c>
      <c r="M751" s="24">
        <v>38322</v>
      </c>
      <c r="O751"/>
      <c r="P751" s="9">
        <v>37.7746</v>
      </c>
      <c r="Q751" s="9">
        <v>-121.658</v>
      </c>
      <c r="R751" t="s">
        <v>42</v>
      </c>
      <c r="S751" t="s">
        <v>42</v>
      </c>
      <c r="T751" t="s">
        <v>43</v>
      </c>
      <c r="V751"/>
      <c r="W751" s="11" t="s">
        <v>1761</v>
      </c>
    </row>
    <row r="752" spans="1:26" ht="15.75">
      <c r="A752" t="s">
        <v>1762</v>
      </c>
      <c r="B752">
        <v>112</v>
      </c>
      <c r="C752" s="4" t="s">
        <v>647</v>
      </c>
      <c r="D752" s="23">
        <v>63327</v>
      </c>
      <c r="E752" s="9" t="s">
        <v>648</v>
      </c>
      <c r="F752" s="5" t="s">
        <v>1085</v>
      </c>
      <c r="G752" s="11"/>
      <c r="H752" s="9" t="s">
        <v>648</v>
      </c>
      <c r="I752" s="22" t="s">
        <v>1086</v>
      </c>
      <c r="J752" s="9" t="s">
        <v>648</v>
      </c>
      <c r="K752" s="11">
        <v>303.5</v>
      </c>
      <c r="L752" t="s">
        <v>1762</v>
      </c>
      <c r="M752" s="24">
        <v>44105</v>
      </c>
      <c r="O752"/>
      <c r="P752" s="9">
        <v>34.487400000000001</v>
      </c>
      <c r="Q752" s="9">
        <v>-96.780500000000004</v>
      </c>
      <c r="R752" t="s">
        <v>42</v>
      </c>
      <c r="S752" t="s">
        <v>42</v>
      </c>
      <c r="T752" t="s">
        <v>43</v>
      </c>
      <c r="V752"/>
      <c r="W752" s="11" t="s">
        <v>1184</v>
      </c>
      <c r="X752">
        <v>100</v>
      </c>
    </row>
    <row r="753" spans="1:26" ht="15.75">
      <c r="A753" t="s">
        <v>1763</v>
      </c>
      <c r="B753">
        <v>78</v>
      </c>
      <c r="C753" s="4" t="s">
        <v>647</v>
      </c>
      <c r="D753" s="23">
        <v>63641</v>
      </c>
      <c r="E753" s="9" t="s">
        <v>648</v>
      </c>
      <c r="F753" s="5" t="s">
        <v>1089</v>
      </c>
      <c r="G753" s="11"/>
      <c r="H753" s="9" t="s">
        <v>648</v>
      </c>
      <c r="I753" s="22" t="s">
        <v>1090</v>
      </c>
      <c r="J753" s="9" t="s">
        <v>648</v>
      </c>
      <c r="K753" s="11">
        <v>252.5</v>
      </c>
      <c r="L753" t="s">
        <v>1763</v>
      </c>
      <c r="M753" s="24">
        <v>44166</v>
      </c>
      <c r="O753"/>
      <c r="P753" s="9">
        <v>41.693399999999997</v>
      </c>
      <c r="Q753" s="9">
        <v>-92.178600000000003</v>
      </c>
      <c r="R753" t="s">
        <v>42</v>
      </c>
      <c r="S753" t="s">
        <v>42</v>
      </c>
      <c r="T753" t="s">
        <v>43</v>
      </c>
      <c r="V753"/>
      <c r="W753" s="11" t="s">
        <v>1091</v>
      </c>
      <c r="X753">
        <v>100</v>
      </c>
    </row>
    <row r="754" spans="1:26" ht="15.75">
      <c r="A754" t="s">
        <v>1764</v>
      </c>
      <c r="B754">
        <v>95</v>
      </c>
      <c r="C754" s="4" t="s">
        <v>647</v>
      </c>
      <c r="D754" s="23">
        <v>61789</v>
      </c>
      <c r="E754" s="9" t="s">
        <v>648</v>
      </c>
      <c r="F754" s="5" t="s">
        <v>1111</v>
      </c>
      <c r="G754" s="11"/>
      <c r="H754" s="9" t="s">
        <v>648</v>
      </c>
      <c r="I754" s="22" t="s">
        <v>1086</v>
      </c>
      <c r="J754" s="9" t="s">
        <v>648</v>
      </c>
      <c r="K754" s="11">
        <v>299.3</v>
      </c>
      <c r="L754" t="s">
        <v>1764</v>
      </c>
      <c r="M754" s="28">
        <v>43461</v>
      </c>
      <c r="O754"/>
      <c r="P754" s="9">
        <v>38.554900000000004</v>
      </c>
      <c r="Q754" s="9">
        <v>-97.252099999999999</v>
      </c>
      <c r="R754" t="s">
        <v>42</v>
      </c>
      <c r="S754" t="s">
        <v>42</v>
      </c>
      <c r="T754" t="s">
        <v>43</v>
      </c>
      <c r="V754"/>
      <c r="W754" s="11" t="s">
        <v>1087</v>
      </c>
    </row>
    <row r="755" spans="1:26" ht="15.75">
      <c r="A755" t="s">
        <v>1765</v>
      </c>
      <c r="B755">
        <v>13</v>
      </c>
      <c r="C755" s="4" t="s">
        <v>647</v>
      </c>
      <c r="D755" s="23">
        <v>56782</v>
      </c>
      <c r="E755" s="9" t="s">
        <v>648</v>
      </c>
      <c r="F755" s="5" t="s">
        <v>1298</v>
      </c>
      <c r="G755" s="11"/>
      <c r="H755" s="9" t="s">
        <v>648</v>
      </c>
      <c r="I755" s="22" t="s">
        <v>1090</v>
      </c>
      <c r="J755" s="9" t="s">
        <v>648</v>
      </c>
      <c r="K755" s="11">
        <v>19.5</v>
      </c>
      <c r="L755" t="s">
        <v>1766</v>
      </c>
      <c r="M755" s="24">
        <v>39417</v>
      </c>
      <c r="O755" s="3">
        <v>40512</v>
      </c>
      <c r="P755" s="9">
        <v>46.273899999999998</v>
      </c>
      <c r="Q755" s="9">
        <v>-104.19199999999999</v>
      </c>
      <c r="R755" t="s">
        <v>42</v>
      </c>
      <c r="S755" t="s">
        <v>42</v>
      </c>
      <c r="T755" t="s">
        <v>194</v>
      </c>
      <c r="V755"/>
      <c r="W755" s="11" t="s">
        <v>1545</v>
      </c>
      <c r="X755">
        <v>100</v>
      </c>
    </row>
    <row r="756" spans="1:26" ht="15.75">
      <c r="A756" t="s">
        <v>1767</v>
      </c>
      <c r="B756">
        <v>20</v>
      </c>
      <c r="C756" s="4" t="s">
        <v>647</v>
      </c>
      <c r="D756" s="23">
        <v>56782</v>
      </c>
      <c r="E756" s="9" t="s">
        <v>648</v>
      </c>
      <c r="F756" s="5" t="s">
        <v>1298</v>
      </c>
      <c r="G756" s="11"/>
      <c r="H756" s="9" t="s">
        <v>648</v>
      </c>
      <c r="I756" s="22" t="s">
        <v>1090</v>
      </c>
      <c r="J756" s="9" t="s">
        <v>648</v>
      </c>
      <c r="K756" s="11">
        <v>30</v>
      </c>
      <c r="L756" t="s">
        <v>1766</v>
      </c>
      <c r="M756" s="24">
        <v>40513</v>
      </c>
      <c r="O756"/>
      <c r="P756" s="9">
        <v>46.274299999999997</v>
      </c>
      <c r="Q756" s="9">
        <v>-104.1601</v>
      </c>
      <c r="R756" t="s">
        <v>42</v>
      </c>
      <c r="S756" t="s">
        <v>42</v>
      </c>
      <c r="T756" t="s">
        <v>43</v>
      </c>
      <c r="V756"/>
      <c r="W756" s="11" t="s">
        <v>1545</v>
      </c>
      <c r="X756">
        <v>100</v>
      </c>
    </row>
    <row r="757" spans="1:26" ht="15.75">
      <c r="A757" t="s">
        <v>1768</v>
      </c>
      <c r="B757">
        <v>199</v>
      </c>
      <c r="C757" s="4" t="s">
        <v>647</v>
      </c>
      <c r="D757" s="23">
        <v>54686</v>
      </c>
      <c r="E757" s="9" t="s">
        <v>648</v>
      </c>
      <c r="F757" s="5" t="s">
        <v>1118</v>
      </c>
      <c r="G757" s="11"/>
      <c r="H757" s="9" t="s">
        <v>648</v>
      </c>
      <c r="I757" s="22" t="s">
        <v>1119</v>
      </c>
      <c r="J757" s="9" t="s">
        <v>648</v>
      </c>
      <c r="K757" s="11">
        <v>27</v>
      </c>
      <c r="L757" t="s">
        <v>1768</v>
      </c>
      <c r="M757" s="24">
        <v>31778</v>
      </c>
      <c r="O757"/>
      <c r="P757" s="9">
        <v>35.065800000000003</v>
      </c>
      <c r="Q757" s="9">
        <v>-118.265</v>
      </c>
      <c r="R757" t="s">
        <v>42</v>
      </c>
      <c r="S757" t="s">
        <v>42</v>
      </c>
      <c r="T757" t="s">
        <v>43</v>
      </c>
      <c r="V757"/>
      <c r="W757" s="11" t="s">
        <v>1296</v>
      </c>
    </row>
    <row r="758" spans="1:26" ht="15.75">
      <c r="A758" t="s">
        <v>1769</v>
      </c>
      <c r="B758">
        <v>45</v>
      </c>
      <c r="C758" s="4" t="s">
        <v>647</v>
      </c>
      <c r="D758" s="23">
        <v>56791</v>
      </c>
      <c r="E758" s="9" t="s">
        <v>648</v>
      </c>
      <c r="F758" s="5" t="s">
        <v>1118</v>
      </c>
      <c r="G758" s="11"/>
      <c r="H758" s="9" t="s">
        <v>648</v>
      </c>
      <c r="I758" s="22" t="s">
        <v>1119</v>
      </c>
      <c r="J758" s="9" t="s">
        <v>648</v>
      </c>
      <c r="K758" s="11">
        <v>45</v>
      </c>
      <c r="L758" t="s">
        <v>1769</v>
      </c>
      <c r="M758" s="24">
        <v>39539</v>
      </c>
      <c r="O758"/>
      <c r="P758" s="9">
        <v>33.916600000000003</v>
      </c>
      <c r="Q758" s="9">
        <v>-116.569</v>
      </c>
      <c r="R758" t="s">
        <v>42</v>
      </c>
      <c r="S758" t="s">
        <v>42</v>
      </c>
      <c r="T758" t="s">
        <v>43</v>
      </c>
      <c r="V758"/>
      <c r="W758" s="11" t="s">
        <v>1222</v>
      </c>
      <c r="X758">
        <v>100</v>
      </c>
    </row>
    <row r="759" spans="1:26" ht="15.75">
      <c r="A759" t="s">
        <v>1770</v>
      </c>
      <c r="B759" s="25">
        <v>59</v>
      </c>
      <c r="C759" s="4" t="s">
        <v>647</v>
      </c>
      <c r="D759" s="23">
        <v>67601</v>
      </c>
      <c r="E759" s="9" t="s">
        <v>648</v>
      </c>
      <c r="F759" s="5" t="s">
        <v>1138</v>
      </c>
      <c r="H759" s="9" t="s">
        <v>648</v>
      </c>
      <c r="I759" s="22" t="s">
        <v>1086</v>
      </c>
      <c r="J759" s="9" t="s">
        <v>648</v>
      </c>
      <c r="K759" s="25">
        <v>200.6</v>
      </c>
      <c r="L759" t="s">
        <v>1770</v>
      </c>
      <c r="M759" s="32">
        <v>45650</v>
      </c>
      <c r="O759"/>
      <c r="P759">
        <v>33.742100000000001</v>
      </c>
      <c r="Q759">
        <v>-99.0398</v>
      </c>
      <c r="R759" t="s">
        <v>42</v>
      </c>
      <c r="S759" t="s">
        <v>42</v>
      </c>
      <c r="T759" t="s">
        <v>43</v>
      </c>
      <c r="V759"/>
      <c r="W759" s="11" t="s">
        <v>1200</v>
      </c>
    </row>
    <row r="760" spans="1:26" ht="15.75">
      <c r="A760" t="s">
        <v>1771</v>
      </c>
      <c r="B760">
        <v>2</v>
      </c>
      <c r="C760" s="4" t="s">
        <v>647</v>
      </c>
      <c r="D760" s="23">
        <v>56207</v>
      </c>
      <c r="E760" s="9" t="s">
        <v>648</v>
      </c>
      <c r="F760" s="5" t="s">
        <v>1094</v>
      </c>
      <c r="G760" s="11"/>
      <c r="H760" s="9" t="s">
        <v>648</v>
      </c>
      <c r="I760" s="22" t="s">
        <v>1090</v>
      </c>
      <c r="J760" s="9" t="s">
        <v>648</v>
      </c>
      <c r="K760" s="25">
        <v>2</v>
      </c>
      <c r="L760" t="s">
        <v>1771</v>
      </c>
      <c r="M760" s="29">
        <v>37956</v>
      </c>
      <c r="O760"/>
      <c r="P760">
        <v>43.651389999999999</v>
      </c>
      <c r="Q760">
        <v>-95.368610000000004</v>
      </c>
      <c r="R760" t="s">
        <v>42</v>
      </c>
      <c r="S760" t="s">
        <v>42</v>
      </c>
      <c r="T760" t="s">
        <v>43</v>
      </c>
      <c r="V760"/>
      <c r="W760" s="11" t="s">
        <v>1771</v>
      </c>
    </row>
    <row r="761" spans="1:26" ht="15.75">
      <c r="A761" t="s">
        <v>1772</v>
      </c>
      <c r="B761" s="25">
        <v>2</v>
      </c>
      <c r="C761" s="4" t="s">
        <v>647</v>
      </c>
      <c r="D761" s="23">
        <v>62654</v>
      </c>
      <c r="E761" s="9" t="s">
        <v>648</v>
      </c>
      <c r="F761" s="5" t="s">
        <v>1118</v>
      </c>
      <c r="G761" s="11"/>
      <c r="H761" s="9" t="s">
        <v>648</v>
      </c>
      <c r="I761" s="22" t="s">
        <v>1119</v>
      </c>
      <c r="J761" s="9" t="s">
        <v>648</v>
      </c>
      <c r="K761" s="25">
        <v>5.64</v>
      </c>
      <c r="L761" t="s">
        <v>1772</v>
      </c>
      <c r="M761" s="32">
        <v>44880</v>
      </c>
      <c r="O761"/>
      <c r="P761">
        <v>36.455969000000003</v>
      </c>
      <c r="Q761">
        <v>-121.351316</v>
      </c>
      <c r="R761" t="s">
        <v>42</v>
      </c>
      <c r="S761" t="s">
        <v>42</v>
      </c>
      <c r="T761" t="s">
        <v>43</v>
      </c>
      <c r="V761"/>
      <c r="W761" s="11" t="s">
        <v>1158</v>
      </c>
    </row>
    <row r="762" spans="1:26" ht="15.75">
      <c r="A762" t="s">
        <v>1773</v>
      </c>
      <c r="B762">
        <v>30</v>
      </c>
      <c r="C762" s="4" t="s">
        <v>647</v>
      </c>
      <c r="D762" s="23">
        <v>68185</v>
      </c>
      <c r="E762" s="9" t="s">
        <v>648</v>
      </c>
      <c r="F762" s="5" t="s">
        <v>1244</v>
      </c>
      <c r="G762" s="11"/>
      <c r="H762" s="9" t="s">
        <v>648</v>
      </c>
      <c r="I762" s="22" t="s">
        <v>651</v>
      </c>
      <c r="J762" s="9" t="s">
        <v>648</v>
      </c>
      <c r="K762">
        <v>126</v>
      </c>
      <c r="L762" t="s">
        <v>1773</v>
      </c>
      <c r="M762" s="29">
        <v>45749</v>
      </c>
      <c r="O762"/>
      <c r="P762">
        <v>44.674399999999999</v>
      </c>
      <c r="Q762">
        <v>-67.864599999999996</v>
      </c>
      <c r="R762" t="s">
        <v>42</v>
      </c>
      <c r="S762" t="s">
        <v>42</v>
      </c>
      <c r="T762" t="s">
        <v>43</v>
      </c>
      <c r="V762"/>
      <c r="W762" s="11" t="s">
        <v>1668</v>
      </c>
      <c r="X762">
        <v>51</v>
      </c>
      <c r="Y762" t="s">
        <v>1774</v>
      </c>
      <c r="Z762">
        <v>49</v>
      </c>
    </row>
    <row r="763" spans="1:26" ht="15.75">
      <c r="A763" t="s">
        <v>1775</v>
      </c>
      <c r="B763">
        <v>54</v>
      </c>
      <c r="C763" s="4" t="s">
        <v>647</v>
      </c>
      <c r="D763" s="23">
        <v>59065</v>
      </c>
      <c r="E763" s="9" t="s">
        <v>648</v>
      </c>
      <c r="F763" s="5" t="s">
        <v>1085</v>
      </c>
      <c r="G763" s="11"/>
      <c r="H763" s="9" t="s">
        <v>648</v>
      </c>
      <c r="I763" s="22" t="s">
        <v>1086</v>
      </c>
      <c r="J763" s="9" t="s">
        <v>648</v>
      </c>
      <c r="K763" s="11">
        <v>108</v>
      </c>
      <c r="L763" t="s">
        <v>1775</v>
      </c>
      <c r="M763" s="24">
        <v>42705</v>
      </c>
      <c r="O763"/>
      <c r="P763" s="9">
        <v>34.836199999999998</v>
      </c>
      <c r="Q763" s="9">
        <v>-97.970500000000001</v>
      </c>
      <c r="R763" t="s">
        <v>42</v>
      </c>
      <c r="S763" t="s">
        <v>42</v>
      </c>
      <c r="T763" t="s">
        <v>43</v>
      </c>
      <c r="V763"/>
      <c r="W763" s="11" t="s">
        <v>1087</v>
      </c>
    </row>
    <row r="764" spans="1:26" ht="15.75">
      <c r="A764" t="s">
        <v>1776</v>
      </c>
      <c r="B764">
        <v>30</v>
      </c>
      <c r="C764" s="4" t="s">
        <v>647</v>
      </c>
      <c r="D764" s="23">
        <v>57098</v>
      </c>
      <c r="E764" s="9" t="s">
        <v>648</v>
      </c>
      <c r="F764" s="5" t="s">
        <v>1218</v>
      </c>
      <c r="G764" s="11"/>
      <c r="H764" s="9" t="s">
        <v>648</v>
      </c>
      <c r="I764" s="22" t="s">
        <v>1219</v>
      </c>
      <c r="J764" s="9" t="s">
        <v>648</v>
      </c>
      <c r="K764" s="11">
        <v>63</v>
      </c>
      <c r="L764" t="s">
        <v>1777</v>
      </c>
      <c r="M764" s="24">
        <v>40057</v>
      </c>
      <c r="O764"/>
      <c r="P764" s="9">
        <v>34.6706</v>
      </c>
      <c r="Q764" s="9">
        <v>-110.258</v>
      </c>
      <c r="R764" t="s">
        <v>42</v>
      </c>
      <c r="S764" t="s">
        <v>42</v>
      </c>
      <c r="T764" t="s">
        <v>43</v>
      </c>
      <c r="V764" t="s">
        <v>1778</v>
      </c>
      <c r="W764" s="11" t="s">
        <v>1222</v>
      </c>
    </row>
    <row r="765" spans="1:26" ht="15.75">
      <c r="A765" t="s">
        <v>1779</v>
      </c>
      <c r="B765">
        <v>31</v>
      </c>
      <c r="C765" s="4" t="s">
        <v>647</v>
      </c>
      <c r="D765" s="23">
        <v>57379</v>
      </c>
      <c r="E765" s="9" t="s">
        <v>648</v>
      </c>
      <c r="F765" s="5" t="s">
        <v>1218</v>
      </c>
      <c r="G765" s="11"/>
      <c r="H765" s="9" t="s">
        <v>648</v>
      </c>
      <c r="I765" s="22" t="s">
        <v>1585</v>
      </c>
      <c r="J765" s="9" t="s">
        <v>648</v>
      </c>
      <c r="K765" s="11">
        <v>65.099999999999994</v>
      </c>
      <c r="L765" t="s">
        <v>1777</v>
      </c>
      <c r="M765" s="24">
        <v>40483</v>
      </c>
      <c r="O765"/>
      <c r="P765" s="9">
        <v>34.598399999999998</v>
      </c>
      <c r="Q765" s="9">
        <v>-110.1601</v>
      </c>
      <c r="R765" t="s">
        <v>42</v>
      </c>
      <c r="S765" t="s">
        <v>42</v>
      </c>
      <c r="T765" t="s">
        <v>43</v>
      </c>
      <c r="V765" t="s">
        <v>1780</v>
      </c>
      <c r="W765" s="11" t="s">
        <v>1222</v>
      </c>
      <c r="X765">
        <v>50</v>
      </c>
      <c r="Y765" t="s">
        <v>1251</v>
      </c>
      <c r="Z765">
        <v>50</v>
      </c>
    </row>
    <row r="766" spans="1:26" ht="15.75">
      <c r="A766" t="s">
        <v>1781</v>
      </c>
      <c r="B766">
        <v>74</v>
      </c>
      <c r="C766" s="4" t="s">
        <v>647</v>
      </c>
      <c r="D766" s="23">
        <v>57299</v>
      </c>
      <c r="E766" s="9" t="s">
        <v>648</v>
      </c>
      <c r="F766" s="5" t="s">
        <v>1161</v>
      </c>
      <c r="H766" s="9" t="s">
        <v>648</v>
      </c>
      <c r="I766" s="22" t="s">
        <v>1383</v>
      </c>
      <c r="J766" s="9" t="s">
        <v>648</v>
      </c>
      <c r="K766" s="11">
        <v>111</v>
      </c>
      <c r="L766" t="s">
        <v>1781</v>
      </c>
      <c r="M766" s="28">
        <v>40445</v>
      </c>
      <c r="O766" s="3">
        <v>44195</v>
      </c>
      <c r="P766" s="9">
        <v>42.023200000000003</v>
      </c>
      <c r="Q766" s="9">
        <v>-106.15300000000001</v>
      </c>
      <c r="R766" t="s">
        <v>42</v>
      </c>
      <c r="S766" t="s">
        <v>42</v>
      </c>
      <c r="T766" t="s">
        <v>1126</v>
      </c>
      <c r="V766" t="s">
        <v>1782</v>
      </c>
    </row>
    <row r="767" spans="1:26" ht="15.75">
      <c r="A767" t="s">
        <v>1783</v>
      </c>
      <c r="B767">
        <v>74</v>
      </c>
      <c r="C767" s="4" t="s">
        <v>647</v>
      </c>
      <c r="D767" s="23">
        <v>57299</v>
      </c>
      <c r="E767" s="9" t="s">
        <v>648</v>
      </c>
      <c r="F767" s="5" t="s">
        <v>1161</v>
      </c>
      <c r="H767" s="9" t="s">
        <v>648</v>
      </c>
      <c r="I767" s="22" t="s">
        <v>1383</v>
      </c>
      <c r="J767" s="9" t="s">
        <v>648</v>
      </c>
      <c r="K767" s="11">
        <v>137</v>
      </c>
      <c r="L767" t="s">
        <v>1781</v>
      </c>
      <c r="M767" s="3">
        <v>44196</v>
      </c>
      <c r="O767"/>
      <c r="P767" s="9">
        <v>42.023200000000003</v>
      </c>
      <c r="Q767" s="9">
        <v>-106.15300000000001</v>
      </c>
      <c r="R767" t="s">
        <v>42</v>
      </c>
      <c r="S767" t="s">
        <v>42</v>
      </c>
      <c r="T767" t="s">
        <v>43</v>
      </c>
      <c r="V767" t="s">
        <v>1782</v>
      </c>
      <c r="W767" s="11" t="s">
        <v>1552</v>
      </c>
    </row>
    <row r="768" spans="1:26" ht="15.75">
      <c r="A768" t="s">
        <v>1784</v>
      </c>
      <c r="B768">
        <v>38</v>
      </c>
      <c r="C768" s="4" t="s">
        <v>647</v>
      </c>
      <c r="D768" s="23">
        <v>64065</v>
      </c>
      <c r="E768" s="9" t="s">
        <v>648</v>
      </c>
      <c r="F768" s="5" t="s">
        <v>1152</v>
      </c>
      <c r="G768" s="11"/>
      <c r="H768" s="9" t="s">
        <v>648</v>
      </c>
      <c r="I768" s="22" t="s">
        <v>1171</v>
      </c>
      <c r="J768" s="9" t="s">
        <v>648</v>
      </c>
      <c r="K768" s="11">
        <v>105</v>
      </c>
      <c r="L768" t="s">
        <v>1619</v>
      </c>
      <c r="M768" s="24">
        <v>44531</v>
      </c>
      <c r="O768"/>
      <c r="P768" s="9">
        <v>34.390700000000002</v>
      </c>
      <c r="Q768" s="9">
        <v>-105.492</v>
      </c>
      <c r="R768" t="s">
        <v>42</v>
      </c>
      <c r="S768" t="s">
        <v>42</v>
      </c>
      <c r="T768" t="s">
        <v>43</v>
      </c>
      <c r="V768"/>
      <c r="W768" s="11" t="s">
        <v>1145</v>
      </c>
    </row>
    <row r="769" spans="1:26" ht="15.75">
      <c r="A769" t="s">
        <v>1785</v>
      </c>
      <c r="B769">
        <v>5</v>
      </c>
      <c r="C769" s="4" t="s">
        <v>647</v>
      </c>
      <c r="D769" s="23">
        <v>59492</v>
      </c>
      <c r="E769" s="9" t="s">
        <v>648</v>
      </c>
      <c r="F769" s="5" t="s">
        <v>1268</v>
      </c>
      <c r="G769" s="11"/>
      <c r="H769" s="9" t="s">
        <v>648</v>
      </c>
      <c r="I769" s="22" t="s">
        <v>1261</v>
      </c>
      <c r="J769" s="9" t="s">
        <v>648</v>
      </c>
      <c r="K769" s="11">
        <v>10</v>
      </c>
      <c r="L769" t="s">
        <v>1269</v>
      </c>
      <c r="M769" s="24">
        <v>42795</v>
      </c>
      <c r="O769"/>
      <c r="P769" s="9">
        <v>44.352699999999999</v>
      </c>
      <c r="Q769" s="9">
        <v>-117.3201</v>
      </c>
      <c r="R769" t="s">
        <v>42</v>
      </c>
      <c r="S769" t="s">
        <v>42</v>
      </c>
      <c r="T769" t="s">
        <v>43</v>
      </c>
      <c r="V769"/>
      <c r="W769" s="11" t="s">
        <v>1226</v>
      </c>
    </row>
    <row r="770" spans="1:26" ht="15.75">
      <c r="A770" t="s">
        <v>1786</v>
      </c>
      <c r="B770">
        <v>23</v>
      </c>
      <c r="C770" s="4" t="s">
        <v>647</v>
      </c>
      <c r="D770" s="23">
        <v>56633</v>
      </c>
      <c r="E770" s="9" t="s">
        <v>648</v>
      </c>
      <c r="F770" s="5" t="s">
        <v>984</v>
      </c>
      <c r="G770" s="11"/>
      <c r="H770" s="9" t="s">
        <v>648</v>
      </c>
      <c r="I770" s="22" t="s">
        <v>985</v>
      </c>
      <c r="J770" s="9" t="s">
        <v>648</v>
      </c>
      <c r="K770" s="11">
        <v>57.5</v>
      </c>
      <c r="L770" t="s">
        <v>1630</v>
      </c>
      <c r="M770" s="24">
        <v>39814</v>
      </c>
      <c r="O770" s="3">
        <v>44530</v>
      </c>
      <c r="P770" s="9">
        <v>42.552300000000002</v>
      </c>
      <c r="Q770" s="9">
        <v>-77.414500000000004</v>
      </c>
      <c r="R770" t="s">
        <v>42</v>
      </c>
      <c r="S770" t="s">
        <v>42</v>
      </c>
      <c r="T770" t="s">
        <v>1126</v>
      </c>
      <c r="V770" s="25" t="s">
        <v>1631</v>
      </c>
      <c r="W770" s="11" t="s">
        <v>1450</v>
      </c>
    </row>
    <row r="771" spans="1:26" ht="15.75">
      <c r="A771" t="s">
        <v>1787</v>
      </c>
      <c r="B771">
        <v>27</v>
      </c>
      <c r="C771" s="4" t="s">
        <v>647</v>
      </c>
      <c r="D771" s="23">
        <v>56633</v>
      </c>
      <c r="E771" s="9" t="s">
        <v>648</v>
      </c>
      <c r="F771" s="5" t="s">
        <v>984</v>
      </c>
      <c r="G771" s="11"/>
      <c r="H771" s="9" t="s">
        <v>648</v>
      </c>
      <c r="I771" s="22" t="s">
        <v>985</v>
      </c>
      <c r="J771" s="9" t="s">
        <v>648</v>
      </c>
      <c r="K771" s="11">
        <v>67.5</v>
      </c>
      <c r="L771" t="s">
        <v>1630</v>
      </c>
      <c r="M771" s="24">
        <v>44531</v>
      </c>
      <c r="O771"/>
      <c r="P771" s="9">
        <v>42.552300000000002</v>
      </c>
      <c r="Q771" s="9">
        <v>-77.414500000000004</v>
      </c>
      <c r="R771" t="s">
        <v>42</v>
      </c>
      <c r="S771" t="s">
        <v>42</v>
      </c>
      <c r="T771" t="s">
        <v>43</v>
      </c>
      <c r="V771" s="25" t="s">
        <v>1631</v>
      </c>
      <c r="W771" s="11" t="s">
        <v>1450</v>
      </c>
    </row>
    <row r="772" spans="1:26" ht="15.75">
      <c r="A772" t="s">
        <v>1788</v>
      </c>
      <c r="B772">
        <v>72</v>
      </c>
      <c r="C772" s="4" t="s">
        <v>647</v>
      </c>
      <c r="D772" s="23">
        <v>62220</v>
      </c>
      <c r="E772" s="9" t="s">
        <v>648</v>
      </c>
      <c r="F772" s="5" t="s">
        <v>1111</v>
      </c>
      <c r="G772" s="11"/>
      <c r="H772" s="9" t="s">
        <v>648</v>
      </c>
      <c r="I772" s="22" t="s">
        <v>1086</v>
      </c>
      <c r="J772" s="9" t="s">
        <v>648</v>
      </c>
      <c r="K772" s="11">
        <v>195.84</v>
      </c>
      <c r="L772" t="s">
        <v>1788</v>
      </c>
      <c r="M772" s="24">
        <v>43891</v>
      </c>
      <c r="O772"/>
      <c r="P772" s="9">
        <v>39.318600000000004</v>
      </c>
      <c r="Q772" s="9">
        <v>-100.86620000000001</v>
      </c>
      <c r="R772" t="s">
        <v>42</v>
      </c>
      <c r="S772" t="s">
        <v>42</v>
      </c>
      <c r="T772" t="s">
        <v>43</v>
      </c>
      <c r="V772"/>
      <c r="W772" s="11" t="s">
        <v>1571</v>
      </c>
      <c r="X772">
        <v>51</v>
      </c>
      <c r="Y772" t="s">
        <v>1333</v>
      </c>
      <c r="Z772">
        <v>49</v>
      </c>
    </row>
    <row r="773" spans="1:26" ht="15.75">
      <c r="A773" t="s">
        <v>1789</v>
      </c>
      <c r="B773">
        <v>8</v>
      </c>
      <c r="C773" s="4" t="s">
        <v>647</v>
      </c>
      <c r="D773" s="23">
        <v>56543</v>
      </c>
      <c r="E773" s="9" t="s">
        <v>648</v>
      </c>
      <c r="F773" s="5" t="s">
        <v>1094</v>
      </c>
      <c r="G773" s="11"/>
      <c r="H773" s="9" t="s">
        <v>648</v>
      </c>
      <c r="I773" s="22" t="s">
        <v>1090</v>
      </c>
      <c r="J773" s="9" t="s">
        <v>648</v>
      </c>
      <c r="K773" s="11">
        <v>10.4</v>
      </c>
      <c r="L773" t="s">
        <v>1789</v>
      </c>
      <c r="M773" s="24">
        <v>38808</v>
      </c>
      <c r="O773"/>
      <c r="P773" s="9">
        <v>43.9392</v>
      </c>
      <c r="Q773" s="9">
        <v>-95.922200000000004</v>
      </c>
      <c r="R773" t="s">
        <v>42</v>
      </c>
      <c r="S773" t="s">
        <v>42</v>
      </c>
      <c r="T773" t="s">
        <v>43</v>
      </c>
      <c r="V773"/>
      <c r="W773" s="11" t="s">
        <v>1790</v>
      </c>
    </row>
    <row r="774" spans="1:26" ht="15.75">
      <c r="A774" t="s">
        <v>1791</v>
      </c>
      <c r="B774" s="25">
        <v>7</v>
      </c>
      <c r="C774" s="4" t="s">
        <v>647</v>
      </c>
      <c r="D774" s="23">
        <v>50820</v>
      </c>
      <c r="E774" s="9" t="s">
        <v>648</v>
      </c>
      <c r="F774" s="5" t="s">
        <v>1118</v>
      </c>
      <c r="G774" s="11"/>
      <c r="H774" s="9" t="s">
        <v>648</v>
      </c>
      <c r="I774" s="22" t="s">
        <v>1119</v>
      </c>
      <c r="J774" s="9" t="s">
        <v>648</v>
      </c>
      <c r="K774" s="25">
        <v>4.165</v>
      </c>
      <c r="L774" t="s">
        <v>1791</v>
      </c>
      <c r="M774" s="26">
        <v>31048</v>
      </c>
      <c r="O774"/>
      <c r="P774" s="27">
        <v>33.909972000000003</v>
      </c>
      <c r="Q774" s="27">
        <v>-116.73</v>
      </c>
      <c r="R774" t="s">
        <v>42</v>
      </c>
      <c r="S774" t="s">
        <v>42</v>
      </c>
      <c r="T774" t="s">
        <v>43</v>
      </c>
      <c r="V774" t="s">
        <v>1792</v>
      </c>
      <c r="W774" s="11" t="s">
        <v>1296</v>
      </c>
    </row>
    <row r="775" spans="1:26" ht="15.75">
      <c r="A775" t="s">
        <v>1793</v>
      </c>
      <c r="B775">
        <v>70</v>
      </c>
      <c r="C775" s="4" t="s">
        <v>647</v>
      </c>
      <c r="D775" s="23">
        <v>58121</v>
      </c>
      <c r="E775" s="9" t="s">
        <v>648</v>
      </c>
      <c r="F775" s="5" t="s">
        <v>1168</v>
      </c>
      <c r="G775" s="11"/>
      <c r="H775" s="9" t="s">
        <v>648</v>
      </c>
      <c r="I775" s="22" t="s">
        <v>1090</v>
      </c>
      <c r="J775" s="9" t="s">
        <v>648</v>
      </c>
      <c r="K775" s="11">
        <v>112</v>
      </c>
      <c r="L775" t="s">
        <v>1794</v>
      </c>
      <c r="M775" s="24">
        <v>41883</v>
      </c>
      <c r="O775" s="3">
        <v>42734</v>
      </c>
      <c r="P775" s="9">
        <v>43.925899999999999</v>
      </c>
      <c r="Q775" s="9">
        <v>-83.188599999999994</v>
      </c>
      <c r="R775" t="s">
        <v>42</v>
      </c>
      <c r="S775" t="s">
        <v>42</v>
      </c>
      <c r="T775" t="s">
        <v>194</v>
      </c>
      <c r="V775" t="s">
        <v>1795</v>
      </c>
      <c r="W775" s="11" t="s">
        <v>1427</v>
      </c>
      <c r="Y775" t="s">
        <v>1251</v>
      </c>
    </row>
    <row r="776" spans="1:26" ht="15.75">
      <c r="A776" t="s">
        <v>1796</v>
      </c>
      <c r="B776">
        <v>100</v>
      </c>
      <c r="C776" s="4" t="s">
        <v>647</v>
      </c>
      <c r="D776" s="23">
        <v>58121</v>
      </c>
      <c r="E776" s="9" t="s">
        <v>648</v>
      </c>
      <c r="F776" s="5" t="s">
        <v>1168</v>
      </c>
      <c r="G776" s="11"/>
      <c r="H776" s="9" t="s">
        <v>648</v>
      </c>
      <c r="I776" s="22" t="s">
        <v>1090</v>
      </c>
      <c r="J776" s="9" t="s">
        <v>648</v>
      </c>
      <c r="K776" s="11">
        <v>162</v>
      </c>
      <c r="L776" t="s">
        <v>1794</v>
      </c>
      <c r="M776" s="34">
        <v>42735</v>
      </c>
      <c r="O776"/>
      <c r="P776" s="9">
        <v>43.8825</v>
      </c>
      <c r="Q776" s="9">
        <v>-83.1614</v>
      </c>
      <c r="R776" t="s">
        <v>42</v>
      </c>
      <c r="S776" t="s">
        <v>42</v>
      </c>
      <c r="T776" t="s">
        <v>43</v>
      </c>
      <c r="V776" t="s">
        <v>1797</v>
      </c>
      <c r="W776" s="11" t="s">
        <v>1427</v>
      </c>
      <c r="Y776" t="s">
        <v>1251</v>
      </c>
    </row>
    <row r="777" spans="1:26" ht="15.75">
      <c r="A777" t="s">
        <v>1798</v>
      </c>
      <c r="B777">
        <v>87</v>
      </c>
      <c r="C777" s="4" t="s">
        <v>647</v>
      </c>
      <c r="D777" s="23">
        <v>57873</v>
      </c>
      <c r="E777" s="9" t="s">
        <v>648</v>
      </c>
      <c r="F777" s="5" t="s">
        <v>1089</v>
      </c>
      <c r="G777" s="11"/>
      <c r="H777" s="9" t="s">
        <v>648</v>
      </c>
      <c r="I777" s="22" t="s">
        <v>1090</v>
      </c>
      <c r="J777" s="9" t="s">
        <v>648</v>
      </c>
      <c r="K777" s="11">
        <v>207.1</v>
      </c>
      <c r="L777" t="s">
        <v>1798</v>
      </c>
      <c r="M777" s="24">
        <v>41153</v>
      </c>
      <c r="O777"/>
      <c r="P777" s="9">
        <v>41.542700000000004</v>
      </c>
      <c r="Q777" s="9">
        <v>-94.659899999999993</v>
      </c>
      <c r="R777" t="s">
        <v>42</v>
      </c>
      <c r="S777" t="s">
        <v>42</v>
      </c>
      <c r="T777" t="s">
        <v>43</v>
      </c>
      <c r="V777"/>
      <c r="W777" s="11" t="s">
        <v>1091</v>
      </c>
      <c r="X777">
        <v>100</v>
      </c>
    </row>
    <row r="778" spans="1:26" ht="15.75">
      <c r="A778" t="s">
        <v>1799</v>
      </c>
      <c r="B778">
        <v>67</v>
      </c>
      <c r="C778" s="4" t="s">
        <v>647</v>
      </c>
      <c r="D778" s="23">
        <v>56805</v>
      </c>
      <c r="E778" s="9" t="s">
        <v>648</v>
      </c>
      <c r="F778" s="5" t="s">
        <v>1101</v>
      </c>
      <c r="G778" s="11"/>
      <c r="H778" s="9" t="s">
        <v>648</v>
      </c>
      <c r="I778" s="22" t="s">
        <v>674</v>
      </c>
      <c r="J778" s="9" t="s">
        <v>648</v>
      </c>
      <c r="K778" s="11">
        <v>100.5</v>
      </c>
      <c r="L778" t="s">
        <v>1799</v>
      </c>
      <c r="M778" s="24">
        <v>39995</v>
      </c>
      <c r="O778"/>
      <c r="P778" s="9">
        <v>42.4557</v>
      </c>
      <c r="Q778" s="9">
        <v>-89.897400000000005</v>
      </c>
      <c r="R778" t="s">
        <v>42</v>
      </c>
      <c r="S778" t="s">
        <v>42</v>
      </c>
      <c r="T778" t="s">
        <v>43</v>
      </c>
      <c r="V778"/>
      <c r="W778" s="11" t="s">
        <v>1350</v>
      </c>
    </row>
    <row r="779" spans="1:26" ht="15.75">
      <c r="A779" t="s">
        <v>1800</v>
      </c>
      <c r="B779">
        <v>6</v>
      </c>
      <c r="C779" s="4" t="s">
        <v>647</v>
      </c>
      <c r="D779" s="23">
        <v>54453</v>
      </c>
      <c r="E779" s="9" t="s">
        <v>648</v>
      </c>
      <c r="F779" s="5" t="s">
        <v>1118</v>
      </c>
      <c r="G779" s="11"/>
      <c r="H779" s="9" t="s">
        <v>648</v>
      </c>
      <c r="I779" s="22" t="s">
        <v>1119</v>
      </c>
      <c r="J779" s="9" t="s">
        <v>648</v>
      </c>
      <c r="K779" s="11">
        <v>9</v>
      </c>
      <c r="L779" t="s">
        <v>1800</v>
      </c>
      <c r="M779" s="29">
        <v>32874</v>
      </c>
      <c r="O779"/>
      <c r="P779" s="9">
        <v>38.116700000000002</v>
      </c>
      <c r="Q779" s="9">
        <v>-121.83329999999999</v>
      </c>
      <c r="R779" t="s">
        <v>42</v>
      </c>
      <c r="S779" t="s">
        <v>42</v>
      </c>
      <c r="T779" t="s">
        <v>43</v>
      </c>
      <c r="V779" t="s">
        <v>1801</v>
      </c>
      <c r="W779" s="11" t="s">
        <v>388</v>
      </c>
    </row>
    <row r="780" spans="1:26" ht="15.75">
      <c r="A780" t="s">
        <v>1802</v>
      </c>
      <c r="B780">
        <v>139</v>
      </c>
      <c r="C780" s="4" t="s">
        <v>647</v>
      </c>
      <c r="D780" s="23">
        <v>50553</v>
      </c>
      <c r="E780" s="9" t="s">
        <v>648</v>
      </c>
      <c r="F780" s="5" t="s">
        <v>1118</v>
      </c>
      <c r="G780" s="11"/>
      <c r="H780" s="9" t="s">
        <v>648</v>
      </c>
      <c r="I780" s="22" t="s">
        <v>1119</v>
      </c>
      <c r="J780" s="9" t="s">
        <v>648</v>
      </c>
      <c r="K780" s="11">
        <v>10.8</v>
      </c>
      <c r="L780" t="s">
        <v>1802</v>
      </c>
      <c r="M780" s="34">
        <v>31412</v>
      </c>
      <c r="O780" s="3">
        <v>39691</v>
      </c>
      <c r="P780" s="9">
        <v>33.884500000000003</v>
      </c>
      <c r="Q780" s="9">
        <v>-116.468</v>
      </c>
      <c r="R780" t="s">
        <v>42</v>
      </c>
      <c r="S780" t="s">
        <v>42</v>
      </c>
      <c r="T780" t="s">
        <v>1126</v>
      </c>
      <c r="V780"/>
    </row>
    <row r="781" spans="1:26" ht="15.75">
      <c r="A781" t="s">
        <v>1803</v>
      </c>
      <c r="B781">
        <v>8</v>
      </c>
      <c r="C781" s="4" t="s">
        <v>647</v>
      </c>
      <c r="D781" s="23">
        <v>50553</v>
      </c>
      <c r="E781" s="9" t="s">
        <v>648</v>
      </c>
      <c r="F781" s="5" t="s">
        <v>1118</v>
      </c>
      <c r="G781" s="11"/>
      <c r="H781" s="9" t="s">
        <v>648</v>
      </c>
      <c r="I781" s="22" t="s">
        <v>1119</v>
      </c>
      <c r="J781" s="9" t="s">
        <v>648</v>
      </c>
      <c r="K781" s="11">
        <v>20</v>
      </c>
      <c r="L781" t="s">
        <v>1802</v>
      </c>
      <c r="M781" s="24">
        <v>39692</v>
      </c>
      <c r="O781"/>
      <c r="P781" s="9">
        <v>33.884500000000003</v>
      </c>
      <c r="Q781" s="9">
        <v>-116.468</v>
      </c>
      <c r="R781" t="s">
        <v>42</v>
      </c>
      <c r="S781" t="s">
        <v>42</v>
      </c>
      <c r="T781" t="s">
        <v>43</v>
      </c>
      <c r="V781"/>
      <c r="W781" t="s">
        <v>1103</v>
      </c>
    </row>
    <row r="782" spans="1:26" ht="15.75">
      <c r="A782" t="s">
        <v>1804</v>
      </c>
      <c r="B782">
        <v>24</v>
      </c>
      <c r="C782" s="4" t="s">
        <v>647</v>
      </c>
      <c r="D782" s="23">
        <v>66052</v>
      </c>
      <c r="E782" s="9" t="s">
        <v>648</v>
      </c>
      <c r="F782" s="5" t="s">
        <v>984</v>
      </c>
      <c r="G782" s="11"/>
      <c r="H782" s="9" t="s">
        <v>648</v>
      </c>
      <c r="I782" s="22" t="s">
        <v>985</v>
      </c>
      <c r="J782" s="9" t="s">
        <v>648</v>
      </c>
      <c r="K782">
        <v>105.8</v>
      </c>
      <c r="L782" t="s">
        <v>1804</v>
      </c>
      <c r="M782" s="24">
        <v>44958</v>
      </c>
      <c r="O782"/>
      <c r="P782" s="9">
        <v>42.101599999999998</v>
      </c>
      <c r="Q782" s="9">
        <v>-77.701099999999997</v>
      </c>
      <c r="R782" t="s">
        <v>42</v>
      </c>
      <c r="S782" t="s">
        <v>42</v>
      </c>
      <c r="T782" t="s">
        <v>43</v>
      </c>
      <c r="V782"/>
      <c r="W782" s="11" t="s">
        <v>1131</v>
      </c>
      <c r="X782">
        <v>100</v>
      </c>
    </row>
    <row r="783" spans="1:26" ht="15.75">
      <c r="A783" t="s">
        <v>1805</v>
      </c>
      <c r="B783">
        <v>51</v>
      </c>
      <c r="C783" s="4" t="s">
        <v>647</v>
      </c>
      <c r="D783" s="23">
        <v>62591</v>
      </c>
      <c r="E783" s="9" t="s">
        <v>648</v>
      </c>
      <c r="F783" s="5" t="s">
        <v>1161</v>
      </c>
      <c r="G783" s="11"/>
      <c r="H783" s="9" t="s">
        <v>648</v>
      </c>
      <c r="I783" s="22" t="s">
        <v>1383</v>
      </c>
      <c r="J783" s="9" t="s">
        <v>648</v>
      </c>
      <c r="K783" s="11">
        <v>250.9</v>
      </c>
      <c r="L783" t="s">
        <v>1805</v>
      </c>
      <c r="M783" s="24">
        <v>44166</v>
      </c>
      <c r="O783"/>
      <c r="P783" s="9">
        <v>42.014299999999999</v>
      </c>
      <c r="Q783" s="9">
        <v>-106.343</v>
      </c>
      <c r="R783" t="s">
        <v>42</v>
      </c>
      <c r="S783" t="s">
        <v>42</v>
      </c>
      <c r="T783" t="s">
        <v>43</v>
      </c>
      <c r="V783"/>
      <c r="W783" s="11" t="s">
        <v>1552</v>
      </c>
    </row>
    <row r="784" spans="1:26" ht="15.75">
      <c r="A784" t="s">
        <v>1806</v>
      </c>
      <c r="B784">
        <v>91</v>
      </c>
      <c r="C784" s="4" t="s">
        <v>647</v>
      </c>
      <c r="D784" s="23">
        <v>64591</v>
      </c>
      <c r="E784" s="9" t="s">
        <v>648</v>
      </c>
      <c r="F784" s="5" t="s">
        <v>1138</v>
      </c>
      <c r="G784" s="11"/>
      <c r="H784" s="9" t="s">
        <v>648</v>
      </c>
      <c r="I784" s="22" t="s">
        <v>1139</v>
      </c>
      <c r="J784" s="9" t="s">
        <v>648</v>
      </c>
      <c r="K784" s="11">
        <v>200.2</v>
      </c>
      <c r="L784" t="s">
        <v>1806</v>
      </c>
      <c r="M784" s="24">
        <v>44691</v>
      </c>
      <c r="O784"/>
      <c r="P784" s="9">
        <v>27.992699999999999</v>
      </c>
      <c r="Q784" s="9">
        <v>-97.744</v>
      </c>
      <c r="R784" t="s">
        <v>42</v>
      </c>
      <c r="S784" t="s">
        <v>42</v>
      </c>
      <c r="T784" t="s">
        <v>43</v>
      </c>
      <c r="V784"/>
      <c r="W784" s="11" t="s">
        <v>241</v>
      </c>
      <c r="X784">
        <v>100</v>
      </c>
    </row>
    <row r="785" spans="1:27" ht="15.75">
      <c r="A785" t="s">
        <v>1807</v>
      </c>
      <c r="B785">
        <v>142</v>
      </c>
      <c r="C785" s="4" t="s">
        <v>647</v>
      </c>
      <c r="D785" s="23">
        <v>58098</v>
      </c>
      <c r="E785" s="9" t="s">
        <v>648</v>
      </c>
      <c r="F785" s="5" t="s">
        <v>1152</v>
      </c>
      <c r="G785" s="11"/>
      <c r="H785" s="9" t="s">
        <v>648</v>
      </c>
      <c r="I785" s="22" t="s">
        <v>1171</v>
      </c>
      <c r="J785" s="9" t="s">
        <v>648</v>
      </c>
      <c r="K785" s="11">
        <v>298</v>
      </c>
      <c r="L785" t="s">
        <v>1807</v>
      </c>
      <c r="M785" s="24">
        <v>43070</v>
      </c>
      <c r="O785"/>
      <c r="P785" s="9">
        <v>34.821899999999999</v>
      </c>
      <c r="Q785" s="9">
        <v>-105.645</v>
      </c>
      <c r="R785" t="s">
        <v>42</v>
      </c>
      <c r="S785" t="s">
        <v>42</v>
      </c>
      <c r="T785" t="s">
        <v>43</v>
      </c>
      <c r="V785"/>
      <c r="W785" s="11" t="s">
        <v>1222</v>
      </c>
    </row>
    <row r="786" spans="1:27" ht="15.75">
      <c r="A786" t="s">
        <v>1808</v>
      </c>
      <c r="B786">
        <v>67</v>
      </c>
      <c r="C786" s="4" t="s">
        <v>647</v>
      </c>
      <c r="D786" s="23">
        <v>62765</v>
      </c>
      <c r="E786" s="9" t="s">
        <v>648</v>
      </c>
      <c r="F786" s="5" t="s">
        <v>1138</v>
      </c>
      <c r="G786" s="11"/>
      <c r="H786" s="9" t="s">
        <v>648</v>
      </c>
      <c r="I786" s="22" t="s">
        <v>1139</v>
      </c>
      <c r="J786" s="9" t="s">
        <v>648</v>
      </c>
      <c r="K786" s="11">
        <v>242.8</v>
      </c>
      <c r="L786" t="s">
        <v>1808</v>
      </c>
      <c r="M786" s="24">
        <v>44166</v>
      </c>
      <c r="O786"/>
      <c r="P786" s="9">
        <v>33.731999999999999</v>
      </c>
      <c r="Q786" s="9">
        <v>-99.734700000000004</v>
      </c>
      <c r="R786" t="s">
        <v>42</v>
      </c>
      <c r="S786" t="s">
        <v>42</v>
      </c>
      <c r="T786" t="s">
        <v>43</v>
      </c>
      <c r="V786"/>
      <c r="W786" s="11" t="s">
        <v>1519</v>
      </c>
      <c r="Y786" t="s">
        <v>1809</v>
      </c>
      <c r="AA786" t="s">
        <v>1810</v>
      </c>
    </row>
    <row r="787" spans="1:27" ht="15.75">
      <c r="A787" t="s">
        <v>1811</v>
      </c>
      <c r="B787">
        <v>67</v>
      </c>
      <c r="C787" s="4" t="s">
        <v>647</v>
      </c>
      <c r="D787" s="23">
        <v>65760</v>
      </c>
      <c r="E787" s="9" t="s">
        <v>648</v>
      </c>
      <c r="F787" s="5" t="s">
        <v>1138</v>
      </c>
      <c r="H787" s="9" t="s">
        <v>648</v>
      </c>
      <c r="I787" s="22" t="s">
        <v>1139</v>
      </c>
      <c r="J787" s="9" t="s">
        <v>648</v>
      </c>
      <c r="K787" s="25">
        <v>302</v>
      </c>
      <c r="L787" t="s">
        <v>1811</v>
      </c>
      <c r="M787" s="29">
        <v>45658</v>
      </c>
      <c r="O787"/>
      <c r="P787">
        <v>26.500900000000001</v>
      </c>
      <c r="Q787">
        <v>-97.599100000000007</v>
      </c>
      <c r="R787" t="s">
        <v>42</v>
      </c>
      <c r="S787" t="s">
        <v>42</v>
      </c>
      <c r="T787" t="s">
        <v>43</v>
      </c>
      <c r="V787"/>
      <c r="W787" s="11" t="s">
        <v>1812</v>
      </c>
      <c r="X787">
        <v>100</v>
      </c>
    </row>
    <row r="788" spans="1:27" ht="15.75">
      <c r="A788" t="s">
        <v>1813</v>
      </c>
      <c r="B788">
        <v>53</v>
      </c>
      <c r="C788" s="4" t="s">
        <v>647</v>
      </c>
      <c r="D788" s="23">
        <v>56783</v>
      </c>
      <c r="E788" s="9" t="s">
        <v>648</v>
      </c>
      <c r="F788" s="5" t="s">
        <v>1138</v>
      </c>
      <c r="G788" s="11"/>
      <c r="H788" s="9" t="s">
        <v>648</v>
      </c>
      <c r="I788" s="22" t="s">
        <v>1139</v>
      </c>
      <c r="J788" s="9" t="s">
        <v>648</v>
      </c>
      <c r="K788" s="11">
        <v>121.9</v>
      </c>
      <c r="L788" t="s">
        <v>1813</v>
      </c>
      <c r="M788" s="24">
        <v>43770</v>
      </c>
      <c r="O788"/>
      <c r="P788" s="9">
        <v>32.1325</v>
      </c>
      <c r="Q788" s="9">
        <v>-101.416</v>
      </c>
      <c r="R788" t="s">
        <v>42</v>
      </c>
      <c r="S788" t="s">
        <v>42</v>
      </c>
      <c r="T788" t="s">
        <v>43</v>
      </c>
      <c r="V788"/>
      <c r="W788" s="11" t="s">
        <v>1121</v>
      </c>
      <c r="X788">
        <v>100</v>
      </c>
    </row>
    <row r="789" spans="1:27" ht="15.75">
      <c r="A789" t="s">
        <v>1814</v>
      </c>
      <c r="B789">
        <v>100</v>
      </c>
      <c r="C789" s="4" t="s">
        <v>647</v>
      </c>
      <c r="D789" s="23">
        <v>60338</v>
      </c>
      <c r="E789" s="9" t="s">
        <v>648</v>
      </c>
      <c r="F789" s="5" t="s">
        <v>1138</v>
      </c>
      <c r="G789" s="11"/>
      <c r="H789" s="9" t="s">
        <v>648</v>
      </c>
      <c r="I789" s="22" t="s">
        <v>1139</v>
      </c>
      <c r="J789" s="9" t="s">
        <v>648</v>
      </c>
      <c r="K789" s="11">
        <v>230</v>
      </c>
      <c r="L789" t="s">
        <v>1814</v>
      </c>
      <c r="M789" s="24">
        <v>42675</v>
      </c>
      <c r="O789"/>
      <c r="P789" s="9">
        <v>34.126399999999997</v>
      </c>
      <c r="Q789" s="9">
        <v>-99.037700000000001</v>
      </c>
      <c r="R789" t="s">
        <v>42</v>
      </c>
      <c r="S789" t="s">
        <v>42</v>
      </c>
      <c r="T789" t="s">
        <v>43</v>
      </c>
      <c r="U789" t="s">
        <v>1815</v>
      </c>
      <c r="V789"/>
      <c r="W789" s="11" t="s">
        <v>1112</v>
      </c>
      <c r="X789">
        <v>51</v>
      </c>
      <c r="Y789" t="s">
        <v>1816</v>
      </c>
      <c r="Z789">
        <v>49</v>
      </c>
    </row>
    <row r="790" spans="1:27" ht="15.75">
      <c r="A790" t="s">
        <v>1817</v>
      </c>
      <c r="B790">
        <v>17</v>
      </c>
      <c r="C790" s="4" t="s">
        <v>647</v>
      </c>
      <c r="D790" s="23">
        <v>57417</v>
      </c>
      <c r="E790" s="9" t="s">
        <v>648</v>
      </c>
      <c r="F790" s="5" t="s">
        <v>1089</v>
      </c>
      <c r="G790" s="11"/>
      <c r="H790" s="9" t="s">
        <v>648</v>
      </c>
      <c r="I790" s="22" t="s">
        <v>1090</v>
      </c>
      <c r="J790" s="9" t="s">
        <v>648</v>
      </c>
      <c r="K790" s="11">
        <v>42.5</v>
      </c>
      <c r="L790" t="s">
        <v>1817</v>
      </c>
      <c r="M790" s="24">
        <v>40878</v>
      </c>
      <c r="O790" s="34">
        <v>45290</v>
      </c>
      <c r="P790" s="9">
        <v>42.619399999999999</v>
      </c>
      <c r="Q790" s="9">
        <v>-91.363500000000002</v>
      </c>
      <c r="R790" t="s">
        <v>42</v>
      </c>
      <c r="S790" t="s">
        <v>42</v>
      </c>
      <c r="T790" t="s">
        <v>1126</v>
      </c>
      <c r="V790"/>
    </row>
    <row r="791" spans="1:27" ht="15.75">
      <c r="A791" t="s">
        <v>1818</v>
      </c>
      <c r="B791">
        <v>43</v>
      </c>
      <c r="C791" s="4" t="s">
        <v>647</v>
      </c>
      <c r="D791" s="23">
        <v>57346</v>
      </c>
      <c r="E791" s="9" t="s">
        <v>648</v>
      </c>
      <c r="F791" s="5" t="s">
        <v>1085</v>
      </c>
      <c r="G791" s="11"/>
      <c r="H791" s="9" t="s">
        <v>648</v>
      </c>
      <c r="I791" s="22" t="s">
        <v>1086</v>
      </c>
      <c r="J791" s="9" t="s">
        <v>648</v>
      </c>
      <c r="K791">
        <v>98.9</v>
      </c>
      <c r="L791" t="s">
        <v>1819</v>
      </c>
      <c r="M791" s="24">
        <v>40148</v>
      </c>
      <c r="O791" s="3">
        <v>43464</v>
      </c>
      <c r="P791" s="9">
        <v>35.475499999999997</v>
      </c>
      <c r="Q791" s="9">
        <v>-99.888800000000003</v>
      </c>
      <c r="R791" t="s">
        <v>42</v>
      </c>
      <c r="S791" t="s">
        <v>42</v>
      </c>
      <c r="T791" t="s">
        <v>194</v>
      </c>
      <c r="V791"/>
      <c r="W791" s="11" t="s">
        <v>1131</v>
      </c>
      <c r="X791">
        <v>100</v>
      </c>
    </row>
    <row r="792" spans="1:27" ht="15.75">
      <c r="A792" t="s">
        <v>1820</v>
      </c>
      <c r="B792">
        <v>109</v>
      </c>
      <c r="C792" s="4" t="s">
        <v>647</v>
      </c>
      <c r="D792" s="23">
        <v>57346</v>
      </c>
      <c r="E792" s="9" t="s">
        <v>648</v>
      </c>
      <c r="F792" s="5" t="s">
        <v>1085</v>
      </c>
      <c r="G792" s="11"/>
      <c r="H792" s="9" t="s">
        <v>648</v>
      </c>
      <c r="I792" s="22" t="s">
        <v>1086</v>
      </c>
      <c r="J792" s="9" t="s">
        <v>648</v>
      </c>
      <c r="K792">
        <v>199.7</v>
      </c>
      <c r="L792" t="s">
        <v>1819</v>
      </c>
      <c r="M792" s="24">
        <v>40148</v>
      </c>
      <c r="O792" s="3">
        <v>43464</v>
      </c>
      <c r="P792" s="9">
        <v>35.4985</v>
      </c>
      <c r="Q792" s="9">
        <v>-99.658699999999996</v>
      </c>
      <c r="R792" t="s">
        <v>42</v>
      </c>
      <c r="S792" t="s">
        <v>42</v>
      </c>
      <c r="T792" t="s">
        <v>1126</v>
      </c>
      <c r="V792"/>
    </row>
    <row r="793" spans="1:27" ht="15.75">
      <c r="A793" t="s">
        <v>1821</v>
      </c>
      <c r="B793">
        <v>152</v>
      </c>
      <c r="C793" s="4" t="s">
        <v>647</v>
      </c>
      <c r="D793" s="23">
        <v>57346</v>
      </c>
      <c r="E793" s="9" t="s">
        <v>648</v>
      </c>
      <c r="F793" s="5" t="s">
        <v>1085</v>
      </c>
      <c r="G793" s="11"/>
      <c r="H793" s="9" t="s">
        <v>648</v>
      </c>
      <c r="I793" s="22" t="s">
        <v>1086</v>
      </c>
      <c r="J793" s="9" t="s">
        <v>648</v>
      </c>
      <c r="K793">
        <v>304.7</v>
      </c>
      <c r="L793" t="s">
        <v>1819</v>
      </c>
      <c r="M793" s="34">
        <v>43465</v>
      </c>
      <c r="O793"/>
      <c r="P793" s="9">
        <v>35.4985</v>
      </c>
      <c r="Q793" s="9">
        <v>-99.658699999999996</v>
      </c>
      <c r="R793" t="s">
        <v>42</v>
      </c>
      <c r="S793" t="s">
        <v>42</v>
      </c>
      <c r="T793" t="s">
        <v>43</v>
      </c>
      <c r="V793"/>
      <c r="W793" s="11" t="s">
        <v>1131</v>
      </c>
      <c r="X793">
        <v>100</v>
      </c>
    </row>
    <row r="794" spans="1:27" ht="15.75">
      <c r="A794" t="s">
        <v>1822</v>
      </c>
      <c r="B794">
        <v>100</v>
      </c>
      <c r="C794" s="4" t="s">
        <v>647</v>
      </c>
      <c r="D794" s="23">
        <v>56303</v>
      </c>
      <c r="E794" s="9" t="s">
        <v>648</v>
      </c>
      <c r="F794" s="5" t="s">
        <v>1111</v>
      </c>
      <c r="G794" s="11"/>
      <c r="H794" s="9" t="s">
        <v>648</v>
      </c>
      <c r="I794" s="22" t="s">
        <v>1086</v>
      </c>
      <c r="J794" s="9" t="s">
        <v>648</v>
      </c>
      <c r="K794" s="11">
        <v>150</v>
      </c>
      <c r="L794" t="s">
        <v>1822</v>
      </c>
      <c r="M794" s="24">
        <v>38687</v>
      </c>
      <c r="O794"/>
      <c r="P794" s="9">
        <v>37.562100000000001</v>
      </c>
      <c r="Q794" s="9">
        <v>-96.539400000000001</v>
      </c>
      <c r="R794" t="s">
        <v>42</v>
      </c>
      <c r="S794" t="s">
        <v>42</v>
      </c>
      <c r="T794" t="s">
        <v>43</v>
      </c>
      <c r="V794"/>
      <c r="W794" s="11" t="s">
        <v>1222</v>
      </c>
    </row>
    <row r="795" spans="1:27" ht="15.75">
      <c r="A795" t="s">
        <v>1823</v>
      </c>
      <c r="B795">
        <v>17</v>
      </c>
      <c r="C795" s="4" t="s">
        <v>647</v>
      </c>
      <c r="D795" s="23">
        <v>57417</v>
      </c>
      <c r="E795" s="9" t="s">
        <v>648</v>
      </c>
      <c r="F795" s="5" t="s">
        <v>1089</v>
      </c>
      <c r="G795" s="11"/>
      <c r="H795" s="9" t="s">
        <v>648</v>
      </c>
      <c r="I795" s="22" t="s">
        <v>1090</v>
      </c>
      <c r="J795" s="9" t="s">
        <v>648</v>
      </c>
      <c r="K795" s="11">
        <v>42.5</v>
      </c>
      <c r="L795" t="s">
        <v>1817</v>
      </c>
      <c r="M795" s="24">
        <v>45291</v>
      </c>
      <c r="O795"/>
      <c r="P795" s="9">
        <v>42.619399999999999</v>
      </c>
      <c r="Q795" s="9">
        <v>-91.363500000000002</v>
      </c>
      <c r="R795" t="s">
        <v>42</v>
      </c>
      <c r="S795" t="s">
        <v>42</v>
      </c>
      <c r="T795" t="s">
        <v>43</v>
      </c>
      <c r="V795"/>
      <c r="W795" s="11" t="s">
        <v>1651</v>
      </c>
    </row>
    <row r="796" spans="1:27" ht="15.75">
      <c r="A796" t="s">
        <v>1824</v>
      </c>
      <c r="B796">
        <v>27</v>
      </c>
      <c r="C796" s="4" t="s">
        <v>647</v>
      </c>
      <c r="D796" s="23">
        <v>56947</v>
      </c>
      <c r="E796" s="9" t="s">
        <v>648</v>
      </c>
      <c r="F796" s="5" t="s">
        <v>1105</v>
      </c>
      <c r="G796" s="11"/>
      <c r="H796" s="9" t="s">
        <v>648</v>
      </c>
      <c r="I796" s="22" t="s">
        <v>1086</v>
      </c>
      <c r="J796" s="9" t="s">
        <v>648</v>
      </c>
      <c r="K796" s="11">
        <v>81</v>
      </c>
      <c r="L796" t="s">
        <v>1824</v>
      </c>
      <c r="M796" s="28">
        <v>39873</v>
      </c>
      <c r="O796"/>
      <c r="P796" s="9">
        <v>42.690899999999999</v>
      </c>
      <c r="Q796" s="9">
        <v>-97.625200000000007</v>
      </c>
      <c r="R796" t="s">
        <v>42</v>
      </c>
      <c r="S796" t="s">
        <v>42</v>
      </c>
      <c r="T796" t="s">
        <v>43</v>
      </c>
      <c r="V796"/>
      <c r="W796" s="11" t="s">
        <v>1121</v>
      </c>
      <c r="X796">
        <v>66.7</v>
      </c>
    </row>
    <row r="797" spans="1:27" ht="15.75">
      <c r="A797" t="s">
        <v>1825</v>
      </c>
      <c r="B797">
        <v>61</v>
      </c>
      <c r="C797" s="4" t="s">
        <v>647</v>
      </c>
      <c r="D797" s="23">
        <v>56623</v>
      </c>
      <c r="E797" s="9" t="s">
        <v>648</v>
      </c>
      <c r="F797" s="5" t="s">
        <v>1268</v>
      </c>
      <c r="G797" s="11"/>
      <c r="H797" s="9" t="s">
        <v>648</v>
      </c>
      <c r="I797" s="22" t="s">
        <v>1261</v>
      </c>
      <c r="J797" s="9" t="s">
        <v>648</v>
      </c>
      <c r="K797" s="11">
        <v>100.7</v>
      </c>
      <c r="L797" t="s">
        <v>1825</v>
      </c>
      <c r="M797" s="24">
        <v>39417</v>
      </c>
      <c r="O797"/>
      <c r="P797" s="9">
        <v>45.118000000000002</v>
      </c>
      <c r="Q797" s="9">
        <v>-117.8001</v>
      </c>
      <c r="R797" t="s">
        <v>42</v>
      </c>
      <c r="S797" t="s">
        <v>42</v>
      </c>
      <c r="T797" t="s">
        <v>43</v>
      </c>
      <c r="U797" s="25" t="s">
        <v>1826</v>
      </c>
      <c r="V797"/>
      <c r="W797" s="11" t="s">
        <v>1149</v>
      </c>
    </row>
    <row r="798" spans="1:27" ht="15.75">
      <c r="A798" t="s">
        <v>1827</v>
      </c>
      <c r="B798" s="25">
        <v>54</v>
      </c>
      <c r="C798" s="4" t="s">
        <v>647</v>
      </c>
      <c r="D798" s="23">
        <v>56619</v>
      </c>
      <c r="E798" s="9" t="s">
        <v>648</v>
      </c>
      <c r="F798" s="5" t="s">
        <v>984</v>
      </c>
      <c r="G798" s="11"/>
      <c r="H798" s="9" t="s">
        <v>648</v>
      </c>
      <c r="I798" s="22" t="s">
        <v>985</v>
      </c>
      <c r="J798" s="9" t="s">
        <v>648</v>
      </c>
      <c r="K798" s="25">
        <v>81</v>
      </c>
      <c r="L798" t="s">
        <v>1827</v>
      </c>
      <c r="M798" s="26">
        <v>39569</v>
      </c>
      <c r="O798"/>
      <c r="P798" s="27">
        <v>44.899360999999999</v>
      </c>
      <c r="Q798" s="27">
        <v>-73.990306000000004</v>
      </c>
      <c r="R798" t="s">
        <v>42</v>
      </c>
      <c r="S798" t="s">
        <v>42</v>
      </c>
      <c r="T798" t="s">
        <v>43</v>
      </c>
      <c r="U798" t="s">
        <v>1621</v>
      </c>
      <c r="V798" s="25" t="s">
        <v>1828</v>
      </c>
      <c r="W798" s="11" t="s">
        <v>1136</v>
      </c>
    </row>
    <row r="799" spans="1:27" ht="15.75">
      <c r="A799" t="s">
        <v>1829</v>
      </c>
      <c r="B799">
        <v>66</v>
      </c>
      <c r="C799" s="4" t="s">
        <v>647</v>
      </c>
      <c r="D799" s="23">
        <v>56793</v>
      </c>
      <c r="E799" s="9" t="s">
        <v>648</v>
      </c>
      <c r="F799" s="5" t="s">
        <v>1094</v>
      </c>
      <c r="G799" s="11"/>
      <c r="H799" s="9" t="s">
        <v>648</v>
      </c>
      <c r="I799" s="22" t="s">
        <v>1090</v>
      </c>
      <c r="J799" s="9" t="s">
        <v>648</v>
      </c>
      <c r="K799" s="11">
        <v>99</v>
      </c>
      <c r="L799" t="s">
        <v>1829</v>
      </c>
      <c r="M799" s="24">
        <v>39783</v>
      </c>
      <c r="O799"/>
      <c r="P799" s="9">
        <v>43.7575</v>
      </c>
      <c r="Q799" s="9">
        <v>-94.892700000000005</v>
      </c>
      <c r="R799" t="s">
        <v>42</v>
      </c>
      <c r="S799" t="s">
        <v>42</v>
      </c>
      <c r="T799" t="s">
        <v>43</v>
      </c>
      <c r="V799"/>
      <c r="W799" s="11" t="s">
        <v>1222</v>
      </c>
    </row>
    <row r="800" spans="1:27" ht="15.75">
      <c r="A800" t="s">
        <v>1830</v>
      </c>
      <c r="B800">
        <v>62</v>
      </c>
      <c r="C800" s="4" t="s">
        <v>647</v>
      </c>
      <c r="D800" s="23">
        <v>57649</v>
      </c>
      <c r="E800" s="9" t="s">
        <v>648</v>
      </c>
      <c r="F800" s="5" t="s">
        <v>1094</v>
      </c>
      <c r="G800" s="11"/>
      <c r="H800" s="9" t="s">
        <v>648</v>
      </c>
      <c r="I800" s="22" t="s">
        <v>1090</v>
      </c>
      <c r="J800" s="9" t="s">
        <v>648</v>
      </c>
      <c r="K800" s="11">
        <v>148.80000000000001</v>
      </c>
      <c r="L800" t="s">
        <v>1830</v>
      </c>
      <c r="M800" s="24">
        <v>40513</v>
      </c>
      <c r="O800"/>
      <c r="P800" s="9">
        <v>43.700899999999997</v>
      </c>
      <c r="Q800" s="9">
        <v>-94.865899999999996</v>
      </c>
      <c r="R800" t="s">
        <v>42</v>
      </c>
      <c r="S800" t="s">
        <v>42</v>
      </c>
      <c r="T800" t="s">
        <v>43</v>
      </c>
      <c r="V800"/>
      <c r="W800" s="11" t="s">
        <v>1222</v>
      </c>
      <c r="X800">
        <v>50</v>
      </c>
      <c r="Y800" t="s">
        <v>1251</v>
      </c>
      <c r="Z800">
        <v>50</v>
      </c>
    </row>
    <row r="801" spans="1:27" ht="15.75">
      <c r="A801" t="s">
        <v>1831</v>
      </c>
      <c r="B801">
        <v>102</v>
      </c>
      <c r="C801" s="4" t="s">
        <v>647</v>
      </c>
      <c r="D801" s="23">
        <v>62380</v>
      </c>
      <c r="E801" s="9" t="s">
        <v>648</v>
      </c>
      <c r="F801" s="5" t="s">
        <v>1186</v>
      </c>
      <c r="G801" s="11"/>
      <c r="H801" s="9" t="s">
        <v>648</v>
      </c>
      <c r="I801" s="22" t="s">
        <v>1090</v>
      </c>
      <c r="J801" s="9" t="s">
        <v>648</v>
      </c>
      <c r="K801" s="11">
        <v>200</v>
      </c>
      <c r="L801" t="s">
        <v>1831</v>
      </c>
      <c r="M801" s="24">
        <v>43800</v>
      </c>
      <c r="O801"/>
      <c r="P801" s="9">
        <v>46.401899999999998</v>
      </c>
      <c r="Q801" s="9">
        <v>-99.907399999999996</v>
      </c>
      <c r="R801" t="s">
        <v>42</v>
      </c>
      <c r="S801" t="s">
        <v>42</v>
      </c>
      <c r="T801" t="s">
        <v>43</v>
      </c>
      <c r="V801"/>
      <c r="W801" s="11" t="s">
        <v>1131</v>
      </c>
      <c r="X801">
        <v>100</v>
      </c>
    </row>
    <row r="802" spans="1:27">
      <c r="A802" s="30" t="s">
        <v>1832</v>
      </c>
      <c r="B802" s="25">
        <v>40</v>
      </c>
      <c r="C802" s="4" t="s">
        <v>647</v>
      </c>
      <c r="D802" s="23">
        <v>56645</v>
      </c>
      <c r="E802" s="9" t="s">
        <v>648</v>
      </c>
      <c r="F802" s="5" t="s">
        <v>1089</v>
      </c>
      <c r="H802" s="9" t="s">
        <v>648</v>
      </c>
      <c r="I802" s="22" t="s">
        <v>1086</v>
      </c>
      <c r="J802" s="9" t="s">
        <v>648</v>
      </c>
      <c r="K802" s="25">
        <v>100</v>
      </c>
      <c r="L802" s="30" t="s">
        <v>1833</v>
      </c>
      <c r="M802" s="26">
        <v>39630</v>
      </c>
      <c r="O802" s="3">
        <v>43829</v>
      </c>
      <c r="P802" s="27">
        <v>43.423028000000002</v>
      </c>
      <c r="Q802" s="27">
        <v>-95.408528000000004</v>
      </c>
      <c r="R802" t="s">
        <v>42</v>
      </c>
      <c r="S802" t="s">
        <v>42</v>
      </c>
      <c r="T802" t="s">
        <v>1126</v>
      </c>
      <c r="V802" t="s">
        <v>1834</v>
      </c>
    </row>
    <row r="803" spans="1:27" ht="15.75">
      <c r="A803" s="30" t="s">
        <v>1835</v>
      </c>
      <c r="B803" s="25">
        <v>40</v>
      </c>
      <c r="C803" s="4" t="s">
        <v>647</v>
      </c>
      <c r="D803" s="23">
        <v>56645</v>
      </c>
      <c r="E803" s="9" t="s">
        <v>648</v>
      </c>
      <c r="F803" s="5" t="s">
        <v>1089</v>
      </c>
      <c r="H803" s="9" t="s">
        <v>648</v>
      </c>
      <c r="I803" s="22" t="s">
        <v>1086</v>
      </c>
      <c r="J803" s="9" t="s">
        <v>648</v>
      </c>
      <c r="K803" s="25">
        <v>98.2</v>
      </c>
      <c r="L803" s="30" t="s">
        <v>1833</v>
      </c>
      <c r="M803" s="3">
        <v>43830</v>
      </c>
      <c r="O803"/>
      <c r="P803" s="27">
        <v>43.423028000000002</v>
      </c>
      <c r="Q803" s="27">
        <v>-95.408528000000004</v>
      </c>
      <c r="R803" t="s">
        <v>42</v>
      </c>
      <c r="S803" t="s">
        <v>42</v>
      </c>
      <c r="T803" t="s">
        <v>43</v>
      </c>
      <c r="V803" t="s">
        <v>1834</v>
      </c>
      <c r="W803" s="11" t="s">
        <v>1131</v>
      </c>
      <c r="X803">
        <v>100</v>
      </c>
    </row>
    <row r="804" spans="1:27">
      <c r="A804" s="25" t="s">
        <v>1836</v>
      </c>
      <c r="B804" s="25">
        <v>60</v>
      </c>
      <c r="C804" s="4" t="s">
        <v>647</v>
      </c>
      <c r="D804" s="23">
        <v>56913</v>
      </c>
      <c r="E804" s="9" t="s">
        <v>648</v>
      </c>
      <c r="F804" s="5" t="s">
        <v>1089</v>
      </c>
      <c r="H804" s="9" t="s">
        <v>648</v>
      </c>
      <c r="I804" s="22" t="s">
        <v>1090</v>
      </c>
      <c r="J804" s="9" t="s">
        <v>648</v>
      </c>
      <c r="K804" s="25">
        <v>150</v>
      </c>
      <c r="L804" s="30" t="s">
        <v>1833</v>
      </c>
      <c r="M804" s="26">
        <v>39692</v>
      </c>
      <c r="O804" s="3">
        <v>43829</v>
      </c>
      <c r="P804" s="27">
        <v>43.423028000000002</v>
      </c>
      <c r="Q804" s="27">
        <v>-95.408528000000004</v>
      </c>
      <c r="R804" t="s">
        <v>42</v>
      </c>
      <c r="S804" t="s">
        <v>42</v>
      </c>
      <c r="T804" t="s">
        <v>1126</v>
      </c>
      <c r="V804" t="s">
        <v>1837</v>
      </c>
    </row>
    <row r="805" spans="1:27" ht="15.75">
      <c r="A805" s="30" t="s">
        <v>1838</v>
      </c>
      <c r="B805" s="25">
        <v>60</v>
      </c>
      <c r="C805" s="4" t="s">
        <v>647</v>
      </c>
      <c r="D805" s="23">
        <v>56913</v>
      </c>
      <c r="E805" s="9" t="s">
        <v>648</v>
      </c>
      <c r="F805" s="5" t="s">
        <v>1089</v>
      </c>
      <c r="H805" s="9" t="s">
        <v>648</v>
      </c>
      <c r="I805" s="22" t="s">
        <v>1090</v>
      </c>
      <c r="J805" s="9" t="s">
        <v>648</v>
      </c>
      <c r="K805" s="25">
        <v>147.80000000000001</v>
      </c>
      <c r="L805" s="30" t="s">
        <v>1833</v>
      </c>
      <c r="M805" s="3">
        <v>43830</v>
      </c>
      <c r="O805"/>
      <c r="P805" s="27">
        <v>43.423028000000002</v>
      </c>
      <c r="Q805" s="27">
        <v>-95.408528000000004</v>
      </c>
      <c r="R805" t="s">
        <v>42</v>
      </c>
      <c r="S805" t="s">
        <v>42</v>
      </c>
      <c r="T805" t="s">
        <v>43</v>
      </c>
      <c r="V805" t="s">
        <v>1837</v>
      </c>
      <c r="W805" s="11" t="s">
        <v>1131</v>
      </c>
      <c r="X805">
        <v>100</v>
      </c>
    </row>
    <row r="806" spans="1:27" ht="15.75">
      <c r="A806" t="s">
        <v>1839</v>
      </c>
      <c r="B806">
        <v>69</v>
      </c>
      <c r="C806" s="4" t="s">
        <v>647</v>
      </c>
      <c r="D806" s="23">
        <v>61565</v>
      </c>
      <c r="E806" s="9" t="s">
        <v>648</v>
      </c>
      <c r="F806" s="5" t="s">
        <v>1089</v>
      </c>
      <c r="G806" s="11"/>
      <c r="H806" s="9" t="s">
        <v>648</v>
      </c>
      <c r="I806" s="22" t="s">
        <v>1090</v>
      </c>
      <c r="J806" s="9" t="s">
        <v>648</v>
      </c>
      <c r="K806" s="11">
        <v>170</v>
      </c>
      <c r="L806" t="s">
        <v>1839</v>
      </c>
      <c r="M806" s="24">
        <v>43525</v>
      </c>
      <c r="O806"/>
      <c r="P806" s="9">
        <v>41.569499999999998</v>
      </c>
      <c r="Q806" s="9">
        <v>-92.3626</v>
      </c>
      <c r="R806" t="s">
        <v>42</v>
      </c>
      <c r="S806" t="s">
        <v>42</v>
      </c>
      <c r="T806" t="s">
        <v>43</v>
      </c>
      <c r="V806"/>
      <c r="W806" s="11" t="s">
        <v>1272</v>
      </c>
    </row>
    <row r="807" spans="1:27" ht="15.75">
      <c r="A807" t="s">
        <v>1840</v>
      </c>
      <c r="B807">
        <v>43</v>
      </c>
      <c r="C807" s="4" t="s">
        <v>647</v>
      </c>
      <c r="D807" s="23">
        <v>58137</v>
      </c>
      <c r="E807" s="9" t="s">
        <v>648</v>
      </c>
      <c r="F807" s="5" t="s">
        <v>1111</v>
      </c>
      <c r="G807" s="11"/>
      <c r="H807" s="9" t="s">
        <v>648</v>
      </c>
      <c r="I807" s="22" t="s">
        <v>1086</v>
      </c>
      <c r="J807" s="9" t="s">
        <v>648</v>
      </c>
      <c r="K807" s="11">
        <v>98.9</v>
      </c>
      <c r="L807" t="s">
        <v>1840</v>
      </c>
      <c r="M807" s="24">
        <v>41214</v>
      </c>
      <c r="O807"/>
      <c r="P807" s="9">
        <v>37.6145</v>
      </c>
      <c r="Q807" s="9">
        <v>-100.285</v>
      </c>
      <c r="R807" t="s">
        <v>42</v>
      </c>
      <c r="S807" t="s">
        <v>42</v>
      </c>
      <c r="T807" t="s">
        <v>43</v>
      </c>
      <c r="V807"/>
      <c r="W807" s="11" t="s">
        <v>1131</v>
      </c>
      <c r="X807">
        <v>100</v>
      </c>
    </row>
    <row r="808" spans="1:27" ht="15.75">
      <c r="A808" t="s">
        <v>1841</v>
      </c>
      <c r="B808" s="25">
        <v>1</v>
      </c>
      <c r="C808" s="4" t="s">
        <v>647</v>
      </c>
      <c r="D808" s="23">
        <v>57880</v>
      </c>
      <c r="E808" s="9" t="s">
        <v>648</v>
      </c>
      <c r="F808" s="5" t="s">
        <v>1094</v>
      </c>
      <c r="G808" s="11"/>
      <c r="H808" s="9" t="s">
        <v>648</v>
      </c>
      <c r="I808" s="22" t="s">
        <v>1090</v>
      </c>
      <c r="J808" s="9" t="s">
        <v>648</v>
      </c>
      <c r="K808" s="25">
        <v>2.5</v>
      </c>
      <c r="L808" t="s">
        <v>1841</v>
      </c>
      <c r="M808" s="26">
        <v>40817</v>
      </c>
      <c r="O808"/>
      <c r="P808">
        <v>44.72833</v>
      </c>
      <c r="Q808">
        <v>-93.048060000000007</v>
      </c>
      <c r="R808" t="s">
        <v>42</v>
      </c>
      <c r="S808" t="s">
        <v>42</v>
      </c>
      <c r="T808" t="s">
        <v>43</v>
      </c>
      <c r="V808" s="25" t="s">
        <v>1842</v>
      </c>
      <c r="W808" s="11" t="s">
        <v>1843</v>
      </c>
    </row>
    <row r="809" spans="1:27" ht="15.75">
      <c r="A809" t="s">
        <v>1844</v>
      </c>
      <c r="B809" s="25">
        <v>2</v>
      </c>
      <c r="C809" s="4" t="s">
        <v>647</v>
      </c>
      <c r="D809" s="23">
        <v>60865</v>
      </c>
      <c r="E809" s="9" t="s">
        <v>648</v>
      </c>
      <c r="F809" s="5" t="s">
        <v>1277</v>
      </c>
      <c r="G809" s="11"/>
      <c r="H809" s="9" t="s">
        <v>648</v>
      </c>
      <c r="I809" s="22" t="s">
        <v>651</v>
      </c>
      <c r="J809" s="9" t="s">
        <v>648</v>
      </c>
      <c r="K809" s="25">
        <v>4</v>
      </c>
      <c r="L809" t="s">
        <v>1844</v>
      </c>
      <c r="M809" s="26">
        <v>41244</v>
      </c>
      <c r="O809"/>
      <c r="P809" s="27">
        <v>42.625917000000001</v>
      </c>
      <c r="Q809" s="27">
        <v>-70.657222000000004</v>
      </c>
      <c r="R809" t="s">
        <v>42</v>
      </c>
      <c r="S809" t="s">
        <v>42</v>
      </c>
      <c r="T809" t="s">
        <v>43</v>
      </c>
      <c r="V809"/>
      <c r="W809" s="11" t="s">
        <v>1845</v>
      </c>
    </row>
    <row r="810" spans="1:27" ht="15.75">
      <c r="A810" t="s">
        <v>1846</v>
      </c>
      <c r="B810">
        <v>12</v>
      </c>
      <c r="C810" s="4" t="s">
        <v>647</v>
      </c>
      <c r="D810" s="23">
        <v>57935</v>
      </c>
      <c r="E810" s="9" t="s">
        <v>648</v>
      </c>
      <c r="F810" s="5" t="s">
        <v>1229</v>
      </c>
      <c r="G810" s="11"/>
      <c r="H810" s="9" t="s">
        <v>648</v>
      </c>
      <c r="I810" s="22" t="s">
        <v>1743</v>
      </c>
      <c r="J810" s="9" t="s">
        <v>648</v>
      </c>
      <c r="K810" s="11">
        <v>24.6</v>
      </c>
      <c r="L810" t="s">
        <v>1846</v>
      </c>
      <c r="M810" s="24">
        <v>41275</v>
      </c>
      <c r="O810"/>
      <c r="P810" s="9">
        <v>64.061700000000002</v>
      </c>
      <c r="Q810" s="9">
        <v>-148.91200000000001</v>
      </c>
      <c r="R810" t="s">
        <v>42</v>
      </c>
      <c r="S810" t="s">
        <v>42</v>
      </c>
      <c r="T810" t="s">
        <v>43</v>
      </c>
      <c r="V810"/>
      <c r="W810" s="11" t="s">
        <v>1847</v>
      </c>
    </row>
    <row r="811" spans="1:27" ht="15.75">
      <c r="A811" t="s">
        <v>1848</v>
      </c>
      <c r="B811">
        <v>10</v>
      </c>
      <c r="C811" s="4" t="s">
        <v>647</v>
      </c>
      <c r="D811" s="23">
        <v>56626</v>
      </c>
      <c r="E811" s="9" t="s">
        <v>648</v>
      </c>
      <c r="F811" s="5" t="s">
        <v>1094</v>
      </c>
      <c r="G811" s="11"/>
      <c r="H811" s="9" t="s">
        <v>648</v>
      </c>
      <c r="I811" s="22" t="s">
        <v>1090</v>
      </c>
      <c r="J811" s="9" t="s">
        <v>648</v>
      </c>
      <c r="K811">
        <v>19.899999999999999</v>
      </c>
      <c r="L811" t="s">
        <v>1848</v>
      </c>
      <c r="M811" s="24">
        <v>39569</v>
      </c>
      <c r="O811" s="3">
        <v>44804</v>
      </c>
      <c r="P811" s="9">
        <v>43.6173</v>
      </c>
      <c r="Q811" s="9">
        <v>-95.431899999999999</v>
      </c>
      <c r="R811" t="s">
        <v>42</v>
      </c>
      <c r="S811" t="s">
        <v>42</v>
      </c>
      <c r="T811" t="s">
        <v>1126</v>
      </c>
      <c r="V811"/>
      <c r="W811" t="s">
        <v>1849</v>
      </c>
    </row>
    <row r="812" spans="1:27" ht="15.75">
      <c r="A812" t="s">
        <v>1850</v>
      </c>
      <c r="B812">
        <v>10</v>
      </c>
      <c r="C812" s="4" t="s">
        <v>647</v>
      </c>
      <c r="D812" s="23">
        <v>56626</v>
      </c>
      <c r="E812" s="9" t="s">
        <v>648</v>
      </c>
      <c r="F812" s="5" t="s">
        <v>1094</v>
      </c>
      <c r="G812" s="11"/>
      <c r="H812" s="9" t="s">
        <v>648</v>
      </c>
      <c r="I812" s="22" t="s">
        <v>1090</v>
      </c>
      <c r="J812" s="9" t="s">
        <v>648</v>
      </c>
      <c r="K812" s="11">
        <v>22.5</v>
      </c>
      <c r="L812" t="s">
        <v>1848</v>
      </c>
      <c r="M812" s="24">
        <v>44805</v>
      </c>
      <c r="O812"/>
      <c r="P812" s="9">
        <v>43.6173</v>
      </c>
      <c r="Q812" s="9">
        <v>-95.431899999999999</v>
      </c>
      <c r="R812" t="s">
        <v>42</v>
      </c>
      <c r="S812" t="s">
        <v>42</v>
      </c>
      <c r="T812" t="s">
        <v>43</v>
      </c>
      <c r="V812"/>
      <c r="W812" t="s">
        <v>1849</v>
      </c>
    </row>
    <row r="813" spans="1:27" ht="15.75">
      <c r="A813" t="s">
        <v>1851</v>
      </c>
      <c r="B813">
        <v>12</v>
      </c>
      <c r="C813" s="4" t="s">
        <v>647</v>
      </c>
      <c r="D813" s="23">
        <v>59147</v>
      </c>
      <c r="E813" s="9" t="s">
        <v>648</v>
      </c>
      <c r="F813" s="5" t="s">
        <v>1700</v>
      </c>
      <c r="G813" s="11"/>
      <c r="H813" s="9" t="s">
        <v>648</v>
      </c>
      <c r="I813" s="22" t="s">
        <v>674</v>
      </c>
      <c r="J813" s="9" t="s">
        <v>648</v>
      </c>
      <c r="K813" s="11">
        <v>30</v>
      </c>
      <c r="L813" t="s">
        <v>1851</v>
      </c>
      <c r="M813" s="24">
        <v>42309</v>
      </c>
      <c r="O813"/>
      <c r="P813" s="9">
        <v>39.315199999999997</v>
      </c>
      <c r="Q813" s="9">
        <v>-79.398300000000006</v>
      </c>
      <c r="R813" t="s">
        <v>42</v>
      </c>
      <c r="S813" t="s">
        <v>42</v>
      </c>
      <c r="T813" t="s">
        <v>43</v>
      </c>
      <c r="V813"/>
      <c r="W813" t="s">
        <v>1250</v>
      </c>
      <c r="X813">
        <v>100</v>
      </c>
    </row>
    <row r="814" spans="1:27" ht="15.75">
      <c r="A814" t="s">
        <v>1852</v>
      </c>
      <c r="B814">
        <v>21</v>
      </c>
      <c r="C814" s="4" t="s">
        <v>647</v>
      </c>
      <c r="D814" s="23">
        <v>62815</v>
      </c>
      <c r="E814" s="9" t="s">
        <v>648</v>
      </c>
      <c r="F814" s="5" t="s">
        <v>1168</v>
      </c>
      <c r="G814" s="11"/>
      <c r="H814" s="9" t="s">
        <v>648</v>
      </c>
      <c r="I814" s="22" t="s">
        <v>1090</v>
      </c>
      <c r="J814" s="9" t="s">
        <v>648</v>
      </c>
      <c r="K814" s="11">
        <v>72.8</v>
      </c>
      <c r="L814" t="s">
        <v>1852</v>
      </c>
      <c r="M814" s="24">
        <v>44197</v>
      </c>
      <c r="O814"/>
      <c r="P814" s="9">
        <v>45.691000000000003</v>
      </c>
      <c r="Q814" s="9">
        <v>-86.639499999999998</v>
      </c>
      <c r="R814" t="s">
        <v>42</v>
      </c>
      <c r="S814" t="s">
        <v>42</v>
      </c>
      <c r="T814" t="s">
        <v>43</v>
      </c>
      <c r="V814"/>
      <c r="W814" s="11" t="s">
        <v>1427</v>
      </c>
    </row>
    <row r="815" spans="1:27" ht="15.75">
      <c r="A815" t="s">
        <v>1853</v>
      </c>
      <c r="B815">
        <v>6</v>
      </c>
      <c r="C815" s="4" t="s">
        <v>647</v>
      </c>
      <c r="D815" s="23">
        <v>58966</v>
      </c>
      <c r="E815" s="9" t="s">
        <v>648</v>
      </c>
      <c r="F815" s="5" t="s">
        <v>1298</v>
      </c>
      <c r="G815" s="11"/>
      <c r="H815" s="9" t="s">
        <v>648</v>
      </c>
      <c r="I815" s="22" t="s">
        <v>1299</v>
      </c>
      <c r="J815" s="9" t="s">
        <v>648</v>
      </c>
      <c r="K815" s="11">
        <v>10</v>
      </c>
      <c r="L815" t="s">
        <v>1853</v>
      </c>
      <c r="M815" s="24">
        <v>41760</v>
      </c>
      <c r="O815"/>
      <c r="P815" s="9">
        <v>47.723300000000002</v>
      </c>
      <c r="Q815" s="9">
        <v>-111.965</v>
      </c>
      <c r="R815" t="s">
        <v>42</v>
      </c>
      <c r="S815" t="s">
        <v>42</v>
      </c>
      <c r="T815" t="s">
        <v>43</v>
      </c>
      <c r="V815"/>
      <c r="W815" s="11" t="s">
        <v>1651</v>
      </c>
    </row>
    <row r="816" spans="1:27" ht="15.75">
      <c r="A816" t="s">
        <v>1854</v>
      </c>
      <c r="B816" s="25">
        <v>2</v>
      </c>
      <c r="C816" s="4" t="s">
        <v>647</v>
      </c>
      <c r="D816" s="23">
        <v>59725</v>
      </c>
      <c r="E816" s="9" t="s">
        <v>648</v>
      </c>
      <c r="F816" s="5" t="s">
        <v>1277</v>
      </c>
      <c r="G816" s="11"/>
      <c r="H816" s="9" t="s">
        <v>648</v>
      </c>
      <c r="I816" s="22" t="s">
        <v>651</v>
      </c>
      <c r="J816" s="9" t="s">
        <v>648</v>
      </c>
      <c r="K816" s="25">
        <v>3</v>
      </c>
      <c r="L816" t="s">
        <v>1854</v>
      </c>
      <c r="M816" s="26">
        <v>41000</v>
      </c>
      <c r="O816"/>
      <c r="P816" s="27">
        <v>41.638055999999999</v>
      </c>
      <c r="Q816" s="27">
        <v>-70.872972000000004</v>
      </c>
      <c r="R816" t="s">
        <v>42</v>
      </c>
      <c r="S816" t="s">
        <v>42</v>
      </c>
      <c r="T816" t="s">
        <v>43</v>
      </c>
      <c r="V816" s="30" t="s">
        <v>1855</v>
      </c>
      <c r="W816" s="11" t="s">
        <v>1856</v>
      </c>
      <c r="Y816" t="s">
        <v>1857</v>
      </c>
      <c r="AA816" t="s">
        <v>1858</v>
      </c>
    </row>
    <row r="817" spans="1:26" ht="15.75">
      <c r="A817" t="s">
        <v>1859</v>
      </c>
      <c r="B817" s="25">
        <v>2</v>
      </c>
      <c r="C817" s="4" t="s">
        <v>647</v>
      </c>
      <c r="D817" s="23">
        <v>56415</v>
      </c>
      <c r="E817" s="9" t="s">
        <v>648</v>
      </c>
      <c r="F817" s="5" t="s">
        <v>1094</v>
      </c>
      <c r="G817" s="11"/>
      <c r="H817" s="9" t="s">
        <v>648</v>
      </c>
      <c r="I817" s="22" t="s">
        <v>1090</v>
      </c>
      <c r="J817" s="9" t="s">
        <v>648</v>
      </c>
      <c r="K817" s="25">
        <v>1.9</v>
      </c>
      <c r="L817" t="s">
        <v>1859</v>
      </c>
      <c r="M817" s="26">
        <v>37681</v>
      </c>
      <c r="O817"/>
      <c r="P817">
        <v>43.575000000000003</v>
      </c>
      <c r="Q817">
        <v>-94.446669999999997</v>
      </c>
      <c r="R817" t="s">
        <v>42</v>
      </c>
      <c r="S817" t="s">
        <v>42</v>
      </c>
      <c r="T817" t="s">
        <v>43</v>
      </c>
      <c r="V817" s="25" t="s">
        <v>1860</v>
      </c>
      <c r="W817" s="11" t="s">
        <v>1861</v>
      </c>
    </row>
    <row r="818" spans="1:26" ht="15.75">
      <c r="A818" s="30" t="s">
        <v>1862</v>
      </c>
      <c r="B818" s="25">
        <v>6</v>
      </c>
      <c r="C818" s="4" t="s">
        <v>647</v>
      </c>
      <c r="D818" s="23">
        <v>56210</v>
      </c>
      <c r="E818" s="9" t="s">
        <v>648</v>
      </c>
      <c r="F818" s="5" t="s">
        <v>1094</v>
      </c>
      <c r="G818" s="11"/>
      <c r="H818" s="9" t="s">
        <v>648</v>
      </c>
      <c r="I818" s="22" t="s">
        <v>1090</v>
      </c>
      <c r="J818" s="9" t="s">
        <v>648</v>
      </c>
      <c r="K818" s="25">
        <v>5.7</v>
      </c>
      <c r="L818" s="30" t="s">
        <v>1862</v>
      </c>
      <c r="M818" s="26">
        <v>37956</v>
      </c>
      <c r="O818"/>
      <c r="P818" s="27">
        <v>43.651417000000002</v>
      </c>
      <c r="Q818" s="27">
        <v>-95.375972000000004</v>
      </c>
      <c r="R818" t="s">
        <v>42</v>
      </c>
      <c r="S818" t="s">
        <v>42</v>
      </c>
      <c r="T818" t="s">
        <v>43</v>
      </c>
      <c r="V818" t="s">
        <v>1863</v>
      </c>
      <c r="W818" s="11" t="s">
        <v>1275</v>
      </c>
      <c r="Y818" t="s">
        <v>1483</v>
      </c>
    </row>
    <row r="819" spans="1:26" ht="15.75">
      <c r="A819" t="s">
        <v>1864</v>
      </c>
      <c r="B819">
        <v>73</v>
      </c>
      <c r="C819" s="4" t="s">
        <v>647</v>
      </c>
      <c r="D819" s="23">
        <v>56767</v>
      </c>
      <c r="E819" s="9" t="s">
        <v>648</v>
      </c>
      <c r="F819" s="5" t="s">
        <v>1198</v>
      </c>
      <c r="G819" s="11"/>
      <c r="H819" s="9" t="s">
        <v>648</v>
      </c>
      <c r="I819" s="22" t="s">
        <v>1090</v>
      </c>
      <c r="J819" s="9" t="s">
        <v>648</v>
      </c>
      <c r="K819" s="11">
        <v>144</v>
      </c>
      <c r="L819" t="s">
        <v>1864</v>
      </c>
      <c r="M819" s="24">
        <v>39904</v>
      </c>
      <c r="O819"/>
      <c r="P819" s="9">
        <v>40.573300000000003</v>
      </c>
      <c r="Q819" s="9">
        <v>-95.395499999999998</v>
      </c>
      <c r="R819" t="s">
        <v>42</v>
      </c>
      <c r="S819" t="s">
        <v>42</v>
      </c>
      <c r="T819" t="s">
        <v>43</v>
      </c>
      <c r="V819"/>
      <c r="W819" s="11" t="s">
        <v>1222</v>
      </c>
    </row>
    <row r="820" spans="1:26" ht="15.75">
      <c r="A820" t="s">
        <v>1865</v>
      </c>
      <c r="B820">
        <v>20</v>
      </c>
      <c r="C820" s="4" t="s">
        <v>647</v>
      </c>
      <c r="D820" s="23">
        <v>55790</v>
      </c>
      <c r="E820" s="9" t="s">
        <v>648</v>
      </c>
      <c r="F820" s="5" t="s">
        <v>984</v>
      </c>
      <c r="G820" s="11"/>
      <c r="H820" s="9" t="s">
        <v>648</v>
      </c>
      <c r="I820" s="22" t="s">
        <v>985</v>
      </c>
      <c r="J820" s="9" t="s">
        <v>648</v>
      </c>
      <c r="K820" s="11">
        <v>30</v>
      </c>
      <c r="L820" t="s">
        <v>1865</v>
      </c>
      <c r="M820" s="24">
        <v>37165</v>
      </c>
      <c r="O820"/>
      <c r="P820" s="9">
        <v>42.976900000000001</v>
      </c>
      <c r="Q820" s="9">
        <v>-75.760300000000001</v>
      </c>
      <c r="R820" t="s">
        <v>42</v>
      </c>
      <c r="S820" t="s">
        <v>42</v>
      </c>
      <c r="T820" t="s">
        <v>43</v>
      </c>
      <c r="V820"/>
      <c r="W820" s="11" t="s">
        <v>1087</v>
      </c>
    </row>
    <row r="821" spans="1:26" ht="15.75">
      <c r="A821" t="s">
        <v>1866</v>
      </c>
      <c r="B821">
        <v>137</v>
      </c>
      <c r="C821" s="4" t="s">
        <v>647</v>
      </c>
      <c r="D821" s="23">
        <v>56617</v>
      </c>
      <c r="E821" s="9" t="s">
        <v>648</v>
      </c>
      <c r="F821" s="5" t="s">
        <v>1094</v>
      </c>
      <c r="G821" s="11"/>
      <c r="H821" s="9" t="s">
        <v>648</v>
      </c>
      <c r="I821" s="22" t="s">
        <v>1090</v>
      </c>
      <c r="J821" s="9" t="s">
        <v>648</v>
      </c>
      <c r="K821" s="11">
        <v>205.5</v>
      </c>
      <c r="L821" t="s">
        <v>1866</v>
      </c>
      <c r="M821" s="24">
        <v>39356</v>
      </c>
      <c r="O821"/>
      <c r="P821" s="9">
        <v>43.896000000000001</v>
      </c>
      <c r="Q821" s="9">
        <v>-96.002799999999993</v>
      </c>
      <c r="R821" t="s">
        <v>42</v>
      </c>
      <c r="S821" t="s">
        <v>42</v>
      </c>
      <c r="T821" t="s">
        <v>43</v>
      </c>
      <c r="V821"/>
      <c r="W821" s="11" t="s">
        <v>1867</v>
      </c>
    </row>
    <row r="822" spans="1:26" ht="15.75">
      <c r="A822" t="s">
        <v>1868</v>
      </c>
      <c r="B822">
        <v>2</v>
      </c>
      <c r="C822" s="4" t="s">
        <v>647</v>
      </c>
      <c r="D822" s="23">
        <v>56204</v>
      </c>
      <c r="E822" s="9" t="s">
        <v>648</v>
      </c>
      <c r="F822" s="5" t="s">
        <v>1094</v>
      </c>
      <c r="G822" s="11"/>
      <c r="H822" s="9" t="s">
        <v>648</v>
      </c>
      <c r="I822" s="22" t="s">
        <v>1090</v>
      </c>
      <c r="J822" s="9" t="s">
        <v>648</v>
      </c>
      <c r="K822" s="25">
        <v>1.9</v>
      </c>
      <c r="L822" t="s">
        <v>1868</v>
      </c>
      <c r="M822" s="29">
        <v>37865</v>
      </c>
      <c r="O822"/>
      <c r="P822">
        <v>44.0364</v>
      </c>
      <c r="Q822">
        <v>-96.073599999999999</v>
      </c>
      <c r="R822" t="s">
        <v>42</v>
      </c>
      <c r="S822" t="s">
        <v>42</v>
      </c>
      <c r="T822" t="s">
        <v>43</v>
      </c>
      <c r="V822"/>
      <c r="W822" s="11" t="s">
        <v>1869</v>
      </c>
    </row>
    <row r="823" spans="1:26" ht="15.75">
      <c r="A823" t="s">
        <v>1870</v>
      </c>
      <c r="B823" s="25">
        <v>8</v>
      </c>
      <c r="C823" s="4" t="s">
        <v>647</v>
      </c>
      <c r="D823" s="23">
        <v>56561</v>
      </c>
      <c r="E823" s="9" t="s">
        <v>648</v>
      </c>
      <c r="F823" s="5" t="s">
        <v>1138</v>
      </c>
      <c r="H823" s="9" t="s">
        <v>648</v>
      </c>
      <c r="I823" s="22" t="s">
        <v>1086</v>
      </c>
      <c r="J823" s="9" t="s">
        <v>648</v>
      </c>
      <c r="K823" s="25">
        <v>10</v>
      </c>
      <c r="L823" t="s">
        <v>1407</v>
      </c>
      <c r="M823" s="26">
        <v>39022</v>
      </c>
      <c r="O823"/>
      <c r="P823">
        <v>36.445500000000003</v>
      </c>
      <c r="Q823">
        <v>-101.87009999999999</v>
      </c>
      <c r="R823" t="s">
        <v>42</v>
      </c>
      <c r="S823" t="s">
        <v>42</v>
      </c>
      <c r="T823" t="s">
        <v>43</v>
      </c>
      <c r="U823" s="7"/>
      <c r="V823"/>
      <c r="W823" s="11" t="s">
        <v>1409</v>
      </c>
    </row>
    <row r="824" spans="1:26" ht="15.75">
      <c r="A824" t="s">
        <v>1871</v>
      </c>
      <c r="B824" s="25">
        <v>2</v>
      </c>
      <c r="C824" s="4" t="s">
        <v>647</v>
      </c>
      <c r="D824" s="23">
        <v>60015</v>
      </c>
      <c r="E824" s="9" t="s">
        <v>648</v>
      </c>
      <c r="F824" s="5" t="s">
        <v>1147</v>
      </c>
      <c r="G824" s="11"/>
      <c r="H824" s="9" t="s">
        <v>648</v>
      </c>
      <c r="I824" s="22" t="s">
        <v>674</v>
      </c>
      <c r="J824" s="9" t="s">
        <v>648</v>
      </c>
      <c r="K824" s="25">
        <v>3</v>
      </c>
      <c r="L824" t="s">
        <v>1871</v>
      </c>
      <c r="M824" s="26">
        <v>42370</v>
      </c>
      <c r="O824"/>
      <c r="P824" s="27">
        <v>41.100360999999999</v>
      </c>
      <c r="Q824" s="27">
        <v>-83.643861000000001</v>
      </c>
      <c r="R824" t="s">
        <v>42</v>
      </c>
      <c r="S824" t="s">
        <v>42</v>
      </c>
      <c r="T824" t="s">
        <v>43</v>
      </c>
      <c r="V824" s="25"/>
      <c r="W824" s="11" t="s">
        <v>1872</v>
      </c>
    </row>
    <row r="825" spans="1:26" ht="15.75">
      <c r="A825" t="s">
        <v>1873</v>
      </c>
      <c r="B825">
        <v>11</v>
      </c>
      <c r="C825" s="4" t="s">
        <v>647</v>
      </c>
      <c r="D825" s="23">
        <v>58425</v>
      </c>
      <c r="E825" s="9" t="s">
        <v>648</v>
      </c>
      <c r="F825" s="5" t="s">
        <v>1229</v>
      </c>
      <c r="G825" s="11"/>
      <c r="H825" s="9" t="s">
        <v>648</v>
      </c>
      <c r="I825" s="22" t="s">
        <v>1210</v>
      </c>
      <c r="J825" s="9" t="s">
        <v>648</v>
      </c>
      <c r="K825" s="11">
        <v>17.600000000000001</v>
      </c>
      <c r="L825" t="s">
        <v>1873</v>
      </c>
      <c r="M825" s="24">
        <v>41153</v>
      </c>
      <c r="O825"/>
      <c r="P825" s="9">
        <v>61.139499999999998</v>
      </c>
      <c r="Q825" s="9">
        <v>-150.21600000000001</v>
      </c>
      <c r="R825" t="s">
        <v>42</v>
      </c>
      <c r="S825" t="s">
        <v>42</v>
      </c>
      <c r="T825" t="s">
        <v>43</v>
      </c>
      <c r="V825"/>
      <c r="W825" s="11" t="s">
        <v>1874</v>
      </c>
    </row>
    <row r="826" spans="1:26" ht="15.75">
      <c r="A826" t="s">
        <v>1875</v>
      </c>
      <c r="B826">
        <v>367</v>
      </c>
      <c r="C826" s="4" t="s">
        <v>647</v>
      </c>
      <c r="D826" s="23">
        <v>64665</v>
      </c>
      <c r="E826" s="9" t="s">
        <v>648</v>
      </c>
      <c r="F826" s="5" t="s">
        <v>1138</v>
      </c>
      <c r="G826" s="11"/>
      <c r="H826" s="9" t="s">
        <v>648</v>
      </c>
      <c r="I826" s="22" t="s">
        <v>1086</v>
      </c>
      <c r="J826" s="9" t="s">
        <v>648</v>
      </c>
      <c r="K826" s="11">
        <v>1029.3</v>
      </c>
      <c r="L826" t="s">
        <v>1875</v>
      </c>
      <c r="M826" s="24">
        <v>45200</v>
      </c>
      <c r="O826"/>
      <c r="P826" s="9">
        <v>36.297199999999997</v>
      </c>
      <c r="Q826" s="9">
        <v>-101.52889999999999</v>
      </c>
      <c r="R826" t="s">
        <v>42</v>
      </c>
      <c r="S826" t="s">
        <v>42</v>
      </c>
      <c r="T826" t="s">
        <v>43</v>
      </c>
      <c r="V826" t="s">
        <v>1876</v>
      </c>
      <c r="W826" s="11" t="s">
        <v>1131</v>
      </c>
      <c r="X826">
        <v>100</v>
      </c>
    </row>
    <row r="827" spans="1:26" ht="15.75">
      <c r="A827" t="s">
        <v>1877</v>
      </c>
      <c r="B827" s="25">
        <v>8</v>
      </c>
      <c r="C827" s="4" t="s">
        <v>647</v>
      </c>
      <c r="D827" s="23">
        <v>56839</v>
      </c>
      <c r="E827" s="9" t="s">
        <v>648</v>
      </c>
      <c r="F827" s="5" t="s">
        <v>1138</v>
      </c>
      <c r="H827" s="9" t="s">
        <v>648</v>
      </c>
      <c r="I827" s="22" t="s">
        <v>1086</v>
      </c>
      <c r="J827" s="9" t="s">
        <v>648</v>
      </c>
      <c r="K827" s="25">
        <v>10</v>
      </c>
      <c r="L827" t="s">
        <v>1407</v>
      </c>
      <c r="M827" s="26">
        <v>39539</v>
      </c>
      <c r="O827"/>
      <c r="P827">
        <v>35.961399999999998</v>
      </c>
      <c r="Q827">
        <v>-101.795</v>
      </c>
      <c r="R827" t="s">
        <v>42</v>
      </c>
      <c r="S827" t="s">
        <v>42</v>
      </c>
      <c r="T827" t="s">
        <v>43</v>
      </c>
      <c r="U827" s="7"/>
      <c r="V827"/>
      <c r="W827" s="11" t="s">
        <v>1409</v>
      </c>
    </row>
    <row r="828" spans="1:26" ht="15.75">
      <c r="A828" t="s">
        <v>1878</v>
      </c>
      <c r="B828" s="25">
        <v>40</v>
      </c>
      <c r="C828" s="4" t="s">
        <v>647</v>
      </c>
      <c r="D828" s="23">
        <v>56819</v>
      </c>
      <c r="E828" s="9" t="s">
        <v>648</v>
      </c>
      <c r="F828" s="5" t="s">
        <v>1111</v>
      </c>
      <c r="G828" s="11"/>
      <c r="H828" s="9" t="s">
        <v>648</v>
      </c>
      <c r="I828" s="22" t="s">
        <v>1086</v>
      </c>
      <c r="J828" s="9" t="s">
        <v>648</v>
      </c>
      <c r="K828" s="25">
        <v>100</v>
      </c>
      <c r="L828" t="s">
        <v>1878</v>
      </c>
      <c r="M828" s="26">
        <v>39845</v>
      </c>
      <c r="O828" s="3">
        <v>44081</v>
      </c>
      <c r="P828">
        <v>37.365400000000001</v>
      </c>
      <c r="Q828">
        <v>-98.442300000000003</v>
      </c>
      <c r="R828" t="s">
        <v>42</v>
      </c>
      <c r="S828" t="s">
        <v>42</v>
      </c>
      <c r="T828" t="s">
        <v>1126</v>
      </c>
      <c r="V828"/>
      <c r="W828" s="25"/>
      <c r="X828" s="25"/>
      <c r="Y828" s="25"/>
      <c r="Z828" s="25"/>
    </row>
    <row r="829" spans="1:26" ht="15.75">
      <c r="A829" t="s">
        <v>1879</v>
      </c>
      <c r="B829" s="11">
        <v>20</v>
      </c>
      <c r="C829" s="4" t="s">
        <v>647</v>
      </c>
      <c r="D829" s="23">
        <v>56819</v>
      </c>
      <c r="E829" s="9" t="s">
        <v>648</v>
      </c>
      <c r="F829" s="5" t="s">
        <v>1111</v>
      </c>
      <c r="G829" s="11"/>
      <c r="H829" s="9" t="s">
        <v>648</v>
      </c>
      <c r="I829" s="22" t="s">
        <v>1086</v>
      </c>
      <c r="J829" s="9" t="s">
        <v>648</v>
      </c>
      <c r="K829">
        <v>44</v>
      </c>
      <c r="L829" t="s">
        <v>1878</v>
      </c>
      <c r="M829" s="31">
        <v>44082</v>
      </c>
      <c r="O829"/>
      <c r="P829">
        <v>37.365400000000001</v>
      </c>
      <c r="Q829">
        <v>-98.442300000000003</v>
      </c>
      <c r="R829" t="s">
        <v>42</v>
      </c>
      <c r="S829" t="s">
        <v>42</v>
      </c>
      <c r="T829" t="s">
        <v>43</v>
      </c>
      <c r="V829"/>
      <c r="W829" s="11" t="s">
        <v>1211</v>
      </c>
      <c r="X829">
        <v>47</v>
      </c>
      <c r="Y829" t="s">
        <v>1565</v>
      </c>
      <c r="Z829">
        <v>53</v>
      </c>
    </row>
    <row r="830" spans="1:26" ht="15.75">
      <c r="A830" t="s">
        <v>1880</v>
      </c>
      <c r="B830">
        <v>294</v>
      </c>
      <c r="C830" s="4" t="s">
        <v>647</v>
      </c>
      <c r="D830" s="23">
        <v>57787</v>
      </c>
      <c r="E830" s="9" t="s">
        <v>648</v>
      </c>
      <c r="F830" s="5" t="s">
        <v>1111</v>
      </c>
      <c r="G830" s="11"/>
      <c r="H830" s="9" t="s">
        <v>648</v>
      </c>
      <c r="I830" s="22" t="s">
        <v>1086</v>
      </c>
      <c r="J830" s="9" t="s">
        <v>648</v>
      </c>
      <c r="K830" s="11">
        <v>470</v>
      </c>
      <c r="L830" t="s">
        <v>1880</v>
      </c>
      <c r="M830" s="24">
        <v>41244</v>
      </c>
      <c r="O830"/>
      <c r="P830" s="9">
        <v>37.3521</v>
      </c>
      <c r="Q830" s="9">
        <v>-98.316400000000002</v>
      </c>
      <c r="R830" t="s">
        <v>42</v>
      </c>
      <c r="S830" t="s">
        <v>42</v>
      </c>
      <c r="T830" t="s">
        <v>43</v>
      </c>
      <c r="V830"/>
      <c r="W830" s="11" t="s">
        <v>1211</v>
      </c>
      <c r="X830">
        <v>50</v>
      </c>
      <c r="Y830" t="s">
        <v>1881</v>
      </c>
      <c r="Z830">
        <v>50</v>
      </c>
    </row>
    <row r="831" spans="1:26" ht="15.75">
      <c r="A831" t="s">
        <v>1882</v>
      </c>
      <c r="B831">
        <v>62</v>
      </c>
      <c r="C831" s="4" t="s">
        <v>647</v>
      </c>
      <c r="D831" s="23">
        <v>64407</v>
      </c>
      <c r="E831" s="9" t="s">
        <v>648</v>
      </c>
      <c r="F831" s="5" t="s">
        <v>1111</v>
      </c>
      <c r="G831" s="11"/>
      <c r="H831" s="9" t="s">
        <v>648</v>
      </c>
      <c r="I831" s="22" t="s">
        <v>1086</v>
      </c>
      <c r="J831" s="9" t="s">
        <v>648</v>
      </c>
      <c r="K831" s="11">
        <v>128</v>
      </c>
      <c r="L831" t="s">
        <v>1882</v>
      </c>
      <c r="M831" s="24">
        <v>44409</v>
      </c>
      <c r="O831"/>
      <c r="P831" s="9">
        <v>37.447000000000003</v>
      </c>
      <c r="Q831" s="9">
        <v>-98.400199999999998</v>
      </c>
      <c r="R831" t="s">
        <v>42</v>
      </c>
      <c r="S831" t="s">
        <v>42</v>
      </c>
      <c r="T831" t="s">
        <v>43</v>
      </c>
      <c r="V831"/>
      <c r="W831" t="s">
        <v>1757</v>
      </c>
      <c r="X831">
        <v>100</v>
      </c>
    </row>
    <row r="832" spans="1:26" ht="15.75">
      <c r="A832" t="s">
        <v>1883</v>
      </c>
      <c r="B832">
        <v>100</v>
      </c>
      <c r="C832" s="4" t="s">
        <v>647</v>
      </c>
      <c r="D832" s="23">
        <v>61212</v>
      </c>
      <c r="E832" s="9" t="s">
        <v>648</v>
      </c>
      <c r="F832" s="5" t="s">
        <v>1138</v>
      </c>
      <c r="G832" s="11"/>
      <c r="H832" s="9" t="s">
        <v>648</v>
      </c>
      <c r="I832" s="22" t="s">
        <v>1139</v>
      </c>
      <c r="J832" s="9" t="s">
        <v>648</v>
      </c>
      <c r="K832" s="11">
        <v>200</v>
      </c>
      <c r="L832" t="s">
        <v>1883</v>
      </c>
      <c r="M832" s="24">
        <v>43101</v>
      </c>
      <c r="O832"/>
      <c r="P832" s="9">
        <v>31.552299999999999</v>
      </c>
      <c r="Q832" s="9">
        <v>-98.537000000000006</v>
      </c>
      <c r="R832" t="s">
        <v>42</v>
      </c>
      <c r="S832" t="s">
        <v>42</v>
      </c>
      <c r="T832" t="s">
        <v>43</v>
      </c>
      <c r="V832"/>
      <c r="W832" s="11" t="s">
        <v>1320</v>
      </c>
    </row>
    <row r="833" spans="1:28" ht="15.75">
      <c r="A833" t="s">
        <v>1884</v>
      </c>
      <c r="B833">
        <v>40</v>
      </c>
      <c r="C833" s="4" t="s">
        <v>647</v>
      </c>
      <c r="D833" s="23">
        <v>57283</v>
      </c>
      <c r="E833" s="9" t="s">
        <v>648</v>
      </c>
      <c r="F833" s="5" t="s">
        <v>1105</v>
      </c>
      <c r="G833" s="11"/>
      <c r="H833" s="9" t="s">
        <v>648</v>
      </c>
      <c r="I833" s="22" t="s">
        <v>1086</v>
      </c>
      <c r="J833" s="9" t="s">
        <v>648</v>
      </c>
      <c r="K833" s="11">
        <v>64</v>
      </c>
      <c r="L833" t="s">
        <v>1884</v>
      </c>
      <c r="M833" s="24">
        <v>40483</v>
      </c>
      <c r="O833"/>
      <c r="P833" s="9">
        <v>40.0017</v>
      </c>
      <c r="Q833" s="9">
        <v>-95.8827</v>
      </c>
      <c r="R833" t="s">
        <v>42</v>
      </c>
      <c r="S833" t="s">
        <v>42</v>
      </c>
      <c r="T833" t="s">
        <v>43</v>
      </c>
      <c r="V833" t="s">
        <v>1885</v>
      </c>
      <c r="W833" t="s">
        <v>1886</v>
      </c>
      <c r="X833">
        <v>100</v>
      </c>
    </row>
    <row r="834" spans="1:28" ht="15.75">
      <c r="A834" t="s">
        <v>1887</v>
      </c>
      <c r="B834" s="25">
        <v>3</v>
      </c>
      <c r="C834" s="4" t="s">
        <v>647</v>
      </c>
      <c r="D834" s="23">
        <v>55574</v>
      </c>
      <c r="E834" s="9" t="s">
        <v>648</v>
      </c>
      <c r="F834" s="5" t="s">
        <v>1094</v>
      </c>
      <c r="G834" s="11"/>
      <c r="H834" s="9" t="s">
        <v>648</v>
      </c>
      <c r="I834" s="22" t="s">
        <v>1090</v>
      </c>
      <c r="J834" s="9" t="s">
        <v>648</v>
      </c>
      <c r="K834" s="25">
        <v>1.9</v>
      </c>
      <c r="L834" t="s">
        <v>1887</v>
      </c>
      <c r="M834" s="26">
        <v>36892</v>
      </c>
      <c r="O834"/>
      <c r="P834">
        <v>44.229700000000001</v>
      </c>
      <c r="Q834">
        <v>-96.224999999999994</v>
      </c>
      <c r="R834" t="s">
        <v>42</v>
      </c>
      <c r="S834" t="s">
        <v>42</v>
      </c>
      <c r="T834" t="s">
        <v>43</v>
      </c>
      <c r="V834"/>
      <c r="W834" s="11" t="s">
        <v>1087</v>
      </c>
    </row>
    <row r="835" spans="1:28" ht="15.75">
      <c r="A835" t="s">
        <v>1888</v>
      </c>
      <c r="B835">
        <v>74</v>
      </c>
      <c r="C835" s="4" t="s">
        <v>647</v>
      </c>
      <c r="D835" s="23">
        <v>59245</v>
      </c>
      <c r="E835" s="9" t="s">
        <v>648</v>
      </c>
      <c r="F835" s="5" t="s">
        <v>1138</v>
      </c>
      <c r="G835" s="11"/>
      <c r="H835" s="9" t="s">
        <v>648</v>
      </c>
      <c r="I835" s="22" t="s">
        <v>1139</v>
      </c>
      <c r="J835" s="9" t="s">
        <v>648</v>
      </c>
      <c r="K835" s="11">
        <v>155.4</v>
      </c>
      <c r="L835" t="s">
        <v>1888</v>
      </c>
      <c r="M835" s="24">
        <v>43070</v>
      </c>
      <c r="O835"/>
      <c r="P835" s="9">
        <v>32.930500000000002</v>
      </c>
      <c r="Q835" s="9">
        <v>-101.13800000000001</v>
      </c>
      <c r="R835" t="s">
        <v>42</v>
      </c>
      <c r="S835" t="s">
        <v>42</v>
      </c>
      <c r="T835" t="s">
        <v>43</v>
      </c>
      <c r="V835"/>
      <c r="W835" s="11" t="s">
        <v>1359</v>
      </c>
      <c r="X835">
        <v>100</v>
      </c>
    </row>
    <row r="836" spans="1:28" ht="15.75">
      <c r="A836" t="s">
        <v>1889</v>
      </c>
      <c r="B836">
        <v>29</v>
      </c>
      <c r="C836" s="4" t="s">
        <v>647</v>
      </c>
      <c r="D836" s="23">
        <v>56172</v>
      </c>
      <c r="E836" s="9" t="s">
        <v>648</v>
      </c>
      <c r="F836" s="5" t="s">
        <v>1089</v>
      </c>
      <c r="G836" s="11"/>
      <c r="H836" s="9" t="s">
        <v>648</v>
      </c>
      <c r="I836" s="22" t="s">
        <v>1090</v>
      </c>
      <c r="J836" s="9" t="s">
        <v>648</v>
      </c>
      <c r="K836" s="11">
        <v>43.5</v>
      </c>
      <c r="L836" t="s">
        <v>1889</v>
      </c>
      <c r="M836" s="24">
        <v>37956</v>
      </c>
      <c r="O836"/>
      <c r="P836" s="9">
        <v>43.398899999999998</v>
      </c>
      <c r="Q836" s="9">
        <v>-95.337100000000007</v>
      </c>
      <c r="R836" t="s">
        <v>42</v>
      </c>
      <c r="S836" t="s">
        <v>42</v>
      </c>
      <c r="T836" t="s">
        <v>43</v>
      </c>
      <c r="V836"/>
      <c r="W836" s="11" t="s">
        <v>1222</v>
      </c>
    </row>
    <row r="837" spans="1:28" ht="15.75">
      <c r="A837" t="s">
        <v>1890</v>
      </c>
      <c r="B837">
        <v>139</v>
      </c>
      <c r="C837" s="4" t="s">
        <v>647</v>
      </c>
      <c r="D837" s="23">
        <v>61402</v>
      </c>
      <c r="E837" s="9" t="s">
        <v>648</v>
      </c>
      <c r="F837" s="5" t="s">
        <v>1138</v>
      </c>
      <c r="G837" s="11"/>
      <c r="H837" s="9" t="s">
        <v>648</v>
      </c>
      <c r="I837" s="22" t="s">
        <v>1139</v>
      </c>
      <c r="J837" s="9" t="s">
        <v>648</v>
      </c>
      <c r="K837" s="11">
        <v>350.3</v>
      </c>
      <c r="L837" t="s">
        <v>1890</v>
      </c>
      <c r="M837" s="24">
        <v>43709</v>
      </c>
      <c r="O837"/>
      <c r="P837" s="9">
        <v>33.920999999999999</v>
      </c>
      <c r="Q837" s="9">
        <v>-99.806100000000001</v>
      </c>
      <c r="R837" t="s">
        <v>42</v>
      </c>
      <c r="S837" t="s">
        <v>42</v>
      </c>
      <c r="T837" t="s">
        <v>43</v>
      </c>
      <c r="V837"/>
      <c r="W837" s="11" t="s">
        <v>1385</v>
      </c>
      <c r="X837">
        <v>77.8</v>
      </c>
      <c r="Y837" t="s">
        <v>1891</v>
      </c>
      <c r="Z837">
        <v>22.2</v>
      </c>
    </row>
    <row r="838" spans="1:28" ht="15.75">
      <c r="A838" t="s">
        <v>1892</v>
      </c>
      <c r="B838" s="25">
        <v>1</v>
      </c>
      <c r="C838" s="4" t="s">
        <v>647</v>
      </c>
      <c r="D838" s="23">
        <v>58457</v>
      </c>
      <c r="E838" s="9" t="s">
        <v>648</v>
      </c>
      <c r="F838" s="5" t="s">
        <v>1089</v>
      </c>
      <c r="H838" s="9" t="s">
        <v>648</v>
      </c>
      <c r="I838" s="22" t="s">
        <v>1090</v>
      </c>
      <c r="J838" s="9" t="s">
        <v>648</v>
      </c>
      <c r="K838" s="25">
        <v>1.6</v>
      </c>
      <c r="L838" t="s">
        <v>1892</v>
      </c>
      <c r="M838" s="26">
        <v>41122</v>
      </c>
      <c r="O838"/>
      <c r="P838" s="27">
        <v>41.339582999999998</v>
      </c>
      <c r="Q838" s="27">
        <v>-94.570832999999993</v>
      </c>
      <c r="R838" t="s">
        <v>42</v>
      </c>
      <c r="S838" t="s">
        <v>42</v>
      </c>
      <c r="T838" t="s">
        <v>43</v>
      </c>
      <c r="V838" s="25" t="s">
        <v>1893</v>
      </c>
      <c r="W838" s="11" t="s">
        <v>1452</v>
      </c>
    </row>
    <row r="839" spans="1:28" ht="15.75">
      <c r="A839" t="s">
        <v>1894</v>
      </c>
      <c r="B839">
        <v>69</v>
      </c>
      <c r="C839" s="4" t="s">
        <v>647</v>
      </c>
      <c r="D839" s="23">
        <v>67916</v>
      </c>
      <c r="E839" s="9" t="s">
        <v>648</v>
      </c>
      <c r="F839" s="5" t="s">
        <v>1161</v>
      </c>
      <c r="G839" s="11"/>
      <c r="H839" s="9" t="s">
        <v>648</v>
      </c>
      <c r="I839" s="22" t="s">
        <v>1383</v>
      </c>
      <c r="J839" s="9" t="s">
        <v>648</v>
      </c>
      <c r="K839">
        <v>41.4</v>
      </c>
      <c r="L839" t="s">
        <v>1895</v>
      </c>
      <c r="M839" s="34">
        <v>36525</v>
      </c>
      <c r="O839" s="3">
        <v>44560</v>
      </c>
      <c r="P839" s="9">
        <v>41.628300000000003</v>
      </c>
      <c r="Q839" s="9">
        <v>-106.20099999999999</v>
      </c>
      <c r="R839" t="s">
        <v>42</v>
      </c>
      <c r="S839" t="s">
        <v>42</v>
      </c>
      <c r="T839" t="s">
        <v>1126</v>
      </c>
      <c r="V839" t="s">
        <v>1896</v>
      </c>
    </row>
    <row r="840" spans="1:28" ht="15.75">
      <c r="A840" t="s">
        <v>1897</v>
      </c>
      <c r="B840">
        <v>133</v>
      </c>
      <c r="C840" s="4" t="s">
        <v>647</v>
      </c>
      <c r="D840" s="23">
        <v>67916</v>
      </c>
      <c r="E840" s="9" t="s">
        <v>648</v>
      </c>
      <c r="F840" s="5" t="s">
        <v>1161</v>
      </c>
      <c r="G840" s="11"/>
      <c r="H840" s="9" t="s">
        <v>648</v>
      </c>
      <c r="I840" s="22" t="s">
        <v>1383</v>
      </c>
      <c r="J840" s="9" t="s">
        <v>648</v>
      </c>
      <c r="K840">
        <v>83.4</v>
      </c>
      <c r="L840" t="s">
        <v>1895</v>
      </c>
      <c r="M840" s="34">
        <v>36525</v>
      </c>
      <c r="O840" s="3">
        <v>45260</v>
      </c>
      <c r="P840" s="9">
        <v>41.628300000000003</v>
      </c>
      <c r="Q840" s="9">
        <v>-106.20099999999999</v>
      </c>
      <c r="R840" t="s">
        <v>42</v>
      </c>
      <c r="S840" t="s">
        <v>42</v>
      </c>
      <c r="T840" t="s">
        <v>1126</v>
      </c>
      <c r="V840" s="37"/>
    </row>
    <row r="841" spans="1:28" ht="15.75">
      <c r="A841" t="s">
        <v>1898</v>
      </c>
      <c r="B841">
        <v>77</v>
      </c>
      <c r="C841" s="4" t="s">
        <v>647</v>
      </c>
      <c r="D841" s="23">
        <v>67916</v>
      </c>
      <c r="E841" s="9" t="s">
        <v>648</v>
      </c>
      <c r="F841" s="5" t="s">
        <v>1161</v>
      </c>
      <c r="G841" s="11"/>
      <c r="H841" s="9" t="s">
        <v>648</v>
      </c>
      <c r="I841" s="22" t="s">
        <v>1383</v>
      </c>
      <c r="J841" s="9" t="s">
        <v>648</v>
      </c>
      <c r="K841">
        <v>83.4</v>
      </c>
      <c r="L841" t="s">
        <v>1895</v>
      </c>
      <c r="M841" s="3">
        <v>44561</v>
      </c>
      <c r="O841"/>
      <c r="P841" s="9">
        <v>41.628300000000003</v>
      </c>
      <c r="Q841" s="9">
        <v>-106.20099999999999</v>
      </c>
      <c r="R841" t="s">
        <v>42</v>
      </c>
      <c r="S841" t="s">
        <v>42</v>
      </c>
      <c r="T841" t="s">
        <v>194</v>
      </c>
      <c r="V841"/>
      <c r="W841" s="11" t="s">
        <v>1552</v>
      </c>
    </row>
    <row r="842" spans="1:28" ht="15.75">
      <c r="A842" t="s">
        <v>1899</v>
      </c>
      <c r="B842">
        <v>24</v>
      </c>
      <c r="C842" s="4" t="s">
        <v>647</v>
      </c>
      <c r="D842" s="23">
        <v>67916</v>
      </c>
      <c r="E842" s="9" t="s">
        <v>648</v>
      </c>
      <c r="F842" s="5" t="s">
        <v>1161</v>
      </c>
      <c r="G842" s="11"/>
      <c r="H842" s="9" t="s">
        <v>648</v>
      </c>
      <c r="I842" s="22" t="s">
        <v>1383</v>
      </c>
      <c r="J842" s="9" t="s">
        <v>648</v>
      </c>
      <c r="K842">
        <v>87.6</v>
      </c>
      <c r="L842" t="s">
        <v>1895</v>
      </c>
      <c r="M842" s="24">
        <v>45261</v>
      </c>
      <c r="O842"/>
      <c r="P842" s="9">
        <v>41.628300000000003</v>
      </c>
      <c r="Q842" s="9">
        <v>-106.20099999999999</v>
      </c>
      <c r="R842" t="s">
        <v>42</v>
      </c>
      <c r="S842" t="s">
        <v>42</v>
      </c>
      <c r="T842" t="s">
        <v>43</v>
      </c>
      <c r="V842"/>
      <c r="W842" s="11" t="s">
        <v>1552</v>
      </c>
    </row>
    <row r="843" spans="1:28" ht="15.75">
      <c r="A843" t="s">
        <v>1900</v>
      </c>
      <c r="B843">
        <v>43</v>
      </c>
      <c r="C843" s="4" t="s">
        <v>647</v>
      </c>
      <c r="D843" s="23">
        <v>65350</v>
      </c>
      <c r="E843" s="9" t="s">
        <v>648</v>
      </c>
      <c r="F843" s="5" t="s">
        <v>1101</v>
      </c>
      <c r="G843" s="11"/>
      <c r="H843" s="9" t="s">
        <v>648</v>
      </c>
      <c r="I843" s="22" t="s">
        <v>1090</v>
      </c>
      <c r="J843" s="9" t="s">
        <v>648</v>
      </c>
      <c r="K843" s="11">
        <v>121.3</v>
      </c>
      <c r="L843" t="s">
        <v>1901</v>
      </c>
      <c r="M843" s="24">
        <v>44621</v>
      </c>
      <c r="O843"/>
      <c r="P843" s="9">
        <v>40.517099999999999</v>
      </c>
      <c r="Q843" s="9">
        <v>-88.336200000000005</v>
      </c>
      <c r="R843" t="s">
        <v>42</v>
      </c>
      <c r="S843" t="s">
        <v>42</v>
      </c>
      <c r="T843" t="s">
        <v>43</v>
      </c>
      <c r="V843"/>
      <c r="W843" s="11" t="s">
        <v>182</v>
      </c>
      <c r="X843">
        <v>20</v>
      </c>
      <c r="Y843" t="s">
        <v>1902</v>
      </c>
      <c r="Z843">
        <v>80</v>
      </c>
    </row>
    <row r="844" spans="1:28" ht="15.75">
      <c r="A844" t="s">
        <v>1903</v>
      </c>
      <c r="B844">
        <v>54</v>
      </c>
      <c r="C844" s="4" t="s">
        <v>647</v>
      </c>
      <c r="D844" s="23">
        <v>56394</v>
      </c>
      <c r="E844" s="9" t="s">
        <v>648</v>
      </c>
      <c r="F844" s="5" t="s">
        <v>1138</v>
      </c>
      <c r="G844" s="11"/>
      <c r="H844" s="9" t="s">
        <v>648</v>
      </c>
      <c r="I844" s="22" t="s">
        <v>1139</v>
      </c>
      <c r="J844" s="9" t="s">
        <v>648</v>
      </c>
      <c r="K844" s="11">
        <v>124.2</v>
      </c>
      <c r="L844" t="s">
        <v>1903</v>
      </c>
      <c r="M844" s="24">
        <v>39052</v>
      </c>
      <c r="O844"/>
      <c r="P844" s="9">
        <v>32.014499999999998</v>
      </c>
      <c r="Q844" s="9">
        <v>-101.229</v>
      </c>
      <c r="R844" t="s">
        <v>42</v>
      </c>
      <c r="S844" t="s">
        <v>42</v>
      </c>
      <c r="T844" t="s">
        <v>43</v>
      </c>
      <c r="V844"/>
      <c r="W844" s="11" t="s">
        <v>241</v>
      </c>
      <c r="X844">
        <v>100</v>
      </c>
    </row>
    <row r="845" spans="1:28" ht="15.75">
      <c r="A845" t="s">
        <v>1904</v>
      </c>
      <c r="B845" s="25">
        <v>2</v>
      </c>
      <c r="C845" s="4" t="s">
        <v>647</v>
      </c>
      <c r="D845" s="23">
        <v>61540</v>
      </c>
      <c r="E845" s="9" t="s">
        <v>648</v>
      </c>
      <c r="F845" s="5" t="s">
        <v>1111</v>
      </c>
      <c r="G845" s="11"/>
      <c r="H845" s="9" t="s">
        <v>648</v>
      </c>
      <c r="I845" s="22" t="s">
        <v>1086</v>
      </c>
      <c r="J845" s="9" t="s">
        <v>648</v>
      </c>
      <c r="K845" s="25">
        <v>4</v>
      </c>
      <c r="L845" t="s">
        <v>1904</v>
      </c>
      <c r="M845" s="26">
        <v>41579</v>
      </c>
      <c r="O845"/>
      <c r="P845" s="27">
        <v>38.874972</v>
      </c>
      <c r="Q845" s="27">
        <v>-99.404750000000007</v>
      </c>
      <c r="R845" t="s">
        <v>42</v>
      </c>
      <c r="S845" t="s">
        <v>42</v>
      </c>
      <c r="T845" t="s">
        <v>43</v>
      </c>
      <c r="V845"/>
      <c r="W845" s="11" t="s">
        <v>1905</v>
      </c>
    </row>
    <row r="846" spans="1:28" ht="15.75">
      <c r="A846" t="s">
        <v>1906</v>
      </c>
      <c r="B846" s="25">
        <v>14</v>
      </c>
      <c r="C846" s="4" t="s">
        <v>647</v>
      </c>
      <c r="D846" s="23">
        <v>56699</v>
      </c>
      <c r="E846" s="9" t="s">
        <v>648</v>
      </c>
      <c r="F846" s="5" t="s">
        <v>1114</v>
      </c>
      <c r="G846" s="11"/>
      <c r="H846" s="9" t="s">
        <v>648</v>
      </c>
      <c r="I846" s="22" t="s">
        <v>674</v>
      </c>
      <c r="J846" s="9" t="s">
        <v>648</v>
      </c>
      <c r="K846" s="25">
        <v>29.4</v>
      </c>
      <c r="L846" t="s">
        <v>1906</v>
      </c>
      <c r="M846" s="32">
        <v>39549</v>
      </c>
      <c r="O846"/>
      <c r="P846">
        <v>40.098300000000002</v>
      </c>
      <c r="Q846">
        <v>-78.864900000000006</v>
      </c>
      <c r="R846" t="s">
        <v>42</v>
      </c>
      <c r="S846" t="s">
        <v>42</v>
      </c>
      <c r="T846" t="s">
        <v>43</v>
      </c>
      <c r="V846" s="25" t="s">
        <v>1907</v>
      </c>
      <c r="W846" s="11" t="s">
        <v>1121</v>
      </c>
      <c r="X846">
        <v>100</v>
      </c>
    </row>
    <row r="847" spans="1:28" ht="15.75">
      <c r="A847" t="s">
        <v>1908</v>
      </c>
      <c r="B847" s="25">
        <v>86</v>
      </c>
      <c r="C847" s="4" t="s">
        <v>647</v>
      </c>
      <c r="D847" s="23">
        <v>56942</v>
      </c>
      <c r="E847" s="9" t="s">
        <v>648</v>
      </c>
      <c r="F847" s="5" t="s">
        <v>1362</v>
      </c>
      <c r="G847" s="11"/>
      <c r="H847" s="9" t="s">
        <v>648</v>
      </c>
      <c r="I847" s="22" t="s">
        <v>1090</v>
      </c>
      <c r="J847" s="9" t="s">
        <v>648</v>
      </c>
      <c r="K847">
        <v>137.80000000000001</v>
      </c>
      <c r="L847" t="s">
        <v>1908</v>
      </c>
      <c r="M847" s="26">
        <v>39630</v>
      </c>
      <c r="O847"/>
      <c r="P847">
        <v>43.616110999999997</v>
      </c>
      <c r="Q847">
        <v>-88.512221999999994</v>
      </c>
      <c r="R847" t="s">
        <v>42</v>
      </c>
      <c r="S847" t="s">
        <v>42</v>
      </c>
      <c r="T847" t="s">
        <v>43</v>
      </c>
      <c r="V847" s="25" t="s">
        <v>1909</v>
      </c>
      <c r="W847" s="11" t="s">
        <v>1687</v>
      </c>
      <c r="X847">
        <v>44.6</v>
      </c>
      <c r="Y847" t="s">
        <v>1910</v>
      </c>
      <c r="Z847">
        <v>12.8</v>
      </c>
      <c r="AA847" t="s">
        <v>1272</v>
      </c>
      <c r="AB847">
        <v>42.6</v>
      </c>
    </row>
    <row r="848" spans="1:28" ht="15.75">
      <c r="A848" t="s">
        <v>1911</v>
      </c>
      <c r="B848">
        <v>7</v>
      </c>
      <c r="C848" s="4" t="s">
        <v>647</v>
      </c>
      <c r="D848" s="23">
        <v>56308</v>
      </c>
      <c r="E848" s="9" t="s">
        <v>648</v>
      </c>
      <c r="F848" s="5" t="s">
        <v>1260</v>
      </c>
      <c r="G848" s="11"/>
      <c r="H848" s="9" t="s">
        <v>648</v>
      </c>
      <c r="I848" s="22" t="s">
        <v>1261</v>
      </c>
      <c r="J848" s="9" t="s">
        <v>648</v>
      </c>
      <c r="K848" s="11">
        <v>10.5</v>
      </c>
      <c r="L848" t="s">
        <v>1911</v>
      </c>
      <c r="M848" s="24">
        <v>38384</v>
      </c>
      <c r="O848"/>
      <c r="P848" s="9">
        <v>42.854399999999998</v>
      </c>
      <c r="Q848" s="9">
        <v>-114.95010000000001</v>
      </c>
      <c r="R848" t="s">
        <v>42</v>
      </c>
      <c r="S848" t="s">
        <v>42</v>
      </c>
      <c r="T848" t="s">
        <v>43</v>
      </c>
      <c r="V848"/>
      <c r="W848" s="11" t="s">
        <v>1651</v>
      </c>
    </row>
    <row r="849" spans="1:26" ht="15.75">
      <c r="A849" t="s">
        <v>1912</v>
      </c>
      <c r="B849" s="25">
        <v>4</v>
      </c>
      <c r="C849" s="4" t="s">
        <v>647</v>
      </c>
      <c r="D849" s="23">
        <v>56969</v>
      </c>
      <c r="E849" s="9" t="s">
        <v>648</v>
      </c>
      <c r="F849" s="5" t="s">
        <v>1268</v>
      </c>
      <c r="G849" s="11"/>
      <c r="H849" s="9" t="s">
        <v>648</v>
      </c>
      <c r="I849" s="22" t="s">
        <v>1301</v>
      </c>
      <c r="J849" s="9" t="s">
        <v>648</v>
      </c>
      <c r="K849" s="25">
        <v>8</v>
      </c>
      <c r="L849" s="25" t="s">
        <v>1913</v>
      </c>
      <c r="M849" s="26">
        <v>39965</v>
      </c>
      <c r="O849"/>
      <c r="P849">
        <v>45.7286</v>
      </c>
      <c r="Q849">
        <v>-119.4181</v>
      </c>
      <c r="R849" t="s">
        <v>42</v>
      </c>
      <c r="S849" t="s">
        <v>42</v>
      </c>
      <c r="T849" t="s">
        <v>43</v>
      </c>
      <c r="V849"/>
      <c r="W849" s="11" t="s">
        <v>1250</v>
      </c>
    </row>
    <row r="850" spans="1:26" ht="15.75">
      <c r="A850" t="s">
        <v>1914</v>
      </c>
      <c r="B850" s="25">
        <v>5</v>
      </c>
      <c r="C850" s="4" t="s">
        <v>647</v>
      </c>
      <c r="D850" s="23">
        <v>56970</v>
      </c>
      <c r="E850" s="9" t="s">
        <v>648</v>
      </c>
      <c r="F850" s="5" t="s">
        <v>1268</v>
      </c>
      <c r="G850" s="11"/>
      <c r="H850" s="9" t="s">
        <v>648</v>
      </c>
      <c r="I850" s="22" t="s">
        <v>1301</v>
      </c>
      <c r="J850" s="9" t="s">
        <v>648</v>
      </c>
      <c r="K850" s="25">
        <v>10</v>
      </c>
      <c r="L850" s="25" t="s">
        <v>1913</v>
      </c>
      <c r="M850" s="26">
        <v>39965</v>
      </c>
      <c r="O850"/>
      <c r="P850">
        <v>45.6447</v>
      </c>
      <c r="Q850">
        <v>-119.4533</v>
      </c>
      <c r="R850" t="s">
        <v>42</v>
      </c>
      <c r="S850" t="s">
        <v>42</v>
      </c>
      <c r="T850" t="s">
        <v>43</v>
      </c>
      <c r="V850"/>
      <c r="W850" s="11" t="s">
        <v>1250</v>
      </c>
    </row>
    <row r="851" spans="1:26" ht="15.75">
      <c r="A851" t="s">
        <v>1915</v>
      </c>
      <c r="B851">
        <v>16</v>
      </c>
      <c r="C851" s="4" t="s">
        <v>647</v>
      </c>
      <c r="D851" s="23">
        <v>58904</v>
      </c>
      <c r="E851" s="9" t="s">
        <v>648</v>
      </c>
      <c r="F851" s="5" t="s">
        <v>1700</v>
      </c>
      <c r="G851" s="11"/>
      <c r="H851" s="9" t="s">
        <v>648</v>
      </c>
      <c r="I851" s="22" t="s">
        <v>674</v>
      </c>
      <c r="J851" s="9" t="s">
        <v>648</v>
      </c>
      <c r="K851" s="11">
        <v>40</v>
      </c>
      <c r="L851" t="s">
        <v>1915</v>
      </c>
      <c r="M851" s="24">
        <v>41974</v>
      </c>
      <c r="O851"/>
      <c r="P851" s="9">
        <v>39.629399999999997</v>
      </c>
      <c r="Q851" s="9">
        <v>-79.018000000000001</v>
      </c>
      <c r="R851" t="s">
        <v>42</v>
      </c>
      <c r="S851" t="s">
        <v>42</v>
      </c>
      <c r="T851" t="s">
        <v>43</v>
      </c>
      <c r="V851"/>
      <c r="W851" t="s">
        <v>1250</v>
      </c>
      <c r="X851">
        <v>51</v>
      </c>
      <c r="Y851" t="s">
        <v>1251</v>
      </c>
      <c r="Z851">
        <v>49</v>
      </c>
    </row>
    <row r="852" spans="1:26" ht="15.75">
      <c r="A852" t="s">
        <v>1916</v>
      </c>
      <c r="B852">
        <v>222</v>
      </c>
      <c r="C852" s="4" t="s">
        <v>647</v>
      </c>
      <c r="D852" s="23">
        <v>56777</v>
      </c>
      <c r="E852" s="9" t="s">
        <v>648</v>
      </c>
      <c r="F852" s="5" t="s">
        <v>1143</v>
      </c>
      <c r="H852" s="9" t="s">
        <v>648</v>
      </c>
      <c r="I852" s="22" t="s">
        <v>674</v>
      </c>
      <c r="J852" s="9" t="s">
        <v>648</v>
      </c>
      <c r="K852" s="11">
        <v>400</v>
      </c>
      <c r="L852" t="s">
        <v>1917</v>
      </c>
      <c r="M852" s="24">
        <v>39873</v>
      </c>
      <c r="O852" s="29">
        <v>45249</v>
      </c>
      <c r="P852" s="9">
        <v>40.5839</v>
      </c>
      <c r="Q852" s="9">
        <v>-87.333600000000004</v>
      </c>
      <c r="R852" t="s">
        <v>42</v>
      </c>
      <c r="S852" t="s">
        <v>42</v>
      </c>
      <c r="T852" t="s">
        <v>1126</v>
      </c>
      <c r="V852"/>
    </row>
    <row r="853" spans="1:26" ht="15.75">
      <c r="A853" t="s">
        <v>1918</v>
      </c>
      <c r="B853">
        <v>355</v>
      </c>
      <c r="C853" s="4" t="s">
        <v>647</v>
      </c>
      <c r="D853" s="23">
        <v>56777</v>
      </c>
      <c r="E853" s="9" t="s">
        <v>648</v>
      </c>
      <c r="F853" s="5" t="s">
        <v>1143</v>
      </c>
      <c r="H853" s="9" t="s">
        <v>648</v>
      </c>
      <c r="I853" s="22" t="s">
        <v>674</v>
      </c>
      <c r="J853" s="9" t="s">
        <v>648</v>
      </c>
      <c r="K853" s="11">
        <v>599.79999999999995</v>
      </c>
      <c r="L853" t="s">
        <v>1917</v>
      </c>
      <c r="M853" s="24">
        <v>39873</v>
      </c>
      <c r="O853" s="29">
        <v>45249</v>
      </c>
      <c r="P853" s="9">
        <v>40.5839</v>
      </c>
      <c r="Q853" s="9">
        <v>-87.333600000000004</v>
      </c>
      <c r="R853" t="s">
        <v>42</v>
      </c>
      <c r="S853" t="s">
        <v>42</v>
      </c>
      <c r="T853" t="s">
        <v>194</v>
      </c>
      <c r="V853"/>
      <c r="W853" s="11" t="s">
        <v>1211</v>
      </c>
    </row>
    <row r="854" spans="1:26" ht="15.75">
      <c r="A854" t="s">
        <v>1919</v>
      </c>
      <c r="B854" s="11">
        <v>415</v>
      </c>
      <c r="C854" s="4" t="s">
        <v>647</v>
      </c>
      <c r="D854" s="23">
        <v>56777</v>
      </c>
      <c r="E854" s="9" t="s">
        <v>648</v>
      </c>
      <c r="F854" s="5" t="s">
        <v>1143</v>
      </c>
      <c r="H854" s="9" t="s">
        <v>648</v>
      </c>
      <c r="I854" s="22" t="s">
        <v>674</v>
      </c>
      <c r="J854" s="9" t="s">
        <v>648</v>
      </c>
      <c r="K854" s="11">
        <v>698.8</v>
      </c>
      <c r="L854" t="s">
        <v>1917</v>
      </c>
      <c r="M854" s="29">
        <v>39873</v>
      </c>
      <c r="O854" s="29">
        <v>45249</v>
      </c>
      <c r="P854" s="9">
        <v>40.5839</v>
      </c>
      <c r="Q854" s="9">
        <v>-87.333600000000004</v>
      </c>
      <c r="R854" t="s">
        <v>42</v>
      </c>
      <c r="S854" t="s">
        <v>42</v>
      </c>
      <c r="T854" t="s">
        <v>194</v>
      </c>
      <c r="V854"/>
      <c r="W854" s="11" t="s">
        <v>1211</v>
      </c>
      <c r="X854">
        <v>100</v>
      </c>
    </row>
    <row r="855" spans="1:26" ht="15.75">
      <c r="A855" t="s">
        <v>1920</v>
      </c>
      <c r="B855">
        <v>415</v>
      </c>
      <c r="C855" s="4" t="s">
        <v>647</v>
      </c>
      <c r="D855" s="23">
        <v>56777</v>
      </c>
      <c r="E855" s="9" t="s">
        <v>648</v>
      </c>
      <c r="F855" s="5" t="s">
        <v>1143</v>
      </c>
      <c r="H855" s="9" t="s">
        <v>648</v>
      </c>
      <c r="I855" s="22" t="s">
        <v>674</v>
      </c>
      <c r="J855" s="9" t="s">
        <v>648</v>
      </c>
      <c r="K855" s="11">
        <v>691.35</v>
      </c>
      <c r="L855" t="s">
        <v>1917</v>
      </c>
      <c r="M855" s="29">
        <v>45250</v>
      </c>
      <c r="O855"/>
      <c r="P855" s="9">
        <v>40.5839</v>
      </c>
      <c r="Q855" s="9">
        <v>-87.333600000000004</v>
      </c>
      <c r="R855" t="s">
        <v>42</v>
      </c>
      <c r="S855" t="s">
        <v>42</v>
      </c>
      <c r="T855" t="s">
        <v>43</v>
      </c>
      <c r="V855"/>
      <c r="W855" s="11" t="s">
        <v>1211</v>
      </c>
      <c r="X855">
        <v>100</v>
      </c>
    </row>
    <row r="856" spans="1:26" ht="15.75">
      <c r="A856" t="s">
        <v>1921</v>
      </c>
      <c r="B856" s="25">
        <v>3</v>
      </c>
      <c r="C856" s="4" t="s">
        <v>647</v>
      </c>
      <c r="D856" s="23">
        <v>57354</v>
      </c>
      <c r="E856" s="9" t="s">
        <v>648</v>
      </c>
      <c r="F856" s="5" t="s">
        <v>1244</v>
      </c>
      <c r="H856" s="9" t="s">
        <v>648</v>
      </c>
      <c r="I856" s="22" t="s">
        <v>651</v>
      </c>
      <c r="J856" s="9" t="s">
        <v>648</v>
      </c>
      <c r="K856" s="25">
        <v>4.5</v>
      </c>
      <c r="L856" t="s">
        <v>1921</v>
      </c>
      <c r="M856" s="26">
        <v>40118</v>
      </c>
      <c r="O856"/>
      <c r="P856" s="27">
        <v>44.093888999999997</v>
      </c>
      <c r="Q856" s="27">
        <v>-68.865639000000002</v>
      </c>
      <c r="R856" t="s">
        <v>42</v>
      </c>
      <c r="S856" t="s">
        <v>42</v>
      </c>
      <c r="T856" t="s">
        <v>43</v>
      </c>
      <c r="V856"/>
      <c r="W856" s="11" t="s">
        <v>1922</v>
      </c>
    </row>
    <row r="857" spans="1:26" ht="15.75">
      <c r="A857" t="s">
        <v>1923</v>
      </c>
      <c r="B857">
        <v>75</v>
      </c>
      <c r="C857" s="4" t="s">
        <v>647</v>
      </c>
      <c r="D857" s="23">
        <v>61747</v>
      </c>
      <c r="E857" s="9" t="s">
        <v>648</v>
      </c>
      <c r="F857" s="5" t="s">
        <v>1186</v>
      </c>
      <c r="G857" s="11"/>
      <c r="H857" s="9" t="s">
        <v>648</v>
      </c>
      <c r="I857" s="22" t="s">
        <v>1090</v>
      </c>
      <c r="J857" s="9" t="s">
        <v>648</v>
      </c>
      <c r="K857" s="11">
        <v>150</v>
      </c>
      <c r="L857" t="s">
        <v>1923</v>
      </c>
      <c r="M857" s="24">
        <v>43831</v>
      </c>
      <c r="O857"/>
      <c r="P857" s="9">
        <v>46.1295</v>
      </c>
      <c r="Q857" s="9">
        <v>-98.895499999999998</v>
      </c>
      <c r="R857" t="s">
        <v>42</v>
      </c>
      <c r="S857" t="s">
        <v>42</v>
      </c>
      <c r="T857" t="s">
        <v>43</v>
      </c>
      <c r="V857"/>
      <c r="W857" s="11" t="s">
        <v>1337</v>
      </c>
    </row>
    <row r="858" spans="1:26" ht="15.75">
      <c r="A858" t="s">
        <v>1924</v>
      </c>
      <c r="B858">
        <v>60</v>
      </c>
      <c r="C858" s="4" t="s">
        <v>647</v>
      </c>
      <c r="D858" s="23">
        <v>57844</v>
      </c>
      <c r="E858" s="9" t="s">
        <v>648</v>
      </c>
      <c r="F858" s="5" t="s">
        <v>1089</v>
      </c>
      <c r="G858" s="11"/>
      <c r="H858" s="9" t="s">
        <v>648</v>
      </c>
      <c r="I858" s="22" t="s">
        <v>1090</v>
      </c>
      <c r="J858" s="9" t="s">
        <v>648</v>
      </c>
      <c r="K858" s="11">
        <v>99</v>
      </c>
      <c r="L858" t="s">
        <v>1924</v>
      </c>
      <c r="M858" s="24">
        <v>41244</v>
      </c>
      <c r="O858"/>
      <c r="P858" s="9">
        <v>42.604100000000003</v>
      </c>
      <c r="Q858" s="9">
        <v>-93.306799999999996</v>
      </c>
      <c r="R858" t="s">
        <v>42</v>
      </c>
      <c r="S858" t="s">
        <v>42</v>
      </c>
      <c r="T858" t="s">
        <v>43</v>
      </c>
      <c r="V858"/>
      <c r="W858" s="11" t="s">
        <v>1272</v>
      </c>
    </row>
    <row r="859" spans="1:26" ht="15.75">
      <c r="A859" t="s">
        <v>1925</v>
      </c>
      <c r="B859">
        <v>100</v>
      </c>
      <c r="C859" s="4" t="s">
        <v>647</v>
      </c>
      <c r="D859" s="23">
        <v>64623</v>
      </c>
      <c r="E859" s="9" t="s">
        <v>648</v>
      </c>
      <c r="F859" s="5" t="s">
        <v>1094</v>
      </c>
      <c r="G859" s="11"/>
      <c r="H859" s="9" t="s">
        <v>648</v>
      </c>
      <c r="I859" s="22" t="s">
        <v>1090</v>
      </c>
      <c r="J859" s="9" t="s">
        <v>648</v>
      </c>
      <c r="K859" s="11">
        <v>200</v>
      </c>
      <c r="L859" t="s">
        <v>1925</v>
      </c>
      <c r="M859" s="24">
        <v>44317</v>
      </c>
      <c r="O859"/>
      <c r="P859" s="9">
        <v>43.518799999999999</v>
      </c>
      <c r="Q859" s="9">
        <v>-93.186899999999994</v>
      </c>
      <c r="R859" t="s">
        <v>42</v>
      </c>
      <c r="S859" t="s">
        <v>42</v>
      </c>
      <c r="T859" t="s">
        <v>43</v>
      </c>
      <c r="V859"/>
      <c r="W859" s="11" t="s">
        <v>1337</v>
      </c>
      <c r="Y859" t="s">
        <v>1200</v>
      </c>
    </row>
    <row r="860" spans="1:26" ht="15.75">
      <c r="A860" t="s">
        <v>1926</v>
      </c>
      <c r="B860" s="25">
        <v>2</v>
      </c>
      <c r="C860" s="4" t="s">
        <v>647</v>
      </c>
      <c r="D860" s="23">
        <v>57182</v>
      </c>
      <c r="E860" s="9" t="s">
        <v>648</v>
      </c>
      <c r="F860" s="5" t="s">
        <v>1114</v>
      </c>
      <c r="G860" s="11"/>
      <c r="H860" s="9" t="s">
        <v>648</v>
      </c>
      <c r="I860" s="22" t="s">
        <v>674</v>
      </c>
      <c r="J860" s="9" t="s">
        <v>648</v>
      </c>
      <c r="K860" s="25">
        <v>3.2</v>
      </c>
      <c r="L860" t="s">
        <v>1926</v>
      </c>
      <c r="M860" s="26">
        <v>40544</v>
      </c>
      <c r="O860"/>
      <c r="P860" s="27">
        <v>39.959111</v>
      </c>
      <c r="Q860" s="27">
        <v>-76.456389000000001</v>
      </c>
      <c r="R860" t="s">
        <v>42</v>
      </c>
      <c r="S860" t="s">
        <v>42</v>
      </c>
      <c r="T860" t="s">
        <v>43</v>
      </c>
      <c r="V860" s="30" t="s">
        <v>1927</v>
      </c>
      <c r="W860" s="11" t="s">
        <v>1928</v>
      </c>
    </row>
    <row r="861" spans="1:26" ht="15.75">
      <c r="A861" t="s">
        <v>1929</v>
      </c>
      <c r="B861">
        <v>61</v>
      </c>
      <c r="C861" s="4" t="s">
        <v>647</v>
      </c>
      <c r="D861" s="23">
        <v>60218</v>
      </c>
      <c r="E861" s="9" t="s">
        <v>648</v>
      </c>
      <c r="F861" s="5" t="s">
        <v>1085</v>
      </c>
      <c r="G861" s="11"/>
      <c r="H861" s="9" t="s">
        <v>648</v>
      </c>
      <c r="I861" s="22" t="s">
        <v>1930</v>
      </c>
      <c r="J861" s="9" t="s">
        <v>648</v>
      </c>
      <c r="K861" s="11">
        <v>201.3</v>
      </c>
      <c r="L861" t="s">
        <v>1931</v>
      </c>
      <c r="M861" s="24">
        <v>42705</v>
      </c>
      <c r="O861"/>
      <c r="P861" s="9">
        <v>36.835700000000003</v>
      </c>
      <c r="Q861" s="9">
        <v>-97.249399999999994</v>
      </c>
      <c r="R861" t="s">
        <v>42</v>
      </c>
      <c r="S861" t="s">
        <v>42</v>
      </c>
      <c r="T861" t="s">
        <v>43</v>
      </c>
      <c r="V861"/>
      <c r="W861" s="11" t="s">
        <v>1492</v>
      </c>
    </row>
    <row r="862" spans="1:26" ht="15.75">
      <c r="A862" t="s">
        <v>1932</v>
      </c>
      <c r="B862">
        <v>74</v>
      </c>
      <c r="C862" s="4" t="s">
        <v>647</v>
      </c>
      <c r="D862" s="23">
        <v>62837</v>
      </c>
      <c r="E862" s="9" t="s">
        <v>648</v>
      </c>
      <c r="F862" s="5" t="s">
        <v>1085</v>
      </c>
      <c r="G862" s="11"/>
      <c r="H862" s="9" t="s">
        <v>648</v>
      </c>
      <c r="I862" s="22" t="s">
        <v>1086</v>
      </c>
      <c r="J862" s="9" t="s">
        <v>648</v>
      </c>
      <c r="K862" s="11">
        <v>351.2</v>
      </c>
      <c r="L862" t="s">
        <v>1931</v>
      </c>
      <c r="M862" s="24">
        <v>44228</v>
      </c>
      <c r="O862"/>
      <c r="P862" s="9">
        <v>36.827100000000002</v>
      </c>
      <c r="Q862" s="9">
        <v>-97.028899999999993</v>
      </c>
      <c r="R862" t="s">
        <v>42</v>
      </c>
      <c r="S862" t="s">
        <v>42</v>
      </c>
      <c r="T862" t="s">
        <v>43</v>
      </c>
      <c r="V862"/>
      <c r="W862" s="11" t="s">
        <v>1492</v>
      </c>
    </row>
    <row r="863" spans="1:26" ht="15.75">
      <c r="A863" t="s">
        <v>1933</v>
      </c>
      <c r="B863" s="25">
        <v>4</v>
      </c>
      <c r="C863" s="4" t="s">
        <v>647</v>
      </c>
      <c r="D863" s="23">
        <v>59622</v>
      </c>
      <c r="E863" s="9" t="s">
        <v>648</v>
      </c>
      <c r="F863" s="5" t="s">
        <v>1277</v>
      </c>
      <c r="G863" s="11"/>
      <c r="H863" s="9" t="s">
        <v>648</v>
      </c>
      <c r="I863" s="22" t="s">
        <v>651</v>
      </c>
      <c r="J863" s="9" t="s">
        <v>648</v>
      </c>
      <c r="K863" s="25">
        <v>8</v>
      </c>
      <c r="L863" t="s">
        <v>1933</v>
      </c>
      <c r="M863" s="26">
        <v>42583</v>
      </c>
      <c r="O863"/>
      <c r="P863" s="27">
        <v>41.775806000000003</v>
      </c>
      <c r="Q863" s="27">
        <v>-70.617806000000002</v>
      </c>
      <c r="R863" t="s">
        <v>42</v>
      </c>
      <c r="S863" t="s">
        <v>42</v>
      </c>
      <c r="T863" t="s">
        <v>43</v>
      </c>
      <c r="V863"/>
      <c r="W863" s="11" t="s">
        <v>241</v>
      </c>
      <c r="X863">
        <v>100</v>
      </c>
    </row>
    <row r="864" spans="1:26" ht="15.75">
      <c r="A864" t="s">
        <v>1934</v>
      </c>
      <c r="B864" s="25">
        <v>1</v>
      </c>
      <c r="C864" s="4" t="s">
        <v>647</v>
      </c>
      <c r="D864" s="23">
        <v>56588</v>
      </c>
      <c r="E864" s="9" t="s">
        <v>648</v>
      </c>
      <c r="F864" s="5" t="s">
        <v>1094</v>
      </c>
      <c r="G864" s="11"/>
      <c r="H864" s="9" t="s">
        <v>648</v>
      </c>
      <c r="I864" s="22" t="s">
        <v>1090</v>
      </c>
      <c r="J864" s="9" t="s">
        <v>648</v>
      </c>
      <c r="K864" s="25">
        <v>1.3</v>
      </c>
      <c r="L864" t="s">
        <v>1934</v>
      </c>
      <c r="M864" s="26">
        <v>38838</v>
      </c>
      <c r="O864"/>
      <c r="P864">
        <v>43.586109999999998</v>
      </c>
      <c r="Q864">
        <v>-95.776110000000003</v>
      </c>
      <c r="R864" t="s">
        <v>42</v>
      </c>
      <c r="S864" t="s">
        <v>42</v>
      </c>
      <c r="T864" t="s">
        <v>43</v>
      </c>
      <c r="V864"/>
      <c r="W864" s="11" t="s">
        <v>1346</v>
      </c>
    </row>
    <row r="865" spans="1:24" ht="15.75">
      <c r="A865" t="s">
        <v>1935</v>
      </c>
      <c r="B865" s="25">
        <v>6</v>
      </c>
      <c r="C865" s="4" t="s">
        <v>647</v>
      </c>
      <c r="D865" s="23">
        <v>62161</v>
      </c>
      <c r="E865" s="9" t="s">
        <v>648</v>
      </c>
      <c r="F865" s="5" t="s">
        <v>1362</v>
      </c>
      <c r="G865" s="11"/>
      <c r="H865" s="9" t="s">
        <v>648</v>
      </c>
      <c r="I865" s="22" t="s">
        <v>1090</v>
      </c>
      <c r="J865" s="9" t="s">
        <v>648</v>
      </c>
      <c r="K865" s="25">
        <v>9.9</v>
      </c>
      <c r="L865" t="s">
        <v>1935</v>
      </c>
      <c r="M865" s="26">
        <v>41244</v>
      </c>
      <c r="O865"/>
      <c r="P865" s="27">
        <v>43.172916999999998</v>
      </c>
      <c r="Q865" s="27">
        <v>-89.553916999999998</v>
      </c>
      <c r="R865" t="s">
        <v>42</v>
      </c>
      <c r="S865" t="s">
        <v>42</v>
      </c>
      <c r="T865" t="s">
        <v>43</v>
      </c>
      <c r="V865"/>
      <c r="W865" s="11" t="s">
        <v>1936</v>
      </c>
    </row>
    <row r="866" spans="1:24" ht="15.75">
      <c r="A866" t="s">
        <v>1937</v>
      </c>
      <c r="B866" s="25">
        <v>13</v>
      </c>
      <c r="C866" s="4" t="s">
        <v>647</v>
      </c>
      <c r="D866" s="23">
        <v>57302</v>
      </c>
      <c r="E866" s="9" t="s">
        <v>648</v>
      </c>
      <c r="F866" s="5" t="s">
        <v>1118</v>
      </c>
      <c r="G866" s="11"/>
      <c r="H866" s="9" t="s">
        <v>648</v>
      </c>
      <c r="I866" s="22" t="s">
        <v>1119</v>
      </c>
      <c r="J866" s="9" t="s">
        <v>648</v>
      </c>
      <c r="K866" s="25">
        <v>6.5</v>
      </c>
      <c r="L866" t="s">
        <v>1937</v>
      </c>
      <c r="M866" s="26">
        <v>39965</v>
      </c>
      <c r="O866"/>
      <c r="P866">
        <v>33.905299999999997</v>
      </c>
      <c r="Q866">
        <v>-116.5825</v>
      </c>
      <c r="R866" t="s">
        <v>42</v>
      </c>
      <c r="S866" t="s">
        <v>42</v>
      </c>
      <c r="T866" t="s">
        <v>43</v>
      </c>
      <c r="V866"/>
      <c r="W866" s="11" t="s">
        <v>1296</v>
      </c>
    </row>
    <row r="867" spans="1:24" ht="15.75">
      <c r="A867" t="s">
        <v>1938</v>
      </c>
      <c r="B867">
        <v>1</v>
      </c>
      <c r="C867" s="4" t="s">
        <v>647</v>
      </c>
      <c r="D867" s="23">
        <v>62642</v>
      </c>
      <c r="E867" s="9" t="s">
        <v>648</v>
      </c>
      <c r="F867" s="5" t="s">
        <v>1138</v>
      </c>
      <c r="H867" s="9" t="s">
        <v>648</v>
      </c>
      <c r="I867" s="22" t="s">
        <v>1086</v>
      </c>
      <c r="J867" s="9" t="s">
        <v>648</v>
      </c>
      <c r="K867">
        <v>3.8</v>
      </c>
      <c r="L867" t="s">
        <v>1938</v>
      </c>
      <c r="M867" s="29">
        <v>41730</v>
      </c>
      <c r="O867"/>
      <c r="P867">
        <v>33.591450000000002</v>
      </c>
      <c r="Q867">
        <v>-102.05688000000001</v>
      </c>
      <c r="R867" t="s">
        <v>42</v>
      </c>
      <c r="S867" t="s">
        <v>42</v>
      </c>
      <c r="T867" t="s">
        <v>43</v>
      </c>
      <c r="V867"/>
      <c r="W867" s="11" t="s">
        <v>1939</v>
      </c>
    </row>
    <row r="868" spans="1:24" ht="15.75">
      <c r="A868" t="s">
        <v>1940</v>
      </c>
      <c r="B868" s="25">
        <v>2</v>
      </c>
      <c r="C868" s="4" t="s">
        <v>647</v>
      </c>
      <c r="D868" s="23">
        <v>944</v>
      </c>
      <c r="E868" s="9" t="s">
        <v>648</v>
      </c>
      <c r="F868" s="5" t="s">
        <v>1101</v>
      </c>
      <c r="G868" s="11"/>
      <c r="H868" s="9" t="s">
        <v>648</v>
      </c>
      <c r="I868" s="22" t="s">
        <v>1090</v>
      </c>
      <c r="J868" s="9" t="s">
        <v>648</v>
      </c>
      <c r="K868" s="25">
        <v>3</v>
      </c>
      <c r="L868" t="s">
        <v>1940</v>
      </c>
      <c r="M868" s="26">
        <v>40057</v>
      </c>
      <c r="O868"/>
      <c r="P868" s="27">
        <v>41.426082999999998</v>
      </c>
      <c r="Q868" s="27">
        <v>-90.155193999999995</v>
      </c>
      <c r="R868" t="s">
        <v>42</v>
      </c>
      <c r="S868" t="s">
        <v>42</v>
      </c>
      <c r="T868" t="s">
        <v>43</v>
      </c>
      <c r="V868" s="25"/>
      <c r="W868" s="11" t="s">
        <v>1941</v>
      </c>
    </row>
    <row r="869" spans="1:24" ht="15.75">
      <c r="A869" t="s">
        <v>1942</v>
      </c>
      <c r="B869">
        <v>4</v>
      </c>
      <c r="C869" s="4" t="s">
        <v>647</v>
      </c>
      <c r="D869" s="23">
        <v>58238</v>
      </c>
      <c r="E869" s="9" t="s">
        <v>648</v>
      </c>
      <c r="F869" s="5" t="s">
        <v>1739</v>
      </c>
      <c r="G869" s="11"/>
      <c r="H869" s="9" t="s">
        <v>648</v>
      </c>
      <c r="I869" s="22" t="s">
        <v>651</v>
      </c>
      <c r="J869" s="9" t="s">
        <v>648</v>
      </c>
      <c r="K869" s="11">
        <v>10</v>
      </c>
      <c r="L869" t="s">
        <v>1942</v>
      </c>
      <c r="M869" s="24">
        <v>41244</v>
      </c>
      <c r="O869"/>
      <c r="P869" s="9">
        <v>44.665399999999998</v>
      </c>
      <c r="Q869" s="9">
        <v>-73.0732</v>
      </c>
      <c r="R869" t="s">
        <v>42</v>
      </c>
      <c r="S869" t="s">
        <v>42</v>
      </c>
      <c r="T869" t="s">
        <v>43</v>
      </c>
      <c r="V869"/>
      <c r="W869" s="11" t="s">
        <v>1651</v>
      </c>
    </row>
    <row r="870" spans="1:24" ht="15.75">
      <c r="A870" t="s">
        <v>1943</v>
      </c>
      <c r="B870" s="25">
        <v>2</v>
      </c>
      <c r="C870" s="4" t="s">
        <v>647</v>
      </c>
      <c r="D870" s="23">
        <v>57813</v>
      </c>
      <c r="E870" s="9" t="s">
        <v>648</v>
      </c>
      <c r="F870" s="5" t="s">
        <v>1094</v>
      </c>
      <c r="G870" s="11"/>
      <c r="H870" s="9" t="s">
        <v>648</v>
      </c>
      <c r="I870" s="22" t="s">
        <v>1090</v>
      </c>
      <c r="J870" s="9" t="s">
        <v>648</v>
      </c>
      <c r="K870" s="25">
        <v>5</v>
      </c>
      <c r="L870" t="s">
        <v>1943</v>
      </c>
      <c r="M870" s="26">
        <v>40878</v>
      </c>
      <c r="O870"/>
      <c r="P870">
        <v>43.991669999999999</v>
      </c>
      <c r="Q870">
        <v>-91.877780000000001</v>
      </c>
      <c r="R870" t="s">
        <v>42</v>
      </c>
      <c r="S870" t="s">
        <v>42</v>
      </c>
      <c r="T870" t="s">
        <v>43</v>
      </c>
      <c r="V870"/>
      <c r="W870" s="11" t="s">
        <v>1944</v>
      </c>
    </row>
    <row r="871" spans="1:24" ht="15.75">
      <c r="A871" t="s">
        <v>1945</v>
      </c>
      <c r="B871" s="25">
        <v>71</v>
      </c>
      <c r="C871" s="4" t="s">
        <v>647</v>
      </c>
      <c r="D871" s="23">
        <v>57049</v>
      </c>
      <c r="E871" s="9" t="s">
        <v>648</v>
      </c>
      <c r="F871" s="5" t="s">
        <v>1298</v>
      </c>
      <c r="G871" s="11"/>
      <c r="H871" s="9" t="s">
        <v>648</v>
      </c>
      <c r="I871" s="22" t="s">
        <v>1946</v>
      </c>
      <c r="J871" s="9" t="s">
        <v>648</v>
      </c>
      <c r="K871" s="25">
        <v>106.5</v>
      </c>
      <c r="L871" t="s">
        <v>1947</v>
      </c>
      <c r="M871" s="29">
        <v>39722</v>
      </c>
      <c r="O871"/>
      <c r="P871">
        <v>48.517200000000003</v>
      </c>
      <c r="Q871">
        <v>-112.113</v>
      </c>
      <c r="R871" t="s">
        <v>42</v>
      </c>
      <c r="S871" t="s">
        <v>42</v>
      </c>
      <c r="T871" t="s">
        <v>43</v>
      </c>
      <c r="V871" s="25" t="s">
        <v>1948</v>
      </c>
      <c r="W871" s="11" t="s">
        <v>1949</v>
      </c>
    </row>
    <row r="872" spans="1:24" ht="15.75">
      <c r="A872" t="s">
        <v>1950</v>
      </c>
      <c r="B872" s="25">
        <v>69</v>
      </c>
      <c r="C872" s="4" t="s">
        <v>647</v>
      </c>
      <c r="D872" s="23">
        <v>57050</v>
      </c>
      <c r="E872" s="9" t="s">
        <v>648</v>
      </c>
      <c r="F872" s="5" t="s">
        <v>1298</v>
      </c>
      <c r="G872" s="11"/>
      <c r="H872" s="9" t="s">
        <v>648</v>
      </c>
      <c r="I872" s="22" t="s">
        <v>1946</v>
      </c>
      <c r="J872" s="9" t="s">
        <v>648</v>
      </c>
      <c r="K872" s="25">
        <v>103.5</v>
      </c>
      <c r="L872" t="s">
        <v>1947</v>
      </c>
      <c r="M872" s="26">
        <v>40087</v>
      </c>
      <c r="O872"/>
      <c r="P872">
        <v>48.553600000000003</v>
      </c>
      <c r="Q872">
        <v>-112.17010000000001</v>
      </c>
      <c r="R872" t="s">
        <v>42</v>
      </c>
      <c r="S872" t="s">
        <v>42</v>
      </c>
      <c r="T872" t="s">
        <v>43</v>
      </c>
      <c r="V872" s="30" t="s">
        <v>1951</v>
      </c>
      <c r="W872" s="11" t="s">
        <v>1949</v>
      </c>
    </row>
    <row r="873" spans="1:24" ht="15.75">
      <c r="A873" t="s">
        <v>1952</v>
      </c>
      <c r="B873">
        <v>90</v>
      </c>
      <c r="C873" s="4" t="s">
        <v>647</v>
      </c>
      <c r="D873" s="23">
        <v>57199</v>
      </c>
      <c r="E873" s="9" t="s">
        <v>648</v>
      </c>
      <c r="F873" s="5" t="s">
        <v>1362</v>
      </c>
      <c r="G873" s="11"/>
      <c r="H873" s="9" t="s">
        <v>648</v>
      </c>
      <c r="I873" s="22" t="s">
        <v>1090</v>
      </c>
      <c r="J873" s="9" t="s">
        <v>648</v>
      </c>
      <c r="K873" s="11">
        <v>162</v>
      </c>
      <c r="L873" t="s">
        <v>1952</v>
      </c>
      <c r="M873" s="24">
        <v>40878</v>
      </c>
      <c r="O873"/>
      <c r="P873" s="9">
        <v>43.561399999999999</v>
      </c>
      <c r="Q873" s="9">
        <v>-89.0351</v>
      </c>
      <c r="R873" t="s">
        <v>42</v>
      </c>
      <c r="S873" t="s">
        <v>42</v>
      </c>
      <c r="T873" t="s">
        <v>43</v>
      </c>
      <c r="U873" t="s">
        <v>1953</v>
      </c>
      <c r="V873"/>
      <c r="W873" s="11" t="s">
        <v>1363</v>
      </c>
      <c r="X873">
        <v>100</v>
      </c>
    </row>
    <row r="874" spans="1:24" ht="15.75">
      <c r="A874" t="s">
        <v>1954</v>
      </c>
      <c r="B874" s="25">
        <v>43</v>
      </c>
      <c r="C874" s="4" t="s">
        <v>647</v>
      </c>
      <c r="D874" s="23">
        <v>64381</v>
      </c>
      <c r="E874" s="9" t="s">
        <v>648</v>
      </c>
      <c r="F874" s="5" t="s">
        <v>1101</v>
      </c>
      <c r="G874" s="11"/>
      <c r="H874" s="9" t="s">
        <v>648</v>
      </c>
      <c r="I874" s="22" t="s">
        <v>1090</v>
      </c>
      <c r="J874" s="9" t="s">
        <v>648</v>
      </c>
      <c r="K874" s="25">
        <v>178</v>
      </c>
      <c r="L874" t="s">
        <v>1954</v>
      </c>
      <c r="M874" s="26">
        <v>44501</v>
      </c>
      <c r="O874"/>
      <c r="P874">
        <v>40.261400000000002</v>
      </c>
      <c r="Q874">
        <v>-89.700900000000004</v>
      </c>
      <c r="R874" t="s">
        <v>42</v>
      </c>
      <c r="S874" t="s">
        <v>42</v>
      </c>
      <c r="T874" t="s">
        <v>43</v>
      </c>
      <c r="V874"/>
      <c r="W874" s="11" t="s">
        <v>1547</v>
      </c>
      <c r="X874">
        <v>96.5</v>
      </c>
    </row>
    <row r="875" spans="1:24" ht="15.75">
      <c r="A875" t="s">
        <v>1955</v>
      </c>
      <c r="B875">
        <v>82</v>
      </c>
      <c r="C875" s="4" t="s">
        <v>647</v>
      </c>
      <c r="D875" s="23">
        <v>62035</v>
      </c>
      <c r="E875" s="9" t="s">
        <v>648</v>
      </c>
      <c r="F875" s="5" t="s">
        <v>1089</v>
      </c>
      <c r="G875" s="11"/>
      <c r="H875" s="9" t="s">
        <v>648</v>
      </c>
      <c r="I875" s="22" t="s">
        <v>1090</v>
      </c>
      <c r="J875" s="9" t="s">
        <v>648</v>
      </c>
      <c r="K875" s="11">
        <v>211.6</v>
      </c>
      <c r="L875" t="s">
        <v>1955</v>
      </c>
      <c r="M875" s="24">
        <v>43800</v>
      </c>
      <c r="O875"/>
      <c r="P875" s="9">
        <v>42.8611</v>
      </c>
      <c r="Q875" s="9">
        <v>-95.748000000000005</v>
      </c>
      <c r="R875" t="s">
        <v>42</v>
      </c>
      <c r="S875" t="s">
        <v>42</v>
      </c>
      <c r="T875" t="s">
        <v>43</v>
      </c>
      <c r="V875"/>
      <c r="W875" s="11" t="s">
        <v>388</v>
      </c>
    </row>
    <row r="876" spans="1:24" ht="15.75">
      <c r="A876" t="s">
        <v>1956</v>
      </c>
      <c r="B876" s="25">
        <v>28</v>
      </c>
      <c r="C876" s="4" t="s">
        <v>647</v>
      </c>
      <c r="D876" s="23">
        <v>64750</v>
      </c>
      <c r="E876" s="9" t="s">
        <v>648</v>
      </c>
      <c r="F876" s="5" t="s">
        <v>1085</v>
      </c>
      <c r="G876" s="11"/>
      <c r="H876" s="9" t="s">
        <v>648</v>
      </c>
      <c r="I876" s="22" t="s">
        <v>1086</v>
      </c>
      <c r="J876" s="9" t="s">
        <v>648</v>
      </c>
      <c r="K876" s="25">
        <v>118.1</v>
      </c>
      <c r="L876" t="s">
        <v>1956</v>
      </c>
      <c r="M876" s="26">
        <v>44501</v>
      </c>
      <c r="O876"/>
      <c r="P876">
        <v>34.514899999999997</v>
      </c>
      <c r="Q876">
        <v>-96.910600000000002</v>
      </c>
      <c r="R876" t="s">
        <v>42</v>
      </c>
      <c r="S876" t="s">
        <v>42</v>
      </c>
      <c r="T876" t="s">
        <v>43</v>
      </c>
      <c r="V876"/>
      <c r="W876" s="11" t="s">
        <v>1256</v>
      </c>
    </row>
    <row r="877" spans="1:24" ht="15.75">
      <c r="A877" t="s">
        <v>1957</v>
      </c>
      <c r="B877">
        <v>43</v>
      </c>
      <c r="C877" s="4" t="s">
        <v>647</v>
      </c>
      <c r="D877" s="23">
        <v>62938</v>
      </c>
      <c r="E877" s="9" t="s">
        <v>648</v>
      </c>
      <c r="F877" s="5" t="s">
        <v>1186</v>
      </c>
      <c r="G877" s="11"/>
      <c r="H877" s="9" t="s">
        <v>648</v>
      </c>
      <c r="I877" s="22" t="s">
        <v>1090</v>
      </c>
      <c r="J877" s="9" t="s">
        <v>648</v>
      </c>
      <c r="K877" s="11">
        <v>106.7</v>
      </c>
      <c r="L877" t="s">
        <v>1957</v>
      </c>
      <c r="M877" s="24">
        <v>43800</v>
      </c>
      <c r="O877"/>
      <c r="P877" s="9">
        <v>46.965800000000002</v>
      </c>
      <c r="Q877" s="9">
        <v>-101.80500000000001</v>
      </c>
      <c r="R877" t="s">
        <v>42</v>
      </c>
      <c r="S877" t="s">
        <v>42</v>
      </c>
      <c r="T877" t="s">
        <v>43</v>
      </c>
      <c r="V877" t="s">
        <v>1958</v>
      </c>
      <c r="W877" s="11" t="s">
        <v>1184</v>
      </c>
      <c r="X877">
        <v>100</v>
      </c>
    </row>
    <row r="878" spans="1:24" ht="15.75">
      <c r="A878" t="s">
        <v>1959</v>
      </c>
      <c r="B878">
        <v>92</v>
      </c>
      <c r="C878" s="4" t="s">
        <v>647</v>
      </c>
      <c r="D878" s="23">
        <v>56841</v>
      </c>
      <c r="E878" s="9" t="s">
        <v>648</v>
      </c>
      <c r="F878" s="5" t="s">
        <v>1161</v>
      </c>
      <c r="H878" s="9" t="s">
        <v>648</v>
      </c>
      <c r="I878" s="22" t="s">
        <v>1383</v>
      </c>
      <c r="J878" s="9" t="s">
        <v>648</v>
      </c>
      <c r="K878" s="11">
        <v>138</v>
      </c>
      <c r="L878" t="s">
        <v>1960</v>
      </c>
      <c r="M878" s="31">
        <v>39830</v>
      </c>
      <c r="O878" s="34">
        <v>43829</v>
      </c>
      <c r="P878" s="9">
        <v>43.046700000000001</v>
      </c>
      <c r="Q878" s="9">
        <v>-105.8197</v>
      </c>
      <c r="R878" t="s">
        <v>42</v>
      </c>
      <c r="S878" t="s">
        <v>42</v>
      </c>
      <c r="T878" t="s">
        <v>1126</v>
      </c>
      <c r="V878" s="37"/>
    </row>
    <row r="879" spans="1:24" ht="15.75">
      <c r="A879" t="s">
        <v>1961</v>
      </c>
      <c r="B879">
        <v>92</v>
      </c>
      <c r="C879" s="4" t="s">
        <v>647</v>
      </c>
      <c r="D879" s="23">
        <v>56841</v>
      </c>
      <c r="E879" s="9" t="s">
        <v>648</v>
      </c>
      <c r="F879" s="5" t="s">
        <v>1161</v>
      </c>
      <c r="H879" s="9" t="s">
        <v>648</v>
      </c>
      <c r="I879" s="22" t="s">
        <v>1383</v>
      </c>
      <c r="J879" s="9" t="s">
        <v>648</v>
      </c>
      <c r="K879" s="11">
        <v>186.1</v>
      </c>
      <c r="L879" t="s">
        <v>1960</v>
      </c>
      <c r="M879" s="3">
        <v>43830</v>
      </c>
      <c r="O879"/>
      <c r="P879" s="9">
        <v>43.046700000000001</v>
      </c>
      <c r="Q879" s="9">
        <v>-105.8197</v>
      </c>
      <c r="R879" t="s">
        <v>42</v>
      </c>
      <c r="S879" t="s">
        <v>42</v>
      </c>
      <c r="T879" t="s">
        <v>43</v>
      </c>
      <c r="V879"/>
      <c r="W879" s="11" t="s">
        <v>1552</v>
      </c>
    </row>
    <row r="880" spans="1:24" ht="15.75">
      <c r="A880" t="s">
        <v>1962</v>
      </c>
      <c r="B880" s="25">
        <v>1</v>
      </c>
      <c r="C880" s="4" t="s">
        <v>647</v>
      </c>
      <c r="D880" s="23">
        <v>64130</v>
      </c>
      <c r="E880" s="9" t="s">
        <v>648</v>
      </c>
      <c r="F880" s="5" t="s">
        <v>1094</v>
      </c>
      <c r="G880" s="11"/>
      <c r="H880" s="9" t="s">
        <v>648</v>
      </c>
      <c r="I880" s="22" t="s">
        <v>1090</v>
      </c>
      <c r="J880" s="9" t="s">
        <v>648</v>
      </c>
      <c r="K880" s="25">
        <v>2.5</v>
      </c>
      <c r="L880" t="s">
        <v>1962</v>
      </c>
      <c r="M880" s="26">
        <v>44166</v>
      </c>
      <c r="O880"/>
      <c r="P880">
        <v>43.580930000000002</v>
      </c>
      <c r="Q880">
        <v>-93.307901999999999</v>
      </c>
      <c r="R880" t="s">
        <v>42</v>
      </c>
      <c r="S880" t="s">
        <v>42</v>
      </c>
      <c r="T880" t="s">
        <v>43</v>
      </c>
      <c r="V880" t="s">
        <v>1963</v>
      </c>
      <c r="W880" s="11" t="s">
        <v>1527</v>
      </c>
    </row>
    <row r="881" spans="1:26" ht="15.75">
      <c r="A881" t="s">
        <v>1964</v>
      </c>
      <c r="B881">
        <v>109</v>
      </c>
      <c r="C881" s="4" t="s">
        <v>647</v>
      </c>
      <c r="D881" s="23">
        <v>56754</v>
      </c>
      <c r="E881" s="9" t="s">
        <v>648</v>
      </c>
      <c r="F881" s="5" t="s">
        <v>1138</v>
      </c>
      <c r="G881" s="11"/>
      <c r="H881" s="9" t="s">
        <v>648</v>
      </c>
      <c r="I881" s="22" t="s">
        <v>1139</v>
      </c>
      <c r="J881" s="9" t="s">
        <v>648</v>
      </c>
      <c r="K881" s="11">
        <v>80</v>
      </c>
      <c r="L881" t="s">
        <v>1965</v>
      </c>
      <c r="M881" s="28">
        <v>39539</v>
      </c>
      <c r="O881" s="3">
        <v>40177</v>
      </c>
      <c r="P881" s="9">
        <v>31.9678</v>
      </c>
      <c r="Q881" s="9">
        <v>-100.804</v>
      </c>
      <c r="R881" t="s">
        <v>42</v>
      </c>
      <c r="S881" t="s">
        <v>42</v>
      </c>
      <c r="T881" t="s">
        <v>194</v>
      </c>
      <c r="V881" t="s">
        <v>1966</v>
      </c>
      <c r="W881" s="11" t="s">
        <v>1121</v>
      </c>
      <c r="X881">
        <v>100</v>
      </c>
    </row>
    <row r="882" spans="1:26" ht="15.75">
      <c r="A882" t="s">
        <v>1967</v>
      </c>
      <c r="B882">
        <v>138</v>
      </c>
      <c r="C882" s="4" t="s">
        <v>647</v>
      </c>
      <c r="D882" s="23">
        <v>56754</v>
      </c>
      <c r="E882" s="9" t="s">
        <v>648</v>
      </c>
      <c r="F882" s="5" t="s">
        <v>1138</v>
      </c>
      <c r="G882" s="11"/>
      <c r="H882" s="9" t="s">
        <v>648</v>
      </c>
      <c r="I882" s="22" t="s">
        <v>1139</v>
      </c>
      <c r="J882" s="9" t="s">
        <v>648</v>
      </c>
      <c r="K882" s="11">
        <v>149.6</v>
      </c>
      <c r="L882" t="s">
        <v>1965</v>
      </c>
      <c r="M882" s="24">
        <v>40178</v>
      </c>
      <c r="O882"/>
      <c r="P882" s="9">
        <v>31.961600000000001</v>
      </c>
      <c r="Q882" s="9">
        <v>-100.789</v>
      </c>
      <c r="R882" t="s">
        <v>42</v>
      </c>
      <c r="S882" t="s">
        <v>42</v>
      </c>
      <c r="T882" t="s">
        <v>43</v>
      </c>
      <c r="V882" t="s">
        <v>1968</v>
      </c>
      <c r="W882" s="11" t="s">
        <v>1121</v>
      </c>
      <c r="X882">
        <v>100</v>
      </c>
    </row>
    <row r="883" spans="1:26" ht="15.75">
      <c r="A883" t="s">
        <v>1969</v>
      </c>
      <c r="B883" s="25">
        <v>1</v>
      </c>
      <c r="C883" s="4" t="s">
        <v>647</v>
      </c>
      <c r="D883" s="23">
        <v>59328</v>
      </c>
      <c r="E883" s="9" t="s">
        <v>648</v>
      </c>
      <c r="F883" s="5" t="s">
        <v>1118</v>
      </c>
      <c r="G883" s="11"/>
      <c r="H883" s="9" t="s">
        <v>648</v>
      </c>
      <c r="I883" s="22" t="s">
        <v>1119</v>
      </c>
      <c r="J883" s="9" t="s">
        <v>648</v>
      </c>
      <c r="K883" s="25">
        <v>1.85</v>
      </c>
      <c r="L883" t="s">
        <v>1969</v>
      </c>
      <c r="M883" s="26">
        <v>41821</v>
      </c>
      <c r="O883"/>
      <c r="P883">
        <v>32.702109999999998</v>
      </c>
      <c r="Q883">
        <v>-116.35459</v>
      </c>
      <c r="R883" t="s">
        <v>42</v>
      </c>
      <c r="S883" t="s">
        <v>42</v>
      </c>
      <c r="T883" t="s">
        <v>43</v>
      </c>
      <c r="V883"/>
      <c r="W883" s="11" t="s">
        <v>1158</v>
      </c>
    </row>
    <row r="884" spans="1:26" ht="15.75">
      <c r="A884" t="s">
        <v>1970</v>
      </c>
      <c r="B884">
        <v>48</v>
      </c>
      <c r="C884" s="4" t="s">
        <v>647</v>
      </c>
      <c r="D884" s="23">
        <v>60049</v>
      </c>
      <c r="E884" s="9" t="s">
        <v>648</v>
      </c>
      <c r="F884" s="5" t="s">
        <v>1118</v>
      </c>
      <c r="G884" s="11"/>
      <c r="H884" s="9" t="s">
        <v>648</v>
      </c>
      <c r="I884" s="22" t="s">
        <v>1119</v>
      </c>
      <c r="J884" s="9" t="s">
        <v>648</v>
      </c>
      <c r="K884">
        <v>85.9</v>
      </c>
      <c r="L884" t="s">
        <v>1971</v>
      </c>
      <c r="M884" s="24">
        <v>42339</v>
      </c>
      <c r="O884"/>
      <c r="P884" s="9">
        <v>37.718699999999998</v>
      </c>
      <c r="Q884" s="9">
        <v>-121.649</v>
      </c>
      <c r="R884" t="s">
        <v>42</v>
      </c>
      <c r="S884" t="s">
        <v>42</v>
      </c>
      <c r="T884" t="s">
        <v>43</v>
      </c>
      <c r="U884" t="s">
        <v>1972</v>
      </c>
      <c r="V884"/>
      <c r="W884" s="11" t="s">
        <v>1131</v>
      </c>
      <c r="X884">
        <v>100</v>
      </c>
    </row>
    <row r="885" spans="1:26" ht="15.75">
      <c r="A885" t="s">
        <v>1973</v>
      </c>
      <c r="B885">
        <v>324</v>
      </c>
      <c r="C885" s="4" t="s">
        <v>647</v>
      </c>
      <c r="D885" s="23">
        <v>61112</v>
      </c>
      <c r="E885" s="9" t="s">
        <v>648</v>
      </c>
      <c r="F885" s="5" t="s">
        <v>1118</v>
      </c>
      <c r="G885" s="11"/>
      <c r="H885" s="9" t="s">
        <v>648</v>
      </c>
      <c r="I885" s="22" t="s">
        <v>1119</v>
      </c>
      <c r="J885" s="9" t="s">
        <v>648</v>
      </c>
      <c r="K885" s="11">
        <v>46</v>
      </c>
      <c r="L885" t="s">
        <v>1971</v>
      </c>
      <c r="M885" s="34">
        <v>32142</v>
      </c>
      <c r="O885" s="3">
        <v>43099</v>
      </c>
      <c r="P885" s="9">
        <v>37.746400000000001</v>
      </c>
      <c r="Q885" s="9">
        <v>-121.616</v>
      </c>
      <c r="R885" t="s">
        <v>42</v>
      </c>
      <c r="S885" t="s">
        <v>42</v>
      </c>
      <c r="T885" t="s">
        <v>1126</v>
      </c>
      <c r="U885" t="s">
        <v>1974</v>
      </c>
      <c r="V885"/>
      <c r="W885" s="11"/>
    </row>
    <row r="886" spans="1:26" ht="15.75">
      <c r="A886" t="s">
        <v>1975</v>
      </c>
      <c r="B886">
        <v>20</v>
      </c>
      <c r="C886" s="4" t="s">
        <v>647</v>
      </c>
      <c r="D886" s="23">
        <v>61112</v>
      </c>
      <c r="E886" s="9" t="s">
        <v>648</v>
      </c>
      <c r="F886" s="5" t="s">
        <v>1118</v>
      </c>
      <c r="G886" s="11"/>
      <c r="H886" s="9" t="s">
        <v>648</v>
      </c>
      <c r="I886" s="22" t="s">
        <v>1119</v>
      </c>
      <c r="J886" s="9" t="s">
        <v>648</v>
      </c>
      <c r="K886" s="11">
        <v>46</v>
      </c>
      <c r="L886" t="s">
        <v>1971</v>
      </c>
      <c r="M886" s="3">
        <v>43100</v>
      </c>
      <c r="O886"/>
      <c r="P886" s="9">
        <v>37.746400000000001</v>
      </c>
      <c r="Q886" s="9">
        <v>-121.616</v>
      </c>
      <c r="R886" t="s">
        <v>42</v>
      </c>
      <c r="S886" t="s">
        <v>42</v>
      </c>
      <c r="T886" t="s">
        <v>43</v>
      </c>
      <c r="V886" s="25"/>
      <c r="W886" s="11" t="s">
        <v>1131</v>
      </c>
      <c r="X886">
        <v>100</v>
      </c>
    </row>
    <row r="887" spans="1:26" ht="15.75">
      <c r="A887" t="s">
        <v>1976</v>
      </c>
      <c r="B887">
        <v>51</v>
      </c>
      <c r="C887" s="4" t="s">
        <v>647</v>
      </c>
      <c r="D887" s="23">
        <v>63710</v>
      </c>
      <c r="E887" s="9" t="s">
        <v>648</v>
      </c>
      <c r="F887" s="5" t="s">
        <v>1268</v>
      </c>
      <c r="G887" s="11"/>
      <c r="H887" s="9" t="s">
        <v>648</v>
      </c>
      <c r="I887" s="22" t="s">
        <v>1287</v>
      </c>
      <c r="J887" s="9" t="s">
        <v>648</v>
      </c>
      <c r="K887" s="11">
        <v>201.3</v>
      </c>
      <c r="L887" t="s">
        <v>1976</v>
      </c>
      <c r="M887" s="28">
        <v>44680</v>
      </c>
      <c r="O887"/>
      <c r="P887" s="9">
        <v>45.5627</v>
      </c>
      <c r="Q887" s="9">
        <v>-120.709</v>
      </c>
      <c r="R887" t="s">
        <v>42</v>
      </c>
      <c r="S887" t="s">
        <v>42</v>
      </c>
      <c r="T887" t="s">
        <v>43</v>
      </c>
      <c r="V887"/>
      <c r="W887" s="11" t="s">
        <v>1222</v>
      </c>
    </row>
    <row r="888" spans="1:26" ht="15.75">
      <c r="A888" t="s">
        <v>1977</v>
      </c>
      <c r="B888">
        <v>82</v>
      </c>
      <c r="C888" s="4" t="s">
        <v>647</v>
      </c>
      <c r="D888" s="23">
        <v>62081</v>
      </c>
      <c r="E888" s="9" t="s">
        <v>648</v>
      </c>
      <c r="F888" s="5" t="s">
        <v>1089</v>
      </c>
      <c r="G888" s="11"/>
      <c r="H888" s="9" t="s">
        <v>648</v>
      </c>
      <c r="I888" s="22" t="s">
        <v>1090</v>
      </c>
      <c r="J888" s="9" t="s">
        <v>648</v>
      </c>
      <c r="K888" s="11">
        <v>199.8</v>
      </c>
      <c r="L888" t="s">
        <v>1977</v>
      </c>
      <c r="M888" s="24">
        <v>43891</v>
      </c>
      <c r="O888"/>
      <c r="P888" s="9">
        <v>43.351799999999997</v>
      </c>
      <c r="Q888" s="9">
        <v>-94.0351</v>
      </c>
      <c r="R888" t="s">
        <v>42</v>
      </c>
      <c r="S888" t="s">
        <v>42</v>
      </c>
      <c r="T888" t="s">
        <v>43</v>
      </c>
      <c r="V888"/>
      <c r="W888" s="11" t="s">
        <v>1272</v>
      </c>
    </row>
    <row r="889" spans="1:26" ht="15.75">
      <c r="A889" t="s">
        <v>1978</v>
      </c>
      <c r="B889">
        <v>8</v>
      </c>
      <c r="C889" s="4" t="s">
        <v>647</v>
      </c>
      <c r="D889" s="23">
        <v>56435</v>
      </c>
      <c r="E889" s="9" t="s">
        <v>648</v>
      </c>
      <c r="F889" s="5" t="s">
        <v>1260</v>
      </c>
      <c r="G889" s="11"/>
      <c r="H889" s="9" t="s">
        <v>648</v>
      </c>
      <c r="I889" s="22" t="s">
        <v>1261</v>
      </c>
      <c r="J889" s="9" t="s">
        <v>648</v>
      </c>
      <c r="K889" s="11">
        <v>12</v>
      </c>
      <c r="L889" t="s">
        <v>1978</v>
      </c>
      <c r="M889" s="24">
        <v>40544</v>
      </c>
      <c r="O889"/>
      <c r="P889" s="9">
        <v>42.440399999999997</v>
      </c>
      <c r="Q889" s="9">
        <v>-113.907</v>
      </c>
      <c r="R889" t="s">
        <v>42</v>
      </c>
      <c r="S889" t="s">
        <v>42</v>
      </c>
      <c r="T889" t="s">
        <v>43</v>
      </c>
      <c r="V889"/>
      <c r="W889" s="11" t="s">
        <v>1979</v>
      </c>
    </row>
    <row r="890" spans="1:26" ht="15.75">
      <c r="A890" t="s">
        <v>1980</v>
      </c>
      <c r="B890">
        <v>145</v>
      </c>
      <c r="C890" s="4" t="s">
        <v>647</v>
      </c>
      <c r="D890" s="23">
        <v>59974</v>
      </c>
      <c r="E890" s="9" t="s">
        <v>648</v>
      </c>
      <c r="F890" s="5" t="s">
        <v>1421</v>
      </c>
      <c r="G890" s="11"/>
      <c r="H890" s="9" t="s">
        <v>648</v>
      </c>
      <c r="I890" s="22" t="s">
        <v>1422</v>
      </c>
      <c r="J890" s="9" t="s">
        <v>648</v>
      </c>
      <c r="K890">
        <v>249.4</v>
      </c>
      <c r="L890" t="s">
        <v>1980</v>
      </c>
      <c r="M890" s="24">
        <v>42278</v>
      </c>
      <c r="O890"/>
      <c r="P890" s="9">
        <v>38.924399999999999</v>
      </c>
      <c r="Q890" s="9">
        <v>-104.224</v>
      </c>
      <c r="R890" t="s">
        <v>42</v>
      </c>
      <c r="S890" t="s">
        <v>42</v>
      </c>
      <c r="T890" t="s">
        <v>43</v>
      </c>
      <c r="V890"/>
      <c r="W890" s="11" t="s">
        <v>1131</v>
      </c>
      <c r="X890">
        <v>100</v>
      </c>
    </row>
    <row r="891" spans="1:26" ht="15.75">
      <c r="A891" t="s">
        <v>1981</v>
      </c>
      <c r="B891">
        <v>86</v>
      </c>
      <c r="C891" s="4" t="s">
        <v>647</v>
      </c>
      <c r="D891" s="23">
        <v>58321</v>
      </c>
      <c r="E891" s="9" t="s">
        <v>648</v>
      </c>
      <c r="F891" s="5" t="s">
        <v>1138</v>
      </c>
      <c r="G891" s="11"/>
      <c r="H891" s="9" t="s">
        <v>648</v>
      </c>
      <c r="I891" s="22" t="s">
        <v>1139</v>
      </c>
      <c r="J891" s="9" t="s">
        <v>648</v>
      </c>
      <c r="K891" s="11">
        <v>148.6</v>
      </c>
      <c r="L891" t="s">
        <v>1981</v>
      </c>
      <c r="M891" s="24">
        <v>41609</v>
      </c>
      <c r="O891"/>
      <c r="P891" s="9">
        <v>31.418500000000002</v>
      </c>
      <c r="Q891" s="9">
        <v>-98.557000000000002</v>
      </c>
      <c r="R891" t="s">
        <v>42</v>
      </c>
      <c r="S891" t="s">
        <v>42</v>
      </c>
      <c r="T891" t="s">
        <v>43</v>
      </c>
      <c r="V891"/>
      <c r="W891" s="11" t="s">
        <v>1200</v>
      </c>
    </row>
    <row r="892" spans="1:26" ht="15.75">
      <c r="A892" t="s">
        <v>1982</v>
      </c>
      <c r="B892">
        <v>59</v>
      </c>
      <c r="C892" s="4" t="s">
        <v>647</v>
      </c>
      <c r="D892" s="23">
        <v>59246</v>
      </c>
      <c r="E892" s="9" t="s">
        <v>648</v>
      </c>
      <c r="F892" s="5" t="s">
        <v>1138</v>
      </c>
      <c r="G892" s="11"/>
      <c r="H892" s="9" t="s">
        <v>648</v>
      </c>
      <c r="I892" s="22" t="s">
        <v>1139</v>
      </c>
      <c r="J892" s="9" t="s">
        <v>648</v>
      </c>
      <c r="K892" s="11">
        <v>265.5</v>
      </c>
      <c r="L892" t="s">
        <v>1982</v>
      </c>
      <c r="M892" s="28">
        <v>45265</v>
      </c>
      <c r="O892"/>
      <c r="P892" s="9">
        <v>35.093899999999998</v>
      </c>
      <c r="Q892" s="9">
        <v>-101.32599999999999</v>
      </c>
      <c r="R892" t="s">
        <v>42</v>
      </c>
      <c r="S892" t="s">
        <v>42</v>
      </c>
      <c r="T892" t="s">
        <v>43</v>
      </c>
      <c r="V892"/>
      <c r="W892" t="s">
        <v>1983</v>
      </c>
    </row>
    <row r="893" spans="1:26" ht="15.75">
      <c r="A893" t="s">
        <v>1984</v>
      </c>
      <c r="B893">
        <v>47</v>
      </c>
      <c r="C893" s="4" t="s">
        <v>647</v>
      </c>
      <c r="D893" s="23">
        <v>56666</v>
      </c>
      <c r="E893" s="9" t="s">
        <v>648</v>
      </c>
      <c r="F893" s="5" t="s">
        <v>1286</v>
      </c>
      <c r="G893" s="11"/>
      <c r="H893" s="9" t="s">
        <v>648</v>
      </c>
      <c r="I893" s="22" t="s">
        <v>1628</v>
      </c>
      <c r="J893" s="9" t="s">
        <v>648</v>
      </c>
      <c r="K893" s="11">
        <v>94</v>
      </c>
      <c r="L893" t="s">
        <v>1984</v>
      </c>
      <c r="M893" s="24">
        <v>39600</v>
      </c>
      <c r="O893" s="34">
        <v>44195</v>
      </c>
      <c r="P893" s="9">
        <v>45.779899999999998</v>
      </c>
      <c r="Q893" s="9">
        <v>-120.477</v>
      </c>
      <c r="R893" t="s">
        <v>42</v>
      </c>
      <c r="S893" t="s">
        <v>42</v>
      </c>
      <c r="T893" t="s">
        <v>1126</v>
      </c>
      <c r="V893"/>
    </row>
    <row r="894" spans="1:26" ht="15.75">
      <c r="A894" t="s">
        <v>1985</v>
      </c>
      <c r="B894">
        <v>47</v>
      </c>
      <c r="C894" s="4" t="s">
        <v>647</v>
      </c>
      <c r="D894" s="23">
        <v>56666</v>
      </c>
      <c r="E894" s="9" t="s">
        <v>648</v>
      </c>
      <c r="F894" s="5" t="s">
        <v>1286</v>
      </c>
      <c r="G894" s="11"/>
      <c r="H894" s="9" t="s">
        <v>648</v>
      </c>
      <c r="I894" s="22" t="s">
        <v>1628</v>
      </c>
      <c r="J894" s="9" t="s">
        <v>648</v>
      </c>
      <c r="K894" s="11">
        <v>103</v>
      </c>
      <c r="L894" t="s">
        <v>1984</v>
      </c>
      <c r="M894" s="3">
        <v>44196</v>
      </c>
      <c r="O894"/>
      <c r="P894" s="9">
        <v>45.779899999999998</v>
      </c>
      <c r="Q894" s="9">
        <v>-120.477</v>
      </c>
      <c r="R894" t="s">
        <v>42</v>
      </c>
      <c r="S894" t="s">
        <v>42</v>
      </c>
      <c r="T894" t="s">
        <v>43</v>
      </c>
      <c r="V894"/>
      <c r="W894" s="11" t="s">
        <v>1552</v>
      </c>
    </row>
    <row r="895" spans="1:26" ht="15.75">
      <c r="A895" t="s">
        <v>1986</v>
      </c>
      <c r="B895">
        <v>100</v>
      </c>
      <c r="C895" s="4" t="s">
        <v>647</v>
      </c>
      <c r="D895" s="23">
        <v>58998</v>
      </c>
      <c r="E895" s="9" t="s">
        <v>648</v>
      </c>
      <c r="F895" s="5" t="s">
        <v>1085</v>
      </c>
      <c r="G895" s="11"/>
      <c r="H895" s="9" t="s">
        <v>648</v>
      </c>
      <c r="I895" s="22" t="s">
        <v>1086</v>
      </c>
      <c r="J895" s="9" t="s">
        <v>648</v>
      </c>
      <c r="K895" s="11">
        <v>200</v>
      </c>
      <c r="L895" t="s">
        <v>1986</v>
      </c>
      <c r="M895" s="28">
        <v>42347</v>
      </c>
      <c r="O895"/>
      <c r="P895" s="9">
        <v>36.508000000000003</v>
      </c>
      <c r="Q895" s="9">
        <v>-101.66200000000001</v>
      </c>
      <c r="R895" t="s">
        <v>42</v>
      </c>
      <c r="S895" t="s">
        <v>42</v>
      </c>
      <c r="T895" t="s">
        <v>43</v>
      </c>
      <c r="V895"/>
      <c r="W895" s="11" t="s">
        <v>1987</v>
      </c>
      <c r="X895">
        <v>80</v>
      </c>
      <c r="Y895" t="s">
        <v>1988</v>
      </c>
      <c r="Z895">
        <v>20</v>
      </c>
    </row>
    <row r="896" spans="1:26" ht="15.75">
      <c r="A896" t="s">
        <v>1989</v>
      </c>
      <c r="B896">
        <v>79</v>
      </c>
      <c r="C896" s="4" t="s">
        <v>647</v>
      </c>
      <c r="D896" s="23">
        <v>61417</v>
      </c>
      <c r="E896" s="9" t="s">
        <v>648</v>
      </c>
      <c r="F896" s="5" t="s">
        <v>1138</v>
      </c>
      <c r="G896" s="11"/>
      <c r="H896" s="9" t="s">
        <v>648</v>
      </c>
      <c r="I896" s="22" t="s">
        <v>1139</v>
      </c>
      <c r="J896" s="9" t="s">
        <v>648</v>
      </c>
      <c r="K896" s="11">
        <v>158</v>
      </c>
      <c r="L896" t="s">
        <v>1989</v>
      </c>
      <c r="M896" s="24">
        <v>43709</v>
      </c>
      <c r="O896"/>
      <c r="P896" s="9">
        <v>32.866599999999998</v>
      </c>
      <c r="Q896" s="9">
        <v>-101.182</v>
      </c>
      <c r="R896" t="s">
        <v>42</v>
      </c>
      <c r="S896" t="s">
        <v>42</v>
      </c>
      <c r="T896" t="s">
        <v>43</v>
      </c>
      <c r="V896"/>
      <c r="W896" s="11" t="s">
        <v>1320</v>
      </c>
    </row>
    <row r="897" spans="1:26" ht="15.75">
      <c r="A897" t="s">
        <v>1990</v>
      </c>
      <c r="B897" s="25">
        <v>6</v>
      </c>
      <c r="C897" s="4" t="s">
        <v>647</v>
      </c>
      <c r="D897" s="23">
        <v>57748</v>
      </c>
      <c r="E897" s="9" t="s">
        <v>648</v>
      </c>
      <c r="F897" s="5" t="s">
        <v>1298</v>
      </c>
      <c r="G897" s="11"/>
      <c r="H897" s="9" t="s">
        <v>648</v>
      </c>
      <c r="I897" s="22" t="s">
        <v>1299</v>
      </c>
      <c r="J897" s="9" t="s">
        <v>648</v>
      </c>
      <c r="K897" s="25">
        <v>9</v>
      </c>
      <c r="L897" t="s">
        <v>1990</v>
      </c>
      <c r="M897" s="38">
        <v>41274</v>
      </c>
      <c r="O897"/>
      <c r="P897" s="27">
        <v>46.411749999999998</v>
      </c>
      <c r="Q897" s="27">
        <v>-110.33747200000001</v>
      </c>
      <c r="R897" t="s">
        <v>42</v>
      </c>
      <c r="S897" t="s">
        <v>42</v>
      </c>
      <c r="T897" t="s">
        <v>43</v>
      </c>
      <c r="V897"/>
      <c r="W897" t="s">
        <v>1991</v>
      </c>
    </row>
    <row r="898" spans="1:26" ht="15.75">
      <c r="A898" t="s">
        <v>1992</v>
      </c>
      <c r="B898">
        <v>83</v>
      </c>
      <c r="C898" s="4" t="s">
        <v>647</v>
      </c>
      <c r="D898" s="23">
        <v>57211</v>
      </c>
      <c r="E898" s="9" t="s">
        <v>648</v>
      </c>
      <c r="F898" s="5" t="s">
        <v>1260</v>
      </c>
      <c r="G898" s="11"/>
      <c r="H898" s="9" t="s">
        <v>648</v>
      </c>
      <c r="I898" s="22" t="s">
        <v>1383</v>
      </c>
      <c r="J898" s="9" t="s">
        <v>648</v>
      </c>
      <c r="K898" s="11">
        <v>124.5</v>
      </c>
      <c r="L898" t="s">
        <v>1992</v>
      </c>
      <c r="M898" s="24">
        <v>40422</v>
      </c>
      <c r="O898"/>
      <c r="P898" s="9">
        <v>43.4617</v>
      </c>
      <c r="Q898" s="9">
        <v>-111.831</v>
      </c>
      <c r="R898" t="s">
        <v>42</v>
      </c>
      <c r="S898" t="s">
        <v>42</v>
      </c>
      <c r="T898" t="s">
        <v>43</v>
      </c>
      <c r="V898" t="s">
        <v>1993</v>
      </c>
      <c r="W898" s="11" t="s">
        <v>1115</v>
      </c>
      <c r="X898">
        <v>50</v>
      </c>
      <c r="Y898" t="s">
        <v>1211</v>
      </c>
      <c r="Z898">
        <v>50</v>
      </c>
    </row>
    <row r="899" spans="1:26" ht="15.75">
      <c r="A899" t="s">
        <v>1994</v>
      </c>
      <c r="B899">
        <v>84</v>
      </c>
      <c r="C899" s="4" t="s">
        <v>647</v>
      </c>
      <c r="D899" s="23">
        <v>60317</v>
      </c>
      <c r="E899" s="9" t="s">
        <v>648</v>
      </c>
      <c r="F899" s="5" t="s">
        <v>1152</v>
      </c>
      <c r="G899" s="11"/>
      <c r="H899" s="9" t="s">
        <v>648</v>
      </c>
      <c r="I899" s="22" t="s">
        <v>1171</v>
      </c>
      <c r="J899" s="9" t="s">
        <v>648</v>
      </c>
      <c r="K899" s="11">
        <v>220.5</v>
      </c>
      <c r="L899" t="s">
        <v>1413</v>
      </c>
      <c r="M899" s="28">
        <v>43712</v>
      </c>
      <c r="O899"/>
      <c r="P899" s="9">
        <v>34.747399999999999</v>
      </c>
      <c r="Q899" s="9">
        <v>-103.208</v>
      </c>
      <c r="R899" t="s">
        <v>42</v>
      </c>
      <c r="S899" t="s">
        <v>42</v>
      </c>
      <c r="T899" t="s">
        <v>43</v>
      </c>
      <c r="V899"/>
      <c r="W899" s="11" t="s">
        <v>1145</v>
      </c>
      <c r="X899">
        <v>51</v>
      </c>
      <c r="Y899" t="s">
        <v>1995</v>
      </c>
      <c r="Z899">
        <v>49</v>
      </c>
    </row>
    <row r="900" spans="1:26" ht="15.75">
      <c r="A900" t="s">
        <v>1996</v>
      </c>
      <c r="B900">
        <v>67</v>
      </c>
      <c r="C900" s="4" t="s">
        <v>647</v>
      </c>
      <c r="D900" s="23">
        <v>56994</v>
      </c>
      <c r="E900" s="9" t="s">
        <v>648</v>
      </c>
      <c r="F900" s="5" t="s">
        <v>1094</v>
      </c>
      <c r="G900" s="11"/>
      <c r="H900" s="9" t="s">
        <v>648</v>
      </c>
      <c r="I900" s="22" t="s">
        <v>1090</v>
      </c>
      <c r="J900" s="9" t="s">
        <v>648</v>
      </c>
      <c r="K900" s="11">
        <v>100.5</v>
      </c>
      <c r="L900" t="s">
        <v>1996</v>
      </c>
      <c r="M900" s="24">
        <v>39934</v>
      </c>
      <c r="O900"/>
      <c r="P900" s="9">
        <v>43.706600000000002</v>
      </c>
      <c r="Q900" s="9">
        <v>-92.695400000000006</v>
      </c>
      <c r="R900" t="s">
        <v>42</v>
      </c>
      <c r="S900" t="s">
        <v>42</v>
      </c>
      <c r="T900" t="s">
        <v>43</v>
      </c>
      <c r="V900"/>
      <c r="W900" s="11" t="s">
        <v>1337</v>
      </c>
    </row>
    <row r="901" spans="1:26" ht="15.75">
      <c r="A901" t="s">
        <v>1997</v>
      </c>
      <c r="B901">
        <v>66</v>
      </c>
      <c r="C901" s="4" t="s">
        <v>647</v>
      </c>
      <c r="D901" s="23">
        <v>56941</v>
      </c>
      <c r="E901" s="9" t="s">
        <v>648</v>
      </c>
      <c r="F901" s="5" t="s">
        <v>1101</v>
      </c>
      <c r="G901" s="11"/>
      <c r="H901" s="9" t="s">
        <v>648</v>
      </c>
      <c r="I901" s="22" t="s">
        <v>674</v>
      </c>
      <c r="J901" s="9" t="s">
        <v>648</v>
      </c>
      <c r="K901" s="11">
        <v>99</v>
      </c>
      <c r="L901" t="s">
        <v>1998</v>
      </c>
      <c r="M901" s="24">
        <v>39722</v>
      </c>
      <c r="O901" s="3">
        <v>40177</v>
      </c>
      <c r="P901" s="9">
        <v>41.196300000000001</v>
      </c>
      <c r="Q901" s="9">
        <v>-88.720100000000002</v>
      </c>
      <c r="R901" t="s">
        <v>42</v>
      </c>
      <c r="S901" t="s">
        <v>42</v>
      </c>
      <c r="T901" t="s">
        <v>194</v>
      </c>
      <c r="U901" t="s">
        <v>1999</v>
      </c>
      <c r="V901"/>
      <c r="W901" s="11" t="s">
        <v>1200</v>
      </c>
    </row>
    <row r="902" spans="1:26" ht="15.75">
      <c r="A902" t="s">
        <v>2000</v>
      </c>
      <c r="B902">
        <v>133</v>
      </c>
      <c r="C902" s="4" t="s">
        <v>647</v>
      </c>
      <c r="D902" s="23">
        <v>56941</v>
      </c>
      <c r="E902" s="9" t="s">
        <v>648</v>
      </c>
      <c r="F902" s="5" t="s">
        <v>1101</v>
      </c>
      <c r="G902" s="11"/>
      <c r="H902" s="9" t="s">
        <v>648</v>
      </c>
      <c r="I902" s="22" t="s">
        <v>674</v>
      </c>
      <c r="J902" s="9" t="s">
        <v>648</v>
      </c>
      <c r="K902" s="11">
        <v>199.5</v>
      </c>
      <c r="L902" t="s">
        <v>1998</v>
      </c>
      <c r="M902" s="24">
        <v>40178</v>
      </c>
      <c r="O902" s="3">
        <v>40512</v>
      </c>
      <c r="P902" s="9">
        <v>41.162300000000002</v>
      </c>
      <c r="Q902" s="9">
        <v>-88.750299999999996</v>
      </c>
      <c r="R902" t="s">
        <v>42</v>
      </c>
      <c r="S902" t="s">
        <v>42</v>
      </c>
      <c r="T902" t="s">
        <v>194</v>
      </c>
      <c r="V902"/>
      <c r="W902" s="11" t="s">
        <v>1200</v>
      </c>
    </row>
    <row r="903" spans="1:26" ht="15.75">
      <c r="A903" t="s">
        <v>2001</v>
      </c>
      <c r="B903">
        <v>140</v>
      </c>
      <c r="C903" s="4" t="s">
        <v>647</v>
      </c>
      <c r="D903" s="23">
        <v>56941</v>
      </c>
      <c r="E903" s="9" t="s">
        <v>648</v>
      </c>
      <c r="F903" s="5" t="s">
        <v>1101</v>
      </c>
      <c r="G903" s="11"/>
      <c r="H903" s="9" t="s">
        <v>648</v>
      </c>
      <c r="I903" s="22" t="s">
        <v>674</v>
      </c>
      <c r="J903" s="9" t="s">
        <v>648</v>
      </c>
      <c r="K903" s="11">
        <v>210</v>
      </c>
      <c r="L903" t="s">
        <v>1998</v>
      </c>
      <c r="M903" s="24">
        <v>40513</v>
      </c>
      <c r="O903" s="3">
        <v>42704</v>
      </c>
      <c r="P903" s="9">
        <v>41.182000000000002</v>
      </c>
      <c r="Q903" s="9">
        <v>-88.7149</v>
      </c>
      <c r="R903" t="s">
        <v>42</v>
      </c>
      <c r="S903" t="s">
        <v>42</v>
      </c>
      <c r="T903" t="s">
        <v>43</v>
      </c>
      <c r="V903"/>
      <c r="W903" s="11" t="s">
        <v>1200</v>
      </c>
    </row>
    <row r="904" spans="1:26" ht="15.75">
      <c r="A904" t="s">
        <v>2002</v>
      </c>
      <c r="B904">
        <v>200</v>
      </c>
      <c r="C904" s="4" t="s">
        <v>647</v>
      </c>
      <c r="D904" s="23">
        <v>58695</v>
      </c>
      <c r="E904" s="9" t="s">
        <v>648</v>
      </c>
      <c r="F904" s="5" t="s">
        <v>1105</v>
      </c>
      <c r="G904" s="11"/>
      <c r="H904" s="9" t="s">
        <v>648</v>
      </c>
      <c r="I904" s="22" t="s">
        <v>1086</v>
      </c>
      <c r="J904" s="9" t="s">
        <v>648</v>
      </c>
      <c r="K904" s="11">
        <v>400</v>
      </c>
      <c r="L904" t="s">
        <v>2002</v>
      </c>
      <c r="M904" s="24">
        <v>42705</v>
      </c>
      <c r="O904"/>
      <c r="P904" s="9">
        <v>42.560699999999997</v>
      </c>
      <c r="Q904" s="9">
        <v>-98.444299999999998</v>
      </c>
      <c r="R904" t="s">
        <v>42</v>
      </c>
      <c r="S904" t="s">
        <v>42</v>
      </c>
      <c r="T904" t="s">
        <v>43</v>
      </c>
      <c r="V904"/>
      <c r="W904" s="11" t="s">
        <v>1320</v>
      </c>
    </row>
    <row r="905" spans="1:26" ht="15.75">
      <c r="A905" t="s">
        <v>2003</v>
      </c>
      <c r="B905">
        <v>118</v>
      </c>
      <c r="C905" s="4" t="s">
        <v>647</v>
      </c>
      <c r="D905" s="23">
        <v>58596</v>
      </c>
      <c r="E905" s="9" t="s">
        <v>648</v>
      </c>
      <c r="F905" s="5" t="s">
        <v>1138</v>
      </c>
      <c r="G905" s="11"/>
      <c r="H905" s="9" t="s">
        <v>648</v>
      </c>
      <c r="I905" s="22" t="s">
        <v>1139</v>
      </c>
      <c r="J905" s="9" t="s">
        <v>648</v>
      </c>
      <c r="K905" s="11">
        <v>211.2</v>
      </c>
      <c r="L905" t="s">
        <v>1634</v>
      </c>
      <c r="M905" s="24">
        <v>41974</v>
      </c>
      <c r="O905"/>
      <c r="P905" s="9">
        <v>35.253300000000003</v>
      </c>
      <c r="Q905" s="9">
        <v>-101.249</v>
      </c>
      <c r="R905" t="s">
        <v>42</v>
      </c>
      <c r="S905" t="s">
        <v>42</v>
      </c>
      <c r="T905" t="s">
        <v>43</v>
      </c>
      <c r="U905" t="s">
        <v>2004</v>
      </c>
      <c r="V905"/>
      <c r="W905" s="11" t="s">
        <v>241</v>
      </c>
      <c r="X905">
        <v>50</v>
      </c>
      <c r="Y905" t="s">
        <v>2005</v>
      </c>
      <c r="Z905">
        <v>50</v>
      </c>
    </row>
    <row r="906" spans="1:26" ht="15.75">
      <c r="A906" t="s">
        <v>2006</v>
      </c>
      <c r="B906">
        <v>33</v>
      </c>
      <c r="C906" s="4" t="s">
        <v>647</v>
      </c>
      <c r="D906" s="23">
        <v>58004</v>
      </c>
      <c r="E906" s="9" t="s">
        <v>648</v>
      </c>
      <c r="F906" s="5" t="s">
        <v>1164</v>
      </c>
      <c r="G906" s="11"/>
      <c r="H906" s="9" t="s">
        <v>648</v>
      </c>
      <c r="I906" s="22" t="s">
        <v>651</v>
      </c>
      <c r="J906" s="9" t="s">
        <v>648</v>
      </c>
      <c r="K906" s="11">
        <v>99</v>
      </c>
      <c r="L906" t="s">
        <v>2006</v>
      </c>
      <c r="M906" s="24">
        <v>40940</v>
      </c>
      <c r="O906"/>
      <c r="P906" s="9">
        <v>44.7532</v>
      </c>
      <c r="Q906" s="9">
        <v>-71.298699999999997</v>
      </c>
      <c r="R906" t="s">
        <v>42</v>
      </c>
      <c r="S906" t="s">
        <v>42</v>
      </c>
      <c r="T906" t="s">
        <v>43</v>
      </c>
      <c r="V906"/>
      <c r="W906" s="11" t="s">
        <v>1131</v>
      </c>
      <c r="X906">
        <v>100</v>
      </c>
    </row>
    <row r="907" spans="1:26" ht="15.75">
      <c r="A907" t="s">
        <v>2007</v>
      </c>
      <c r="B907">
        <v>66</v>
      </c>
      <c r="C907" s="4" t="s">
        <v>647</v>
      </c>
      <c r="D907" s="23">
        <v>60013</v>
      </c>
      <c r="E907" s="9" t="s">
        <v>648</v>
      </c>
      <c r="F907" s="5" t="s">
        <v>1085</v>
      </c>
      <c r="G907" s="11"/>
      <c r="H907" s="9" t="s">
        <v>648</v>
      </c>
      <c r="I907" s="22" t="s">
        <v>1086</v>
      </c>
      <c r="J907" s="9" t="s">
        <v>648</v>
      </c>
      <c r="K907" s="11">
        <v>151.80000000000001</v>
      </c>
      <c r="L907" t="s">
        <v>2007</v>
      </c>
      <c r="M907" s="24">
        <v>42401</v>
      </c>
      <c r="O907"/>
      <c r="P907" s="9">
        <v>36.944600000000001</v>
      </c>
      <c r="Q907" s="9">
        <v>-97.734399999999994</v>
      </c>
      <c r="R907" t="s">
        <v>42</v>
      </c>
      <c r="S907" t="s">
        <v>42</v>
      </c>
      <c r="T907" t="s">
        <v>43</v>
      </c>
      <c r="V907"/>
      <c r="W907" s="11" t="s">
        <v>1256</v>
      </c>
    </row>
    <row r="908" spans="1:26" ht="15.75">
      <c r="A908" t="s">
        <v>2008</v>
      </c>
      <c r="B908">
        <v>10</v>
      </c>
      <c r="C908" s="4" t="s">
        <v>647</v>
      </c>
      <c r="D908" s="23">
        <v>57274</v>
      </c>
      <c r="E908" s="9" t="s">
        <v>648</v>
      </c>
      <c r="F908" s="5" t="s">
        <v>1094</v>
      </c>
      <c r="G908" s="11"/>
      <c r="H908" s="9" t="s">
        <v>648</v>
      </c>
      <c r="I908" s="22" t="s">
        <v>1090</v>
      </c>
      <c r="J908" s="9" t="s">
        <v>648</v>
      </c>
      <c r="K908" s="11">
        <v>21</v>
      </c>
      <c r="L908" t="s">
        <v>2008</v>
      </c>
      <c r="M908" s="24">
        <v>40391</v>
      </c>
      <c r="O908"/>
      <c r="P908" s="9">
        <v>45.807000000000002</v>
      </c>
      <c r="Q908" s="9">
        <v>-95.896900000000002</v>
      </c>
      <c r="R908" t="s">
        <v>42</v>
      </c>
      <c r="S908" t="s">
        <v>42</v>
      </c>
      <c r="T908" t="s">
        <v>43</v>
      </c>
      <c r="V908"/>
      <c r="W908" s="11" t="s">
        <v>1849</v>
      </c>
    </row>
    <row r="909" spans="1:26" ht="15.75">
      <c r="A909" t="s">
        <v>2009</v>
      </c>
      <c r="B909">
        <v>64</v>
      </c>
      <c r="C909" s="4" t="s">
        <v>647</v>
      </c>
      <c r="D909" s="23">
        <v>60545</v>
      </c>
      <c r="E909" s="9" t="s">
        <v>648</v>
      </c>
      <c r="F909" s="5" t="s">
        <v>1085</v>
      </c>
      <c r="G909" s="11"/>
      <c r="H909" s="9" t="s">
        <v>648</v>
      </c>
      <c r="I909" s="22" t="s">
        <v>1086</v>
      </c>
      <c r="J909" s="9" t="s">
        <v>648</v>
      </c>
      <c r="K909" s="11">
        <v>147.19999999999999</v>
      </c>
      <c r="L909" t="s">
        <v>2009</v>
      </c>
      <c r="M909" s="24">
        <v>42705</v>
      </c>
      <c r="O909"/>
      <c r="P909" s="9">
        <v>36.964199999999998</v>
      </c>
      <c r="Q909" s="9">
        <v>-97.709199999999996</v>
      </c>
      <c r="R909" t="s">
        <v>42</v>
      </c>
      <c r="S909" t="s">
        <v>42</v>
      </c>
      <c r="T909" t="s">
        <v>43</v>
      </c>
      <c r="V909"/>
      <c r="W909" s="11" t="s">
        <v>1256</v>
      </c>
    </row>
    <row r="910" spans="1:26" ht="15.75">
      <c r="A910" t="s">
        <v>2010</v>
      </c>
      <c r="B910">
        <v>60</v>
      </c>
      <c r="C910" s="4" t="s">
        <v>647</v>
      </c>
      <c r="D910" s="23">
        <v>63687</v>
      </c>
      <c r="E910" s="9" t="s">
        <v>648</v>
      </c>
      <c r="F910" s="5" t="s">
        <v>1168</v>
      </c>
      <c r="G910" s="11"/>
      <c r="H910" s="9" t="s">
        <v>648</v>
      </c>
      <c r="I910" s="22" t="s">
        <v>1090</v>
      </c>
      <c r="J910" s="9" t="s">
        <v>648</v>
      </c>
      <c r="K910" s="11">
        <v>150</v>
      </c>
      <c r="L910" t="s">
        <v>2010</v>
      </c>
      <c r="M910" s="24">
        <v>44181</v>
      </c>
      <c r="O910"/>
      <c r="P910" s="9">
        <v>43.166699999999999</v>
      </c>
      <c r="Q910" s="9">
        <v>-84.804699999999997</v>
      </c>
      <c r="R910" t="s">
        <v>42</v>
      </c>
      <c r="S910" t="s">
        <v>42</v>
      </c>
      <c r="T910" t="s">
        <v>43</v>
      </c>
      <c r="V910"/>
      <c r="W910" s="11" t="s">
        <v>1690</v>
      </c>
    </row>
    <row r="911" spans="1:26" ht="15.75">
      <c r="A911" t="s">
        <v>2011</v>
      </c>
      <c r="B911" s="25">
        <v>64</v>
      </c>
      <c r="C911" s="4" t="s">
        <v>647</v>
      </c>
      <c r="D911" s="23">
        <v>58677</v>
      </c>
      <c r="E911" s="9" t="s">
        <v>648</v>
      </c>
      <c r="F911" s="5" t="s">
        <v>1168</v>
      </c>
      <c r="G911" s="11"/>
      <c r="H911" s="9" t="s">
        <v>648</v>
      </c>
      <c r="I911" s="22" t="s">
        <v>1090</v>
      </c>
      <c r="J911" s="9" t="s">
        <v>648</v>
      </c>
      <c r="K911" s="25">
        <v>102</v>
      </c>
      <c r="L911" t="s">
        <v>2012</v>
      </c>
      <c r="M911" s="26">
        <v>41030</v>
      </c>
      <c r="O911"/>
      <c r="P911" s="9">
        <v>43.395800000000001</v>
      </c>
      <c r="Q911" s="9">
        <v>-84.418400000000005</v>
      </c>
      <c r="R911" t="s">
        <v>42</v>
      </c>
      <c r="S911" t="s">
        <v>42</v>
      </c>
      <c r="T911" t="s">
        <v>43</v>
      </c>
      <c r="V911"/>
      <c r="W911" s="11" t="s">
        <v>1427</v>
      </c>
      <c r="X911">
        <v>48</v>
      </c>
      <c r="Y911" t="s">
        <v>1169</v>
      </c>
      <c r="Z911">
        <v>52</v>
      </c>
    </row>
    <row r="912" spans="1:26" ht="15.75">
      <c r="A912" t="s">
        <v>2013</v>
      </c>
      <c r="B912">
        <v>69</v>
      </c>
      <c r="C912" s="4" t="s">
        <v>647</v>
      </c>
      <c r="D912" s="23">
        <v>57421</v>
      </c>
      <c r="E912" s="9" t="s">
        <v>648</v>
      </c>
      <c r="F912" s="5" t="s">
        <v>1168</v>
      </c>
      <c r="G912" s="11"/>
      <c r="H912" s="9" t="s">
        <v>648</v>
      </c>
      <c r="I912" s="22" t="s">
        <v>1090</v>
      </c>
      <c r="J912" s="9" t="s">
        <v>648</v>
      </c>
      <c r="K912" s="11">
        <v>110.4</v>
      </c>
      <c r="L912" t="s">
        <v>2012</v>
      </c>
      <c r="M912" s="24">
        <v>40848</v>
      </c>
      <c r="O912"/>
      <c r="P912" s="9">
        <v>43.402500000000003</v>
      </c>
      <c r="Q912" s="9">
        <v>-84.5017</v>
      </c>
      <c r="R912" t="s">
        <v>42</v>
      </c>
      <c r="S912" t="s">
        <v>42</v>
      </c>
      <c r="T912" t="s">
        <v>43</v>
      </c>
      <c r="V912"/>
      <c r="W912" s="11" t="s">
        <v>1427</v>
      </c>
      <c r="X912">
        <v>48</v>
      </c>
      <c r="Y912" t="s">
        <v>1169</v>
      </c>
      <c r="Z912">
        <v>52</v>
      </c>
    </row>
    <row r="913" spans="1:26" ht="15.75">
      <c r="A913" t="s">
        <v>2014</v>
      </c>
      <c r="B913">
        <v>170</v>
      </c>
      <c r="C913" s="4" t="s">
        <v>647</v>
      </c>
      <c r="D913" s="23">
        <v>55734</v>
      </c>
      <c r="E913" s="9" t="s">
        <v>648</v>
      </c>
      <c r="F913" s="5" t="s">
        <v>1111</v>
      </c>
      <c r="G913" s="11"/>
      <c r="H913" s="9" t="s">
        <v>648</v>
      </c>
      <c r="I913" s="22" t="s">
        <v>1086</v>
      </c>
      <c r="J913" s="9" t="s">
        <v>648</v>
      </c>
      <c r="K913" s="11">
        <v>112.2</v>
      </c>
      <c r="L913" t="s">
        <v>2014</v>
      </c>
      <c r="M913" s="24">
        <v>37196</v>
      </c>
      <c r="O913"/>
      <c r="P913" s="9">
        <v>37.613300000000002</v>
      </c>
      <c r="Q913" s="9">
        <v>-100.355</v>
      </c>
      <c r="R913" t="s">
        <v>42</v>
      </c>
      <c r="S913" t="s">
        <v>42</v>
      </c>
      <c r="T913" t="s">
        <v>43</v>
      </c>
      <c r="V913" t="s">
        <v>2015</v>
      </c>
      <c r="W913" s="11" t="s">
        <v>1131</v>
      </c>
      <c r="X913">
        <v>100</v>
      </c>
    </row>
    <row r="914" spans="1:26" ht="15.75">
      <c r="A914" t="s">
        <v>2016</v>
      </c>
      <c r="B914">
        <v>66</v>
      </c>
      <c r="C914" s="4" t="s">
        <v>647</v>
      </c>
      <c r="D914" s="23">
        <v>65715</v>
      </c>
      <c r="E914" s="9" t="s">
        <v>648</v>
      </c>
      <c r="F914" s="5" t="s">
        <v>1089</v>
      </c>
      <c r="G914" s="11"/>
      <c r="H914" s="9" t="s">
        <v>648</v>
      </c>
      <c r="I914" s="22" t="s">
        <v>1090</v>
      </c>
      <c r="J914" s="9" t="s">
        <v>648</v>
      </c>
      <c r="K914" s="11">
        <v>224.4</v>
      </c>
      <c r="L914" t="s">
        <v>2016</v>
      </c>
      <c r="M914" s="24">
        <v>44896</v>
      </c>
      <c r="O914"/>
      <c r="P914" s="9">
        <v>42.214100000000002</v>
      </c>
      <c r="Q914" s="9">
        <v>-93.8767</v>
      </c>
      <c r="R914" t="s">
        <v>42</v>
      </c>
      <c r="S914" t="s">
        <v>42</v>
      </c>
      <c r="T914" t="s">
        <v>43</v>
      </c>
      <c r="V914"/>
      <c r="W914" s="11" t="s">
        <v>1668</v>
      </c>
      <c r="X914">
        <v>25</v>
      </c>
      <c r="Y914" t="s">
        <v>2017</v>
      </c>
      <c r="Z914">
        <v>75</v>
      </c>
    </row>
    <row r="915" spans="1:26" ht="15.75">
      <c r="A915" t="s">
        <v>2018</v>
      </c>
      <c r="B915" s="25">
        <v>76</v>
      </c>
      <c r="C915" s="4" t="s">
        <v>647</v>
      </c>
      <c r="D915" s="23">
        <v>56905</v>
      </c>
      <c r="E915" s="9" t="s">
        <v>648</v>
      </c>
      <c r="F915" s="5" t="s">
        <v>1138</v>
      </c>
      <c r="H915" s="9" t="s">
        <v>648</v>
      </c>
      <c r="I915" s="22" t="s">
        <v>1086</v>
      </c>
      <c r="J915" s="9" t="s">
        <v>648</v>
      </c>
      <c r="K915" s="25">
        <v>114</v>
      </c>
      <c r="L915" t="s">
        <v>2018</v>
      </c>
      <c r="M915" s="26">
        <v>39814</v>
      </c>
      <c r="O915"/>
      <c r="P915">
        <v>36.496400000000001</v>
      </c>
      <c r="Q915">
        <v>-101.3917</v>
      </c>
      <c r="R915" t="s">
        <v>42</v>
      </c>
      <c r="S915" t="s">
        <v>42</v>
      </c>
      <c r="T915" t="s">
        <v>43</v>
      </c>
      <c r="V915" s="25" t="s">
        <v>2019</v>
      </c>
      <c r="W915" s="11" t="s">
        <v>2020</v>
      </c>
    </row>
    <row r="916" spans="1:26" ht="15.75">
      <c r="A916" t="s">
        <v>2021</v>
      </c>
      <c r="B916">
        <v>93</v>
      </c>
      <c r="C916" s="4" t="s">
        <v>647</v>
      </c>
      <c r="D916" s="23">
        <v>60574</v>
      </c>
      <c r="E916" s="9" t="s">
        <v>648</v>
      </c>
      <c r="F916" s="5" t="s">
        <v>1085</v>
      </c>
      <c r="G916" s="11"/>
      <c r="H916" s="9" t="s">
        <v>648</v>
      </c>
      <c r="I916" s="22" t="s">
        <v>1086</v>
      </c>
      <c r="J916" s="9" t="s">
        <v>648</v>
      </c>
      <c r="K916" s="11">
        <v>225</v>
      </c>
      <c r="L916" t="s">
        <v>2021</v>
      </c>
      <c r="M916" s="24">
        <v>42705</v>
      </c>
      <c r="O916"/>
      <c r="P916" s="9">
        <v>36.147799999999997</v>
      </c>
      <c r="Q916" s="9">
        <v>-99.629900000000006</v>
      </c>
      <c r="R916" t="s">
        <v>42</v>
      </c>
      <c r="S916" t="s">
        <v>42</v>
      </c>
      <c r="T916" t="s">
        <v>43</v>
      </c>
      <c r="V916"/>
      <c r="W916" s="11" t="s">
        <v>1272</v>
      </c>
      <c r="X916">
        <v>50</v>
      </c>
      <c r="Y916" t="s">
        <v>1684</v>
      </c>
      <c r="Z916">
        <v>50</v>
      </c>
    </row>
    <row r="917" spans="1:26" ht="15.75">
      <c r="A917" t="s">
        <v>2022</v>
      </c>
      <c r="B917" s="25">
        <v>1</v>
      </c>
      <c r="C917" s="4" t="s">
        <v>647</v>
      </c>
      <c r="D917" s="23">
        <v>56590</v>
      </c>
      <c r="E917" s="9" t="s">
        <v>648</v>
      </c>
      <c r="F917" s="5" t="s">
        <v>1094</v>
      </c>
      <c r="G917" s="11"/>
      <c r="H917" s="9" t="s">
        <v>648</v>
      </c>
      <c r="I917" s="22" t="s">
        <v>1090</v>
      </c>
      <c r="J917" s="9" t="s">
        <v>648</v>
      </c>
      <c r="K917" s="25">
        <v>1.3</v>
      </c>
      <c r="L917" t="s">
        <v>2022</v>
      </c>
      <c r="M917" s="26">
        <v>38838</v>
      </c>
      <c r="O917"/>
      <c r="P917">
        <v>43.586109999999998</v>
      </c>
      <c r="Q917">
        <v>-95.780280000000005</v>
      </c>
      <c r="R917" t="s">
        <v>42</v>
      </c>
      <c r="S917" t="s">
        <v>42</v>
      </c>
      <c r="T917" t="s">
        <v>43</v>
      </c>
      <c r="V917" s="25" t="s">
        <v>2023</v>
      </c>
      <c r="W917" s="11" t="s">
        <v>1346</v>
      </c>
    </row>
    <row r="918" spans="1:26" ht="15.75">
      <c r="A918" t="s">
        <v>2024</v>
      </c>
      <c r="B918" s="25">
        <v>1</v>
      </c>
      <c r="C918" s="4" t="s">
        <v>647</v>
      </c>
      <c r="D918" s="23">
        <v>60911</v>
      </c>
      <c r="E918" s="9" t="s">
        <v>648</v>
      </c>
      <c r="F918" s="5" t="s">
        <v>1089</v>
      </c>
      <c r="H918" s="9" t="s">
        <v>648</v>
      </c>
      <c r="I918" s="22" t="s">
        <v>1090</v>
      </c>
      <c r="J918" s="9" t="s">
        <v>648</v>
      </c>
      <c r="K918" s="25">
        <v>1.79</v>
      </c>
      <c r="L918" t="s">
        <v>2024</v>
      </c>
      <c r="M918" s="26">
        <v>42522</v>
      </c>
      <c r="O918"/>
      <c r="P918" s="27">
        <v>41.370111000000001</v>
      </c>
      <c r="Q918" s="27">
        <v>-94.754000000000005</v>
      </c>
      <c r="R918" t="s">
        <v>42</v>
      </c>
      <c r="S918" t="s">
        <v>42</v>
      </c>
      <c r="T918" t="s">
        <v>43</v>
      </c>
      <c r="V918"/>
      <c r="W918" s="11" t="s">
        <v>1202</v>
      </c>
    </row>
    <row r="919" spans="1:26" ht="15.75">
      <c r="A919" t="s">
        <v>2025</v>
      </c>
      <c r="B919" s="25">
        <v>1</v>
      </c>
      <c r="C919" s="4" t="s">
        <v>647</v>
      </c>
      <c r="D919" s="23">
        <v>62106</v>
      </c>
      <c r="E919" s="9" t="s">
        <v>648</v>
      </c>
      <c r="F919" s="5" t="s">
        <v>649</v>
      </c>
      <c r="H919" s="9" t="s">
        <v>648</v>
      </c>
      <c r="I919" s="22" t="s">
        <v>651</v>
      </c>
      <c r="J919" s="9" t="s">
        <v>648</v>
      </c>
      <c r="K919" s="25">
        <v>3</v>
      </c>
      <c r="L919" t="s">
        <v>2026</v>
      </c>
      <c r="M919" s="32">
        <v>43465</v>
      </c>
      <c r="O919"/>
      <c r="P919" s="27">
        <v>41.797778000000001</v>
      </c>
      <c r="Q919" s="27">
        <v>-71.529860999999997</v>
      </c>
      <c r="R919" t="s">
        <v>42</v>
      </c>
      <c r="S919" t="s">
        <v>42</v>
      </c>
      <c r="T919" t="s">
        <v>43</v>
      </c>
      <c r="V919"/>
      <c r="W919" s="11" t="s">
        <v>1674</v>
      </c>
    </row>
    <row r="920" spans="1:26" ht="15.75">
      <c r="A920" t="s">
        <v>2027</v>
      </c>
      <c r="B920" s="25">
        <v>50</v>
      </c>
      <c r="C920" s="4" t="s">
        <v>647</v>
      </c>
      <c r="D920" s="25">
        <v>59732</v>
      </c>
      <c r="E920" s="9" t="s">
        <v>648</v>
      </c>
      <c r="F920" s="5" t="s">
        <v>1138</v>
      </c>
      <c r="G920" s="11"/>
      <c r="H920" s="9" t="s">
        <v>648</v>
      </c>
      <c r="I920" s="50" t="s">
        <v>1139</v>
      </c>
      <c r="J920" s="9" t="s">
        <v>648</v>
      </c>
      <c r="K920" s="25">
        <v>150</v>
      </c>
      <c r="L920" t="s">
        <v>2028</v>
      </c>
      <c r="M920" s="34">
        <v>42369</v>
      </c>
      <c r="O920"/>
      <c r="P920" s="9">
        <v>33.674700000000001</v>
      </c>
      <c r="Q920" s="9">
        <v>-99.387799999999999</v>
      </c>
      <c r="R920" t="s">
        <v>42</v>
      </c>
      <c r="S920" t="s">
        <v>42</v>
      </c>
      <c r="T920" t="s">
        <v>43</v>
      </c>
      <c r="V920"/>
      <c r="W920" s="11" t="s">
        <v>1350</v>
      </c>
    </row>
    <row r="921" spans="1:26" ht="15.75">
      <c r="A921" t="s">
        <v>2029</v>
      </c>
      <c r="B921">
        <v>50</v>
      </c>
      <c r="C921" s="4" t="s">
        <v>647</v>
      </c>
      <c r="D921" s="23">
        <v>59733</v>
      </c>
      <c r="E921" s="9" t="s">
        <v>648</v>
      </c>
      <c r="F921" s="5" t="s">
        <v>1138</v>
      </c>
      <c r="G921" s="11"/>
      <c r="H921" s="9" t="s">
        <v>648</v>
      </c>
      <c r="I921" s="50" t="s">
        <v>1139</v>
      </c>
      <c r="J921" s="9" t="s">
        <v>648</v>
      </c>
      <c r="K921" s="11">
        <v>150</v>
      </c>
      <c r="L921" t="s">
        <v>2028</v>
      </c>
      <c r="M921" s="34">
        <v>42369</v>
      </c>
      <c r="O921"/>
      <c r="P921" s="9">
        <v>33.674700000000001</v>
      </c>
      <c r="Q921" s="9">
        <v>-99.387799999999999</v>
      </c>
      <c r="R921" t="s">
        <v>42</v>
      </c>
      <c r="S921" t="s">
        <v>42</v>
      </c>
      <c r="T921" t="s">
        <v>43</v>
      </c>
      <c r="V921"/>
      <c r="W921" s="11" t="s">
        <v>1350</v>
      </c>
    </row>
    <row r="922" spans="1:26" ht="15.75">
      <c r="A922" t="s">
        <v>2030</v>
      </c>
      <c r="B922" s="25">
        <v>1</v>
      </c>
      <c r="C922" s="4" t="s">
        <v>647</v>
      </c>
      <c r="D922" s="23">
        <v>65478</v>
      </c>
      <c r="E922" s="9" t="s">
        <v>648</v>
      </c>
      <c r="F922" s="5" t="s">
        <v>649</v>
      </c>
      <c r="H922" s="9" t="s">
        <v>648</v>
      </c>
      <c r="I922" s="22" t="s">
        <v>651</v>
      </c>
      <c r="J922" s="9" t="s">
        <v>648</v>
      </c>
      <c r="K922" s="25">
        <v>1.5</v>
      </c>
      <c r="L922" t="s">
        <v>2031</v>
      </c>
      <c r="M922" s="32">
        <v>44561</v>
      </c>
      <c r="O922"/>
      <c r="P922">
        <v>41.787118999999997</v>
      </c>
      <c r="Q922">
        <v>-71.384423999999996</v>
      </c>
      <c r="R922" t="s">
        <v>42</v>
      </c>
      <c r="S922" t="s">
        <v>42</v>
      </c>
      <c r="T922" t="s">
        <v>43</v>
      </c>
      <c r="V922"/>
      <c r="W922" s="11" t="s">
        <v>1674</v>
      </c>
    </row>
    <row r="923" spans="1:26" ht="15.75">
      <c r="A923" t="s">
        <v>2032</v>
      </c>
      <c r="B923" s="25">
        <v>2</v>
      </c>
      <c r="C923" s="4" t="s">
        <v>647</v>
      </c>
      <c r="D923" s="23">
        <v>65479</v>
      </c>
      <c r="E923" s="9" t="s">
        <v>648</v>
      </c>
      <c r="F923" s="5" t="s">
        <v>649</v>
      </c>
      <c r="H923" s="9" t="s">
        <v>648</v>
      </c>
      <c r="I923" s="22" t="s">
        <v>651</v>
      </c>
      <c r="J923" s="9" t="s">
        <v>648</v>
      </c>
      <c r="K923" s="25">
        <v>3</v>
      </c>
      <c r="L923" t="s">
        <v>2031</v>
      </c>
      <c r="M923" s="32">
        <v>44561</v>
      </c>
      <c r="O923"/>
      <c r="P923">
        <v>41.786050000000003</v>
      </c>
      <c r="Q923">
        <v>-71.385540000000006</v>
      </c>
      <c r="R923" t="s">
        <v>42</v>
      </c>
      <c r="S923" t="s">
        <v>42</v>
      </c>
      <c r="T923" t="s">
        <v>43</v>
      </c>
      <c r="V923"/>
      <c r="W923" s="11" t="s">
        <v>1674</v>
      </c>
    </row>
    <row r="924" spans="1:26" ht="15.75">
      <c r="A924" t="s">
        <v>2033</v>
      </c>
      <c r="B924">
        <v>74</v>
      </c>
      <c r="C924" s="4" t="s">
        <v>647</v>
      </c>
      <c r="D924" s="23">
        <v>60471</v>
      </c>
      <c r="E924" s="9" t="s">
        <v>648</v>
      </c>
      <c r="F924" s="5" t="s">
        <v>1101</v>
      </c>
      <c r="G924" s="11"/>
      <c r="H924" s="9" t="s">
        <v>648</v>
      </c>
      <c r="I924" s="22" t="s">
        <v>674</v>
      </c>
      <c r="J924" s="9" t="s">
        <v>648</v>
      </c>
      <c r="K924" s="11">
        <v>194.3</v>
      </c>
      <c r="L924" t="s">
        <v>2033</v>
      </c>
      <c r="M924" s="24">
        <v>43739</v>
      </c>
      <c r="O924"/>
      <c r="P924" s="9">
        <v>41.6083</v>
      </c>
      <c r="Q924" s="9">
        <v>-89.500500000000002</v>
      </c>
      <c r="R924" t="s">
        <v>42</v>
      </c>
      <c r="S924" t="s">
        <v>42</v>
      </c>
      <c r="T924" t="s">
        <v>43</v>
      </c>
      <c r="V924"/>
      <c r="W924" s="11" t="s">
        <v>1702</v>
      </c>
    </row>
    <row r="925" spans="1:26" ht="15.75">
      <c r="A925" t="s">
        <v>2034</v>
      </c>
      <c r="B925" s="25">
        <v>1</v>
      </c>
      <c r="C925" s="4" t="s">
        <v>647</v>
      </c>
      <c r="D925" s="23">
        <v>56413</v>
      </c>
      <c r="E925" s="9" t="s">
        <v>648</v>
      </c>
      <c r="F925" s="5" t="s">
        <v>1094</v>
      </c>
      <c r="G925" s="11"/>
      <c r="H925" s="9" t="s">
        <v>648</v>
      </c>
      <c r="I925" s="22" t="s">
        <v>1090</v>
      </c>
      <c r="J925" s="9" t="s">
        <v>648</v>
      </c>
      <c r="K925" s="25">
        <v>1.65</v>
      </c>
      <c r="L925" t="s">
        <v>2034</v>
      </c>
      <c r="M925" s="26">
        <v>38322</v>
      </c>
      <c r="O925"/>
      <c r="P925">
        <v>44.020800000000001</v>
      </c>
      <c r="Q925">
        <v>-96.433099999999996</v>
      </c>
      <c r="R925" t="s">
        <v>42</v>
      </c>
      <c r="S925" t="s">
        <v>42</v>
      </c>
      <c r="T925" t="s">
        <v>43</v>
      </c>
      <c r="V925" s="25" t="s">
        <v>2035</v>
      </c>
      <c r="W925" s="11" t="s">
        <v>1519</v>
      </c>
    </row>
    <row r="926" spans="1:26" ht="15.75">
      <c r="A926" t="s">
        <v>2036</v>
      </c>
      <c r="B926" s="25">
        <v>1</v>
      </c>
      <c r="C926" s="4" t="s">
        <v>647</v>
      </c>
      <c r="D926" s="23">
        <v>58458</v>
      </c>
      <c r="E926" s="9" t="s">
        <v>648</v>
      </c>
      <c r="F926" s="5" t="s">
        <v>1089</v>
      </c>
      <c r="H926" s="9" t="s">
        <v>648</v>
      </c>
      <c r="I926" s="22" t="s">
        <v>1090</v>
      </c>
      <c r="J926" s="9" t="s">
        <v>648</v>
      </c>
      <c r="K926" s="25">
        <v>1.6</v>
      </c>
      <c r="L926" t="s">
        <v>2036</v>
      </c>
      <c r="M926" s="26">
        <v>41122</v>
      </c>
      <c r="O926"/>
      <c r="P926" s="27">
        <v>41.290472000000001</v>
      </c>
      <c r="Q926" s="27">
        <v>-94.488639000000006</v>
      </c>
      <c r="R926" t="s">
        <v>42</v>
      </c>
      <c r="S926" t="s">
        <v>42</v>
      </c>
      <c r="T926" t="s">
        <v>43</v>
      </c>
      <c r="V926"/>
      <c r="W926" s="11" t="s">
        <v>1452</v>
      </c>
    </row>
    <row r="927" spans="1:26" ht="15.75">
      <c r="A927" t="s">
        <v>2037</v>
      </c>
      <c r="B927" s="25">
        <v>13</v>
      </c>
      <c r="C927" s="4" t="s">
        <v>647</v>
      </c>
      <c r="D927" s="23">
        <v>60486</v>
      </c>
      <c r="E927" s="9" t="s">
        <v>648</v>
      </c>
      <c r="F927" s="5" t="s">
        <v>1298</v>
      </c>
      <c r="G927" s="11"/>
      <c r="H927" s="9" t="s">
        <v>648</v>
      </c>
      <c r="I927" s="22" t="s">
        <v>1299</v>
      </c>
      <c r="J927" s="9" t="s">
        <v>648</v>
      </c>
      <c r="K927" s="25">
        <v>29.9</v>
      </c>
      <c r="L927" t="s">
        <v>2037</v>
      </c>
      <c r="M927" s="26">
        <v>42644</v>
      </c>
      <c r="O927"/>
      <c r="P927" s="27">
        <v>47.717333000000004</v>
      </c>
      <c r="Q927" s="27">
        <v>-111.928889</v>
      </c>
      <c r="R927" t="s">
        <v>42</v>
      </c>
      <c r="S927" t="s">
        <v>42</v>
      </c>
      <c r="T927" t="s">
        <v>43</v>
      </c>
      <c r="V927"/>
      <c r="W927" s="11" t="s">
        <v>1651</v>
      </c>
    </row>
    <row r="928" spans="1:26" ht="15.75">
      <c r="A928" t="s">
        <v>2038</v>
      </c>
      <c r="B928">
        <v>10</v>
      </c>
      <c r="C928" s="4" t="s">
        <v>647</v>
      </c>
      <c r="D928" s="23">
        <v>57118</v>
      </c>
      <c r="E928" s="9" t="s">
        <v>648</v>
      </c>
      <c r="F928" s="5" t="s">
        <v>1111</v>
      </c>
      <c r="G928" s="11"/>
      <c r="H928" s="9" t="s">
        <v>648</v>
      </c>
      <c r="I928" s="22" t="s">
        <v>1086</v>
      </c>
      <c r="J928" s="9" t="s">
        <v>648</v>
      </c>
      <c r="K928" s="11">
        <v>12.5</v>
      </c>
      <c r="L928" t="s">
        <v>2038</v>
      </c>
      <c r="M928" s="24">
        <v>40238</v>
      </c>
      <c r="O928"/>
      <c r="P928" s="9">
        <v>37.549599999999998</v>
      </c>
      <c r="Q928" s="9">
        <v>-99.341499999999996</v>
      </c>
      <c r="R928" t="s">
        <v>42</v>
      </c>
      <c r="S928" t="s">
        <v>42</v>
      </c>
      <c r="T928" t="s">
        <v>43</v>
      </c>
      <c r="V928"/>
      <c r="W928" s="11" t="s">
        <v>1251</v>
      </c>
      <c r="X928" s="25">
        <v>49</v>
      </c>
      <c r="Y928" t="s">
        <v>1250</v>
      </c>
      <c r="Z928" s="25">
        <v>51</v>
      </c>
    </row>
    <row r="929" spans="1:26" ht="15.75">
      <c r="A929" t="s">
        <v>2039</v>
      </c>
      <c r="B929" s="25">
        <v>3</v>
      </c>
      <c r="C929" s="4" t="s">
        <v>647</v>
      </c>
      <c r="D929" s="23">
        <v>61660</v>
      </c>
      <c r="E929" s="9" t="s">
        <v>648</v>
      </c>
      <c r="F929" s="5" t="s">
        <v>1147</v>
      </c>
      <c r="G929" s="11"/>
      <c r="H929" s="9" t="s">
        <v>648</v>
      </c>
      <c r="I929" s="22" t="s">
        <v>674</v>
      </c>
      <c r="J929" s="9" t="s">
        <v>648</v>
      </c>
      <c r="K929" s="25">
        <v>4.5</v>
      </c>
      <c r="L929" t="s">
        <v>2039</v>
      </c>
      <c r="M929" s="26">
        <v>43344</v>
      </c>
      <c r="O929"/>
      <c r="P929" s="27">
        <v>40.127777999999999</v>
      </c>
      <c r="Q929" s="27">
        <v>-84.611389000000003</v>
      </c>
      <c r="R929" t="s">
        <v>42</v>
      </c>
      <c r="S929" t="s">
        <v>42</v>
      </c>
      <c r="T929" t="s">
        <v>43</v>
      </c>
      <c r="V929" s="25"/>
      <c r="W929" s="11" t="s">
        <v>1872</v>
      </c>
    </row>
    <row r="930" spans="1:26" ht="15.75">
      <c r="A930" t="s">
        <v>2040</v>
      </c>
      <c r="B930">
        <v>80</v>
      </c>
      <c r="C930" s="4" t="s">
        <v>647</v>
      </c>
      <c r="D930" s="23">
        <v>62411</v>
      </c>
      <c r="E930" s="9" t="s">
        <v>648</v>
      </c>
      <c r="F930" s="5" t="s">
        <v>1138</v>
      </c>
      <c r="G930" s="11"/>
      <c r="H930" s="9" t="s">
        <v>648</v>
      </c>
      <c r="I930" s="22" t="s">
        <v>1139</v>
      </c>
      <c r="J930" s="9" t="s">
        <v>648</v>
      </c>
      <c r="K930" s="11">
        <v>225.6</v>
      </c>
      <c r="L930" t="s">
        <v>2040</v>
      </c>
      <c r="M930" s="24">
        <v>44378</v>
      </c>
      <c r="O930"/>
      <c r="P930" s="9">
        <v>33.609299999999998</v>
      </c>
      <c r="Q930" s="9">
        <v>-99.582300000000004</v>
      </c>
      <c r="R930" t="s">
        <v>42</v>
      </c>
      <c r="S930" t="s">
        <v>42</v>
      </c>
      <c r="T930" t="s">
        <v>43</v>
      </c>
      <c r="V930"/>
      <c r="W930" s="11" t="s">
        <v>1891</v>
      </c>
      <c r="X930">
        <v>49.9</v>
      </c>
      <c r="Y930" t="s">
        <v>2041</v>
      </c>
      <c r="Z930">
        <v>50.1</v>
      </c>
    </row>
    <row r="931" spans="1:26" ht="15.75">
      <c r="A931" t="s">
        <v>2042</v>
      </c>
      <c r="B931">
        <v>24</v>
      </c>
      <c r="C931" s="4" t="s">
        <v>647</v>
      </c>
      <c r="D931" s="23">
        <v>58141</v>
      </c>
      <c r="E931" s="9" t="s">
        <v>648</v>
      </c>
      <c r="F931" s="5" t="s">
        <v>1164</v>
      </c>
      <c r="G931" s="11"/>
      <c r="H931" s="9" t="s">
        <v>648</v>
      </c>
      <c r="I931" s="22" t="s">
        <v>651</v>
      </c>
      <c r="J931" s="9" t="s">
        <v>648</v>
      </c>
      <c r="K931" s="11">
        <v>48</v>
      </c>
      <c r="L931" t="s">
        <v>2042</v>
      </c>
      <c r="M931" s="24">
        <v>41244</v>
      </c>
      <c r="O931"/>
      <c r="P931" s="9">
        <v>43.764600000000002</v>
      </c>
      <c r="Q931" s="9">
        <v>-71.8232</v>
      </c>
      <c r="R931" t="s">
        <v>42</v>
      </c>
      <c r="S931" t="s">
        <v>42</v>
      </c>
      <c r="T931" t="s">
        <v>43</v>
      </c>
      <c r="V931"/>
      <c r="W931" s="11" t="s">
        <v>1222</v>
      </c>
    </row>
    <row r="932" spans="1:26" ht="15.75">
      <c r="A932" t="s">
        <v>2043</v>
      </c>
      <c r="B932" s="25">
        <v>40</v>
      </c>
      <c r="C932" s="4" t="s">
        <v>647</v>
      </c>
      <c r="D932" s="23">
        <v>56450</v>
      </c>
      <c r="E932" s="9" t="s">
        <v>648</v>
      </c>
      <c r="F932" s="5" t="s">
        <v>1101</v>
      </c>
      <c r="G932" s="11"/>
      <c r="H932" s="9" t="s">
        <v>648</v>
      </c>
      <c r="I932" s="22" t="s">
        <v>674</v>
      </c>
      <c r="J932" s="9" t="s">
        <v>648</v>
      </c>
      <c r="K932" s="25">
        <v>80</v>
      </c>
      <c r="L932" t="s">
        <v>2043</v>
      </c>
      <c r="M932" s="26">
        <v>39234</v>
      </c>
      <c r="O932" s="26">
        <v>45315</v>
      </c>
      <c r="P932" s="27">
        <v>41.627916999999997</v>
      </c>
      <c r="Q932" s="27">
        <v>-89.087638999999996</v>
      </c>
      <c r="R932" t="s">
        <v>42</v>
      </c>
      <c r="S932" t="s">
        <v>42</v>
      </c>
      <c r="T932" t="s">
        <v>1126</v>
      </c>
      <c r="U932" s="25"/>
      <c r="V932" s="25"/>
      <c r="W932" s="11"/>
    </row>
    <row r="933" spans="1:26" ht="15.75">
      <c r="A933" t="s">
        <v>2044</v>
      </c>
      <c r="B933" s="25">
        <v>26</v>
      </c>
      <c r="C933" s="4" t="s">
        <v>647</v>
      </c>
      <c r="D933" s="23">
        <v>56450</v>
      </c>
      <c r="E933" s="9" t="s">
        <v>648</v>
      </c>
      <c r="F933" s="5" t="s">
        <v>1101</v>
      </c>
      <c r="G933" s="11"/>
      <c r="H933" s="9" t="s">
        <v>648</v>
      </c>
      <c r="I933" s="22" t="s">
        <v>674</v>
      </c>
      <c r="J933" s="9" t="s">
        <v>648</v>
      </c>
      <c r="K933" s="25">
        <v>80</v>
      </c>
      <c r="L933" t="s">
        <v>2043</v>
      </c>
      <c r="M933" s="26">
        <v>45316</v>
      </c>
      <c r="O933"/>
      <c r="P933" s="27">
        <v>41.627916999999997</v>
      </c>
      <c r="Q933" s="27">
        <v>-89.087638999999996</v>
      </c>
      <c r="R933" t="s">
        <v>42</v>
      </c>
      <c r="S933" t="s">
        <v>42</v>
      </c>
      <c r="T933" t="s">
        <v>43</v>
      </c>
      <c r="U933" s="25"/>
      <c r="V933" s="25"/>
      <c r="W933" s="11" t="s">
        <v>1115</v>
      </c>
      <c r="X933">
        <v>100</v>
      </c>
    </row>
    <row r="934" spans="1:26">
      <c r="A934" t="s">
        <v>2045</v>
      </c>
      <c r="B934" s="25">
        <v>118</v>
      </c>
      <c r="C934" s="4" t="s">
        <v>647</v>
      </c>
      <c r="D934" s="23">
        <v>56661</v>
      </c>
      <c r="E934" s="9" t="s">
        <v>648</v>
      </c>
      <c r="F934" s="5" t="s">
        <v>1138</v>
      </c>
      <c r="H934" s="9" t="s">
        <v>648</v>
      </c>
      <c r="I934" s="22" t="s">
        <v>1139</v>
      </c>
      <c r="J934" s="9" t="s">
        <v>648</v>
      </c>
      <c r="K934" s="25">
        <v>283.2</v>
      </c>
      <c r="L934" t="s">
        <v>2045</v>
      </c>
      <c r="M934" s="29">
        <v>40422</v>
      </c>
      <c r="O934" s="38">
        <v>44560</v>
      </c>
      <c r="P934">
        <v>27.087783000000002</v>
      </c>
      <c r="Q934">
        <v>-97.589449999999999</v>
      </c>
      <c r="R934" t="s">
        <v>42</v>
      </c>
      <c r="S934" t="s">
        <v>42</v>
      </c>
      <c r="T934" t="s">
        <v>1126</v>
      </c>
      <c r="V934" s="25"/>
    </row>
    <row r="935" spans="1:26" ht="15.75">
      <c r="A935" t="s">
        <v>2046</v>
      </c>
      <c r="B935" s="25">
        <v>118</v>
      </c>
      <c r="C935" s="4" t="s">
        <v>647</v>
      </c>
      <c r="D935" s="23">
        <v>56661</v>
      </c>
      <c r="E935" s="9" t="s">
        <v>648</v>
      </c>
      <c r="F935" s="5" t="s">
        <v>1138</v>
      </c>
      <c r="H935" s="9" t="s">
        <v>648</v>
      </c>
      <c r="I935" s="22" t="s">
        <v>1139</v>
      </c>
      <c r="J935" s="9" t="s">
        <v>648</v>
      </c>
      <c r="K935" s="25">
        <v>271.39999999999998</v>
      </c>
      <c r="L935" t="s">
        <v>2045</v>
      </c>
      <c r="M935" s="3">
        <v>44561</v>
      </c>
      <c r="O935"/>
      <c r="P935">
        <v>27.087783000000002</v>
      </c>
      <c r="Q935">
        <v>-97.589449999999999</v>
      </c>
      <c r="R935" t="s">
        <v>42</v>
      </c>
      <c r="S935" t="s">
        <v>42</v>
      </c>
      <c r="T935" t="s">
        <v>43</v>
      </c>
      <c r="U935" s="25"/>
      <c r="V935" s="25"/>
      <c r="W935" s="11" t="s">
        <v>1145</v>
      </c>
    </row>
    <row r="936" spans="1:26" ht="15.75">
      <c r="A936" t="s">
        <v>2047</v>
      </c>
      <c r="B936">
        <v>67</v>
      </c>
      <c r="C936" s="4" t="s">
        <v>647</v>
      </c>
      <c r="D936" s="23">
        <v>56776</v>
      </c>
      <c r="E936" s="9" t="s">
        <v>648</v>
      </c>
      <c r="F936" s="5" t="s">
        <v>1138</v>
      </c>
      <c r="G936" s="11"/>
      <c r="H936" s="9" t="s">
        <v>648</v>
      </c>
      <c r="I936" s="22" t="s">
        <v>1139</v>
      </c>
      <c r="J936" s="9" t="s">
        <v>648</v>
      </c>
      <c r="K936" s="11">
        <v>119.93</v>
      </c>
      <c r="L936" t="s">
        <v>2047</v>
      </c>
      <c r="M936" s="24">
        <v>42522</v>
      </c>
      <c r="O936"/>
      <c r="P936" s="9">
        <v>32.481200000000001</v>
      </c>
      <c r="Q936" s="9">
        <v>-101.429</v>
      </c>
      <c r="R936" t="s">
        <v>42</v>
      </c>
      <c r="S936" t="s">
        <v>42</v>
      </c>
      <c r="T936" t="s">
        <v>43</v>
      </c>
      <c r="V936"/>
      <c r="W936" s="11" t="s">
        <v>1200</v>
      </c>
    </row>
    <row r="937" spans="1:26" ht="15.75">
      <c r="A937" t="s">
        <v>2048</v>
      </c>
      <c r="B937">
        <v>72</v>
      </c>
      <c r="C937" s="4" t="s">
        <v>647</v>
      </c>
      <c r="D937" s="23">
        <v>56823</v>
      </c>
      <c r="E937" s="9" t="s">
        <v>648</v>
      </c>
      <c r="F937" s="5" t="s">
        <v>1138</v>
      </c>
      <c r="G937" s="11"/>
      <c r="H937" s="9" t="s">
        <v>648</v>
      </c>
      <c r="I937" s="22" t="s">
        <v>1139</v>
      </c>
      <c r="J937" s="9" t="s">
        <v>648</v>
      </c>
      <c r="K937" s="11">
        <v>165.6</v>
      </c>
      <c r="L937" t="s">
        <v>2048</v>
      </c>
      <c r="M937" s="24">
        <v>39783</v>
      </c>
      <c r="O937"/>
      <c r="P937" s="9">
        <v>32.766399999999997</v>
      </c>
      <c r="Q937" s="9">
        <v>-99.471100000000007</v>
      </c>
      <c r="R937" t="s">
        <v>42</v>
      </c>
      <c r="S937" t="s">
        <v>42</v>
      </c>
      <c r="T937" t="s">
        <v>43</v>
      </c>
      <c r="U937" t="s">
        <v>2049</v>
      </c>
      <c r="V937"/>
      <c r="W937" s="11" t="s">
        <v>1112</v>
      </c>
      <c r="X937">
        <v>100</v>
      </c>
    </row>
    <row r="938" spans="1:26" ht="15.75">
      <c r="A938" t="s">
        <v>2050</v>
      </c>
      <c r="B938">
        <v>3</v>
      </c>
      <c r="C938" s="4" t="s">
        <v>647</v>
      </c>
      <c r="D938" s="23">
        <v>55573</v>
      </c>
      <c r="E938" s="9" t="s">
        <v>648</v>
      </c>
      <c r="F938" s="5" t="s">
        <v>1094</v>
      </c>
      <c r="G938" s="11"/>
      <c r="H938" s="9" t="s">
        <v>648</v>
      </c>
      <c r="I938" s="22" t="s">
        <v>1090</v>
      </c>
      <c r="J938" s="9" t="s">
        <v>648</v>
      </c>
      <c r="K938" s="25">
        <v>1.98</v>
      </c>
      <c r="L938" t="s">
        <v>2050</v>
      </c>
      <c r="M938" s="29">
        <v>36861</v>
      </c>
      <c r="O938"/>
      <c r="P938">
        <v>44.225299999999997</v>
      </c>
      <c r="Q938">
        <v>-96.234999999999999</v>
      </c>
      <c r="R938" t="s">
        <v>42</v>
      </c>
      <c r="S938" t="s">
        <v>42</v>
      </c>
      <c r="T938" t="s">
        <v>43</v>
      </c>
      <c r="V938"/>
      <c r="W938" s="11" t="s">
        <v>1087</v>
      </c>
    </row>
    <row r="939" spans="1:26" ht="15.75">
      <c r="A939" t="s">
        <v>2051</v>
      </c>
      <c r="B939">
        <v>239</v>
      </c>
      <c r="C939" s="4" t="s">
        <v>647</v>
      </c>
      <c r="D939" s="23">
        <v>59247</v>
      </c>
      <c r="E939" s="9" t="s">
        <v>648</v>
      </c>
      <c r="F939" s="5" t="s">
        <v>1138</v>
      </c>
      <c r="G939" s="11"/>
      <c r="H939" s="9" t="s">
        <v>648</v>
      </c>
      <c r="I939" s="22" t="s">
        <v>1086</v>
      </c>
      <c r="J939" s="9" t="s">
        <v>648</v>
      </c>
      <c r="K939" s="11">
        <v>478</v>
      </c>
      <c r="L939" t="s">
        <v>2051</v>
      </c>
      <c r="M939" s="24">
        <v>43617</v>
      </c>
      <c r="O939"/>
      <c r="P939" s="9">
        <v>33.911900000000003</v>
      </c>
      <c r="Q939" s="9">
        <v>-101.628</v>
      </c>
      <c r="R939" t="s">
        <v>42</v>
      </c>
      <c r="S939" t="s">
        <v>42</v>
      </c>
      <c r="T939" t="s">
        <v>43</v>
      </c>
      <c r="V939"/>
      <c r="W939" s="11" t="s">
        <v>1337</v>
      </c>
    </row>
    <row r="940" spans="1:26" ht="15.75">
      <c r="A940" t="s">
        <v>2052</v>
      </c>
      <c r="B940">
        <v>10</v>
      </c>
      <c r="C940" s="4" t="s">
        <v>647</v>
      </c>
      <c r="D940" s="23">
        <v>57428</v>
      </c>
      <c r="E940" s="9" t="s">
        <v>648</v>
      </c>
      <c r="F940" s="5" t="s">
        <v>1260</v>
      </c>
      <c r="G940" s="11"/>
      <c r="H940" s="9" t="s">
        <v>648</v>
      </c>
      <c r="I940" s="22" t="s">
        <v>1261</v>
      </c>
      <c r="J940" s="9" t="s">
        <v>648</v>
      </c>
      <c r="K940" s="11">
        <v>23</v>
      </c>
      <c r="L940" t="s">
        <v>2052</v>
      </c>
      <c r="M940" s="24">
        <v>41244</v>
      </c>
      <c r="O940"/>
      <c r="P940" s="9">
        <v>43.0092</v>
      </c>
      <c r="Q940" s="9">
        <v>-115.443</v>
      </c>
      <c r="R940" t="s">
        <v>42</v>
      </c>
      <c r="S940" t="s">
        <v>42</v>
      </c>
      <c r="T940" t="s">
        <v>43</v>
      </c>
      <c r="V940"/>
      <c r="W940" s="11" t="s">
        <v>1385</v>
      </c>
      <c r="X940">
        <v>100</v>
      </c>
    </row>
    <row r="941" spans="1:26" ht="15.75">
      <c r="A941" t="s">
        <v>2053</v>
      </c>
      <c r="B941">
        <v>17</v>
      </c>
      <c r="C941" s="4" t="s">
        <v>647</v>
      </c>
      <c r="D941" s="23">
        <v>58686</v>
      </c>
      <c r="E941" s="9" t="s">
        <v>648</v>
      </c>
      <c r="F941" s="5" t="s">
        <v>1244</v>
      </c>
      <c r="G941" s="11"/>
      <c r="H941" s="9" t="s">
        <v>648</v>
      </c>
      <c r="I941" s="22" t="s">
        <v>651</v>
      </c>
      <c r="J941" s="9" t="s">
        <v>648</v>
      </c>
      <c r="K941" s="11">
        <v>51</v>
      </c>
      <c r="L941" t="s">
        <v>2053</v>
      </c>
      <c r="M941" s="24">
        <v>42705</v>
      </c>
      <c r="O941"/>
      <c r="P941" s="9">
        <v>44.736199999999997</v>
      </c>
      <c r="Q941" s="9">
        <v>-68.133399999999995</v>
      </c>
      <c r="R941" t="s">
        <v>42</v>
      </c>
      <c r="S941" t="s">
        <v>42</v>
      </c>
      <c r="T941" t="s">
        <v>43</v>
      </c>
      <c r="V941"/>
      <c r="W941" s="11" t="s">
        <v>1316</v>
      </c>
    </row>
    <row r="942" spans="1:26" ht="15.75">
      <c r="A942" t="s">
        <v>2054</v>
      </c>
      <c r="B942">
        <v>148</v>
      </c>
      <c r="C942" s="4" t="s">
        <v>647</v>
      </c>
      <c r="D942" s="23">
        <v>56010</v>
      </c>
      <c r="E942" s="9" t="s">
        <v>648</v>
      </c>
      <c r="F942" s="5" t="s">
        <v>1089</v>
      </c>
      <c r="G942" s="11"/>
      <c r="H942" s="9" t="s">
        <v>648</v>
      </c>
      <c r="I942" s="22" t="s">
        <v>1090</v>
      </c>
      <c r="J942" s="9" t="s">
        <v>648</v>
      </c>
      <c r="K942" s="11">
        <v>100</v>
      </c>
      <c r="L942" t="s">
        <v>2054</v>
      </c>
      <c r="M942" s="24">
        <v>37591</v>
      </c>
      <c r="O942"/>
      <c r="P942" s="9">
        <v>42.9422</v>
      </c>
      <c r="Q942" s="9">
        <v>-93.664000000000001</v>
      </c>
      <c r="R942" t="s">
        <v>42</v>
      </c>
      <c r="S942" t="s">
        <v>42</v>
      </c>
      <c r="T942" t="s">
        <v>43</v>
      </c>
      <c r="V942"/>
      <c r="W942" s="11" t="s">
        <v>1131</v>
      </c>
      <c r="X942">
        <v>100</v>
      </c>
    </row>
    <row r="943" spans="1:26" ht="15.75">
      <c r="A943" t="s">
        <v>2055</v>
      </c>
      <c r="B943">
        <v>14</v>
      </c>
      <c r="C943" s="4" t="s">
        <v>647</v>
      </c>
      <c r="D943" s="23">
        <v>56960</v>
      </c>
      <c r="E943" s="9" t="s">
        <v>648</v>
      </c>
      <c r="F943" s="5" t="s">
        <v>1161</v>
      </c>
      <c r="G943" s="11"/>
      <c r="H943" s="9" t="s">
        <v>648</v>
      </c>
      <c r="I943" s="22" t="s">
        <v>2056</v>
      </c>
      <c r="J943" s="9" t="s">
        <v>648</v>
      </c>
      <c r="K943" s="11">
        <v>29</v>
      </c>
      <c r="L943" t="s">
        <v>2055</v>
      </c>
      <c r="M943" s="24">
        <v>39661</v>
      </c>
      <c r="O943"/>
      <c r="P943" s="9">
        <v>41.141300000000001</v>
      </c>
      <c r="Q943" s="9">
        <v>-105.009</v>
      </c>
      <c r="R943" t="s">
        <v>42</v>
      </c>
      <c r="S943" t="s">
        <v>42</v>
      </c>
      <c r="T943" t="s">
        <v>43</v>
      </c>
      <c r="V943"/>
      <c r="W943" s="11" t="s">
        <v>1492</v>
      </c>
    </row>
    <row r="944" spans="1:26" ht="15.75">
      <c r="A944" t="s">
        <v>2057</v>
      </c>
      <c r="B944" s="25">
        <v>1</v>
      </c>
      <c r="C944" s="4" t="s">
        <v>647</v>
      </c>
      <c r="D944" s="23">
        <v>62736</v>
      </c>
      <c r="E944" s="9" t="s">
        <v>648</v>
      </c>
      <c r="F944" s="5" t="s">
        <v>984</v>
      </c>
      <c r="G944" s="11"/>
      <c r="H944" s="9" t="s">
        <v>648</v>
      </c>
      <c r="I944" s="22" t="s">
        <v>985</v>
      </c>
      <c r="J944" s="9" t="s">
        <v>648</v>
      </c>
      <c r="K944" s="25">
        <v>0.25</v>
      </c>
      <c r="L944" t="s">
        <v>2058</v>
      </c>
      <c r="M944" s="26">
        <v>37226</v>
      </c>
      <c r="O944" s="3">
        <v>40512</v>
      </c>
      <c r="P944" s="27">
        <v>43.226444000000001</v>
      </c>
      <c r="Q944" s="27">
        <v>-77.361305999999999</v>
      </c>
      <c r="R944" t="s">
        <v>42</v>
      </c>
      <c r="S944" t="s">
        <v>42</v>
      </c>
      <c r="T944" t="s">
        <v>194</v>
      </c>
      <c r="U944" t="s">
        <v>2059</v>
      </c>
      <c r="V944" s="25" t="s">
        <v>2060</v>
      </c>
      <c r="W944" s="11" t="s">
        <v>2061</v>
      </c>
    </row>
    <row r="945" spans="1:28" ht="15.75">
      <c r="A945" t="s">
        <v>2062</v>
      </c>
      <c r="B945" s="25">
        <v>2</v>
      </c>
      <c r="C945" s="4" t="s">
        <v>647</v>
      </c>
      <c r="D945" s="23">
        <v>62736</v>
      </c>
      <c r="E945" s="9" t="s">
        <v>648</v>
      </c>
      <c r="F945" s="5" t="s">
        <v>984</v>
      </c>
      <c r="G945" s="11"/>
      <c r="H945" s="9" t="s">
        <v>648</v>
      </c>
      <c r="I945" s="22" t="s">
        <v>985</v>
      </c>
      <c r="J945" s="9" t="s">
        <v>648</v>
      </c>
      <c r="K945" s="25">
        <v>1.1000000000000001</v>
      </c>
      <c r="L945" t="s">
        <v>2058</v>
      </c>
      <c r="M945" s="26">
        <v>40513</v>
      </c>
      <c r="O945"/>
      <c r="P945" s="27">
        <v>43.226444000000001</v>
      </c>
      <c r="Q945" s="27">
        <v>-77.361305999999999</v>
      </c>
      <c r="R945" t="s">
        <v>42</v>
      </c>
      <c r="S945" t="s">
        <v>42</v>
      </c>
      <c r="T945" t="s">
        <v>43</v>
      </c>
      <c r="U945" t="s">
        <v>2059</v>
      </c>
      <c r="V945" s="25" t="s">
        <v>2060</v>
      </c>
      <c r="W945" s="11" t="s">
        <v>2061</v>
      </c>
    </row>
    <row r="946" spans="1:28" ht="15.75">
      <c r="A946" t="s">
        <v>2063</v>
      </c>
      <c r="B946">
        <v>7</v>
      </c>
      <c r="C946" s="4" t="s">
        <v>647</v>
      </c>
      <c r="D946" s="23">
        <v>56860</v>
      </c>
      <c r="E946" s="9" t="s">
        <v>648</v>
      </c>
      <c r="F946" s="5" t="s">
        <v>1089</v>
      </c>
      <c r="G946" s="11"/>
      <c r="H946" s="9" t="s">
        <v>648</v>
      </c>
      <c r="I946" s="22" t="s">
        <v>1090</v>
      </c>
      <c r="J946" s="9" t="s">
        <v>648</v>
      </c>
      <c r="K946" s="11">
        <v>14.7</v>
      </c>
      <c r="L946" t="s">
        <v>2063</v>
      </c>
      <c r="M946" s="24">
        <v>39203</v>
      </c>
      <c r="O946"/>
      <c r="P946" s="9">
        <v>42.088999999999999</v>
      </c>
      <c r="Q946" s="9">
        <v>-94.335800000000006</v>
      </c>
      <c r="R946" t="s">
        <v>42</v>
      </c>
      <c r="S946" t="s">
        <v>42</v>
      </c>
      <c r="T946" t="s">
        <v>43</v>
      </c>
      <c r="V946"/>
      <c r="W946" s="11" t="s">
        <v>1121</v>
      </c>
      <c r="X946">
        <v>100</v>
      </c>
    </row>
    <row r="947" spans="1:28" ht="15.75">
      <c r="A947" t="s">
        <v>2064</v>
      </c>
      <c r="B947">
        <v>37</v>
      </c>
      <c r="C947" s="4" t="s">
        <v>647</v>
      </c>
      <c r="D947" s="23">
        <v>57287</v>
      </c>
      <c r="E947" s="9" t="s">
        <v>648</v>
      </c>
      <c r="F947" s="5" t="s">
        <v>984</v>
      </c>
      <c r="G947" s="11"/>
      <c r="H947" s="9" t="s">
        <v>648</v>
      </c>
      <c r="I947" s="22" t="s">
        <v>985</v>
      </c>
      <c r="J947" s="9" t="s">
        <v>648</v>
      </c>
      <c r="K947" s="11">
        <v>74</v>
      </c>
      <c r="L947" t="s">
        <v>2064</v>
      </c>
      <c r="M947" s="24">
        <v>40544</v>
      </c>
      <c r="O947"/>
      <c r="P947" s="9">
        <v>43.197299999999998</v>
      </c>
      <c r="Q947" s="9">
        <v>-74.902000000000001</v>
      </c>
      <c r="R947" t="s">
        <v>42</v>
      </c>
      <c r="S947" t="s">
        <v>42</v>
      </c>
      <c r="T947" t="s">
        <v>43</v>
      </c>
      <c r="V947"/>
      <c r="W947" s="11" t="s">
        <v>1222</v>
      </c>
      <c r="X947">
        <v>100</v>
      </c>
    </row>
    <row r="948" spans="1:28" ht="15.75">
      <c r="A948" t="s">
        <v>2065</v>
      </c>
      <c r="B948" s="25">
        <v>1</v>
      </c>
      <c r="C948" s="4" t="s">
        <v>647</v>
      </c>
      <c r="D948" s="23">
        <v>60126</v>
      </c>
      <c r="E948" s="9" t="s">
        <v>648</v>
      </c>
      <c r="F948" s="5" t="s">
        <v>1147</v>
      </c>
      <c r="G948" s="11"/>
      <c r="H948" s="9" t="s">
        <v>648</v>
      </c>
      <c r="I948" s="22" t="s">
        <v>674</v>
      </c>
      <c r="J948" s="9" t="s">
        <v>648</v>
      </c>
      <c r="K948" s="25">
        <v>1.5</v>
      </c>
      <c r="L948" t="s">
        <v>2065</v>
      </c>
      <c r="M948" s="26">
        <v>42370</v>
      </c>
      <c r="O948"/>
      <c r="P948" s="27">
        <v>40.718333000000001</v>
      </c>
      <c r="Q948" s="27">
        <v>-83.228611000000001</v>
      </c>
      <c r="R948" t="s">
        <v>42</v>
      </c>
      <c r="S948" t="s">
        <v>42</v>
      </c>
      <c r="T948" t="s">
        <v>43</v>
      </c>
      <c r="V948"/>
      <c r="W948" s="11" t="s">
        <v>2066</v>
      </c>
    </row>
    <row r="949" spans="1:28" ht="15.75">
      <c r="A949" t="s">
        <v>2067</v>
      </c>
      <c r="B949">
        <v>43</v>
      </c>
      <c r="C949" s="4" t="s">
        <v>647</v>
      </c>
      <c r="D949" s="23">
        <v>57152</v>
      </c>
      <c r="E949" s="9" t="s">
        <v>648</v>
      </c>
      <c r="F949" s="5" t="s">
        <v>1286</v>
      </c>
      <c r="G949" s="11"/>
      <c r="H949" s="9" t="s">
        <v>648</v>
      </c>
      <c r="I949" s="22" t="s">
        <v>1628</v>
      </c>
      <c r="J949" s="9" t="s">
        <v>648</v>
      </c>
      <c r="K949" s="11">
        <v>98.9</v>
      </c>
      <c r="L949" t="s">
        <v>2067</v>
      </c>
      <c r="M949" s="24">
        <v>40148</v>
      </c>
      <c r="O949"/>
      <c r="P949" s="9">
        <v>45.787399999999998</v>
      </c>
      <c r="Q949" s="9">
        <v>-120.41200000000001</v>
      </c>
      <c r="R949" t="s">
        <v>42</v>
      </c>
      <c r="S949" t="s">
        <v>42</v>
      </c>
      <c r="T949" t="s">
        <v>43</v>
      </c>
      <c r="V949"/>
      <c r="W949" s="11" t="s">
        <v>2068</v>
      </c>
      <c r="X949">
        <v>20</v>
      </c>
      <c r="Y949" t="s">
        <v>2069</v>
      </c>
      <c r="Z949">
        <v>60</v>
      </c>
      <c r="AA949" t="s">
        <v>2070</v>
      </c>
      <c r="AB949">
        <v>20</v>
      </c>
    </row>
    <row r="950" spans="1:28" ht="15.75">
      <c r="A950" t="s">
        <v>2071</v>
      </c>
      <c r="B950" s="25">
        <v>32</v>
      </c>
      <c r="C950" s="4" t="s">
        <v>647</v>
      </c>
      <c r="D950" s="23">
        <v>56635</v>
      </c>
      <c r="E950" s="9" t="s">
        <v>648</v>
      </c>
      <c r="F950" s="5" t="s">
        <v>1168</v>
      </c>
      <c r="G950" s="11"/>
      <c r="H950" s="9" t="s">
        <v>648</v>
      </c>
      <c r="I950" s="22" t="s">
        <v>1090</v>
      </c>
      <c r="J950" s="9" t="s">
        <v>648</v>
      </c>
      <c r="K950" s="25">
        <v>52.8</v>
      </c>
      <c r="L950" t="s">
        <v>2072</v>
      </c>
      <c r="M950" s="29">
        <v>39448</v>
      </c>
      <c r="O950"/>
      <c r="P950" s="27">
        <v>43.832250000000002</v>
      </c>
      <c r="Q950" s="27">
        <v>-83.195333000000005</v>
      </c>
      <c r="R950" t="s">
        <v>42</v>
      </c>
      <c r="S950" t="s">
        <v>42</v>
      </c>
      <c r="T950" t="s">
        <v>43</v>
      </c>
      <c r="V950"/>
      <c r="W950" s="11" t="s">
        <v>1250</v>
      </c>
      <c r="X950">
        <v>51</v>
      </c>
      <c r="Y950" t="s">
        <v>1251</v>
      </c>
      <c r="Z950">
        <v>49</v>
      </c>
    </row>
    <row r="951" spans="1:28" ht="15.75">
      <c r="A951" t="s">
        <v>2073</v>
      </c>
      <c r="B951" s="25">
        <v>33</v>
      </c>
      <c r="C951" s="4" t="s">
        <v>647</v>
      </c>
      <c r="D951" s="23">
        <v>57888</v>
      </c>
      <c r="E951" s="9" t="s">
        <v>648</v>
      </c>
      <c r="F951" s="5" t="s">
        <v>1168</v>
      </c>
      <c r="G951" s="11"/>
      <c r="H951" s="9" t="s">
        <v>648</v>
      </c>
      <c r="I951" s="22" t="s">
        <v>1090</v>
      </c>
      <c r="J951" s="9" t="s">
        <v>648</v>
      </c>
      <c r="K951" s="25">
        <v>59.4</v>
      </c>
      <c r="L951" t="s">
        <v>2072</v>
      </c>
      <c r="M951" s="26">
        <v>41214</v>
      </c>
      <c r="O951"/>
      <c r="P951" s="27">
        <v>43.782083</v>
      </c>
      <c r="Q951" s="27">
        <v>-83.208639000000005</v>
      </c>
      <c r="R951" t="s">
        <v>42</v>
      </c>
      <c r="S951" t="s">
        <v>42</v>
      </c>
      <c r="T951" t="s">
        <v>43</v>
      </c>
      <c r="V951"/>
      <c r="W951" s="11" t="s">
        <v>1250</v>
      </c>
      <c r="X951">
        <v>51</v>
      </c>
      <c r="Y951" t="s">
        <v>1251</v>
      </c>
      <c r="Z951">
        <v>49</v>
      </c>
    </row>
    <row r="952" spans="1:28" ht="15.75">
      <c r="A952" t="s">
        <v>2074</v>
      </c>
      <c r="B952" s="25">
        <v>48</v>
      </c>
      <c r="C952" s="4" t="s">
        <v>647</v>
      </c>
      <c r="D952" s="23">
        <v>61161</v>
      </c>
      <c r="E952" s="9" t="s">
        <v>648</v>
      </c>
      <c r="F952" s="5" t="s">
        <v>1101</v>
      </c>
      <c r="G952" s="11"/>
      <c r="H952" s="9" t="s">
        <v>648</v>
      </c>
      <c r="I952" s="22" t="s">
        <v>1090</v>
      </c>
      <c r="J952" s="9" t="s">
        <v>648</v>
      </c>
      <c r="K952" s="25">
        <v>199.8</v>
      </c>
      <c r="L952" t="s">
        <v>2074</v>
      </c>
      <c r="M952" s="26">
        <v>44013</v>
      </c>
      <c r="O952"/>
      <c r="P952" s="27">
        <v>39.831778</v>
      </c>
      <c r="Q952" s="27">
        <v>-88.072389000000001</v>
      </c>
      <c r="R952" t="s">
        <v>42</v>
      </c>
      <c r="S952" t="s">
        <v>42</v>
      </c>
      <c r="T952" t="s">
        <v>43</v>
      </c>
      <c r="V952" s="25" t="s">
        <v>2075</v>
      </c>
      <c r="W952" s="11" t="s">
        <v>1149</v>
      </c>
      <c r="X952">
        <v>32</v>
      </c>
      <c r="Y952" t="s">
        <v>245</v>
      </c>
      <c r="Z952">
        <v>68</v>
      </c>
    </row>
    <row r="953" spans="1:28" ht="15.75">
      <c r="A953" t="s">
        <v>2076</v>
      </c>
      <c r="B953" s="25">
        <v>1</v>
      </c>
      <c r="C953" s="4" t="s">
        <v>647</v>
      </c>
      <c r="D953" s="23">
        <v>60931</v>
      </c>
      <c r="E953" s="9" t="s">
        <v>648</v>
      </c>
      <c r="F953" s="5" t="s">
        <v>1105</v>
      </c>
      <c r="G953" s="11"/>
      <c r="H953" s="9" t="s">
        <v>648</v>
      </c>
      <c r="I953" s="22" t="s">
        <v>1086</v>
      </c>
      <c r="J953" s="9" t="s">
        <v>648</v>
      </c>
      <c r="K953" s="25">
        <v>1.7</v>
      </c>
      <c r="L953" t="s">
        <v>2076</v>
      </c>
      <c r="M953" s="26">
        <v>42736</v>
      </c>
      <c r="O953" s="30"/>
      <c r="P953" s="27">
        <v>40.569222000000003</v>
      </c>
      <c r="Q953" s="27">
        <v>-98.334778</v>
      </c>
      <c r="R953" t="s">
        <v>42</v>
      </c>
      <c r="S953" t="s">
        <v>42</v>
      </c>
      <c r="T953" t="s">
        <v>43</v>
      </c>
      <c r="V953" s="25" t="s">
        <v>2077</v>
      </c>
      <c r="W953" t="s">
        <v>2076</v>
      </c>
      <c r="Y953" t="s">
        <v>1696</v>
      </c>
    </row>
    <row r="954" spans="1:28" ht="15.75">
      <c r="A954" t="s">
        <v>2078</v>
      </c>
      <c r="B954">
        <v>44</v>
      </c>
      <c r="C954" s="4" t="s">
        <v>647</v>
      </c>
      <c r="D954" s="23">
        <v>56654</v>
      </c>
      <c r="E954" s="9" t="s">
        <v>648</v>
      </c>
      <c r="F954" s="5" t="s">
        <v>1118</v>
      </c>
      <c r="G954" s="11"/>
      <c r="H954" s="9" t="s">
        <v>648</v>
      </c>
      <c r="I954" s="22" t="s">
        <v>1119</v>
      </c>
      <c r="J954" s="9" t="s">
        <v>648</v>
      </c>
      <c r="K954" s="11">
        <v>101.2</v>
      </c>
      <c r="L954" t="s">
        <v>2078</v>
      </c>
      <c r="M954" s="24">
        <v>40513</v>
      </c>
      <c r="O954"/>
      <c r="P954" s="9">
        <v>40.898699999999998</v>
      </c>
      <c r="Q954" s="9">
        <v>-121.801</v>
      </c>
      <c r="R954" t="s">
        <v>42</v>
      </c>
      <c r="S954" t="s">
        <v>42</v>
      </c>
      <c r="T954" t="s">
        <v>43</v>
      </c>
      <c r="V954"/>
      <c r="W954" s="11" t="s">
        <v>1145</v>
      </c>
    </row>
    <row r="955" spans="1:28" ht="15.75">
      <c r="A955" t="s">
        <v>2079</v>
      </c>
      <c r="B955" s="25">
        <v>3</v>
      </c>
      <c r="C955" s="4" t="s">
        <v>647</v>
      </c>
      <c r="D955" s="23">
        <v>58220</v>
      </c>
      <c r="E955" s="9" t="s">
        <v>648</v>
      </c>
      <c r="F955" s="5" t="s">
        <v>1147</v>
      </c>
      <c r="G955" s="11"/>
      <c r="H955" s="9" t="s">
        <v>648</v>
      </c>
      <c r="I955" s="22" t="s">
        <v>674</v>
      </c>
      <c r="J955" s="9" t="s">
        <v>648</v>
      </c>
      <c r="K955" s="25">
        <v>4.5</v>
      </c>
      <c r="L955" t="s">
        <v>2079</v>
      </c>
      <c r="M955" s="26">
        <v>41395</v>
      </c>
      <c r="O955"/>
      <c r="P955" s="27">
        <v>41.015805999999998</v>
      </c>
      <c r="Q955" s="27">
        <v>-84.588027999999994</v>
      </c>
      <c r="R955" t="s">
        <v>42</v>
      </c>
      <c r="S955" t="s">
        <v>42</v>
      </c>
      <c r="T955" t="s">
        <v>43</v>
      </c>
      <c r="V955"/>
      <c r="W955" s="11" t="s">
        <v>2080</v>
      </c>
    </row>
    <row r="956" spans="1:28" ht="15.75">
      <c r="A956" t="s">
        <v>2081</v>
      </c>
      <c r="B956">
        <v>16</v>
      </c>
      <c r="C956" s="4" t="s">
        <v>647</v>
      </c>
      <c r="D956" s="23">
        <v>56447</v>
      </c>
      <c r="E956" s="9" t="s">
        <v>648</v>
      </c>
      <c r="F956" s="5" t="s">
        <v>1209</v>
      </c>
      <c r="G956" s="11"/>
      <c r="H956" s="9" t="s">
        <v>648</v>
      </c>
      <c r="I956" s="22" t="s">
        <v>1210</v>
      </c>
      <c r="J956" s="9" t="s">
        <v>648</v>
      </c>
      <c r="K956" s="11">
        <v>10.56</v>
      </c>
      <c r="L956" t="s">
        <v>2081</v>
      </c>
      <c r="M956" s="24">
        <v>38838</v>
      </c>
      <c r="O956"/>
      <c r="P956" s="9">
        <v>20.2515</v>
      </c>
      <c r="Q956" s="9">
        <v>-155.851</v>
      </c>
      <c r="R956" t="s">
        <v>42</v>
      </c>
      <c r="S956" t="s">
        <v>42</v>
      </c>
      <c r="T956" t="s">
        <v>43</v>
      </c>
      <c r="V956"/>
      <c r="W956" s="11" t="s">
        <v>388</v>
      </c>
    </row>
    <row r="957" spans="1:28" ht="15.75">
      <c r="A957" t="s">
        <v>2082</v>
      </c>
      <c r="B957">
        <v>15</v>
      </c>
      <c r="C957" s="4" t="s">
        <v>647</v>
      </c>
      <c r="D957" s="23">
        <v>57832</v>
      </c>
      <c r="E957" s="9" t="s">
        <v>648</v>
      </c>
      <c r="F957" s="5" t="s">
        <v>1089</v>
      </c>
      <c r="G957" s="11"/>
      <c r="H957" s="9" t="s">
        <v>648</v>
      </c>
      <c r="I957" s="22" t="s">
        <v>1090</v>
      </c>
      <c r="J957" s="9" t="s">
        <v>648</v>
      </c>
      <c r="K957" s="11">
        <v>35</v>
      </c>
      <c r="L957" t="s">
        <v>2082</v>
      </c>
      <c r="M957" s="24">
        <v>41183</v>
      </c>
      <c r="O957" s="28">
        <v>45382</v>
      </c>
      <c r="P957" s="9">
        <v>42.939399999999999</v>
      </c>
      <c r="Q957" s="9">
        <v>-92.057199999999995</v>
      </c>
      <c r="R957" t="s">
        <v>42</v>
      </c>
      <c r="S957" t="s">
        <v>42</v>
      </c>
      <c r="T957" t="s">
        <v>1126</v>
      </c>
      <c r="V957"/>
    </row>
    <row r="958" spans="1:28" ht="15.75">
      <c r="A958" t="s">
        <v>2083</v>
      </c>
      <c r="B958" s="25">
        <v>55</v>
      </c>
      <c r="C958" s="4" t="s">
        <v>647</v>
      </c>
      <c r="D958" s="23">
        <v>55816</v>
      </c>
      <c r="E958" s="9" t="s">
        <v>648</v>
      </c>
      <c r="F958" s="5" t="s">
        <v>1089</v>
      </c>
      <c r="H958" s="9" t="s">
        <v>648</v>
      </c>
      <c r="I958" s="22" t="s">
        <v>1090</v>
      </c>
      <c r="J958" s="9" t="s">
        <v>648</v>
      </c>
      <c r="K958" s="25">
        <v>41.25</v>
      </c>
      <c r="L958" t="s">
        <v>2083</v>
      </c>
      <c r="M958" s="26">
        <v>36251</v>
      </c>
      <c r="O958" s="38">
        <v>43829</v>
      </c>
      <c r="P958">
        <v>43.082099999999997</v>
      </c>
      <c r="Q958">
        <v>-93.263599999999997</v>
      </c>
      <c r="R958" t="s">
        <v>42</v>
      </c>
      <c r="S958" t="s">
        <v>42</v>
      </c>
      <c r="T958" t="s">
        <v>1126</v>
      </c>
      <c r="V958" s="25" t="s">
        <v>2084</v>
      </c>
      <c r="W958" s="11" t="s">
        <v>1131</v>
      </c>
    </row>
    <row r="959" spans="1:28">
      <c r="A959" t="s">
        <v>2085</v>
      </c>
      <c r="B959" s="25">
        <v>15</v>
      </c>
      <c r="C959" s="4" t="s">
        <v>647</v>
      </c>
      <c r="D959" s="23">
        <v>55816</v>
      </c>
      <c r="E959" s="9" t="s">
        <v>648</v>
      </c>
      <c r="F959" s="5" t="s">
        <v>1089</v>
      </c>
      <c r="H959" s="9" t="s">
        <v>648</v>
      </c>
      <c r="I959" s="22" t="s">
        <v>1090</v>
      </c>
      <c r="J959" s="9" t="s">
        <v>648</v>
      </c>
      <c r="K959" s="25">
        <v>41.25</v>
      </c>
      <c r="L959" t="s">
        <v>2083</v>
      </c>
      <c r="M959" s="3">
        <v>43830</v>
      </c>
      <c r="O959"/>
      <c r="P959">
        <v>43.082099999999997</v>
      </c>
      <c r="Q959">
        <v>-93.263599999999997</v>
      </c>
      <c r="R959" t="s">
        <v>42</v>
      </c>
      <c r="S959" t="s">
        <v>42</v>
      </c>
      <c r="T959" t="s">
        <v>43</v>
      </c>
      <c r="V959" s="25" t="s">
        <v>2084</v>
      </c>
      <c r="W959" s="25"/>
    </row>
    <row r="960" spans="1:28" ht="15.75">
      <c r="A960" t="s">
        <v>2086</v>
      </c>
      <c r="B960">
        <v>15</v>
      </c>
      <c r="C960" s="4" t="s">
        <v>647</v>
      </c>
      <c r="D960" s="23">
        <v>57832</v>
      </c>
      <c r="E960" s="9" t="s">
        <v>648</v>
      </c>
      <c r="F960" s="5" t="s">
        <v>1089</v>
      </c>
      <c r="G960" s="11"/>
      <c r="H960" s="9" t="s">
        <v>648</v>
      </c>
      <c r="I960" s="22" t="s">
        <v>1090</v>
      </c>
      <c r="J960" s="9" t="s">
        <v>648</v>
      </c>
      <c r="K960" s="11">
        <v>37.5</v>
      </c>
      <c r="L960" t="s">
        <v>2082</v>
      </c>
      <c r="M960" s="28">
        <v>45383</v>
      </c>
      <c r="O960"/>
      <c r="P960" s="9">
        <v>42.939399999999999</v>
      </c>
      <c r="Q960" s="9">
        <v>-92.057199999999995</v>
      </c>
      <c r="R960" t="s">
        <v>42</v>
      </c>
      <c r="S960" t="s">
        <v>42</v>
      </c>
      <c r="T960" t="s">
        <v>43</v>
      </c>
      <c r="V960"/>
      <c r="W960" s="11" t="s">
        <v>1651</v>
      </c>
    </row>
    <row r="961" spans="1:28" ht="15.75">
      <c r="A961" t="s">
        <v>2087</v>
      </c>
      <c r="B961">
        <v>48</v>
      </c>
      <c r="C961" s="4" t="s">
        <v>647</v>
      </c>
      <c r="D961" s="23">
        <v>56790</v>
      </c>
      <c r="E961" s="9" t="s">
        <v>648</v>
      </c>
      <c r="F961" s="5" t="s">
        <v>1268</v>
      </c>
      <c r="G961" s="11"/>
      <c r="H961" s="9" t="s">
        <v>648</v>
      </c>
      <c r="I961" s="22" t="s">
        <v>1287</v>
      </c>
      <c r="J961" s="9" t="s">
        <v>648</v>
      </c>
      <c r="K961" s="11">
        <v>100.8</v>
      </c>
      <c r="L961" t="s">
        <v>2087</v>
      </c>
      <c r="M961" s="24">
        <v>39845</v>
      </c>
      <c r="O961"/>
      <c r="P961" s="9">
        <v>45.516399999999997</v>
      </c>
      <c r="Q961" s="9">
        <v>-120.602</v>
      </c>
      <c r="R961" t="s">
        <v>42</v>
      </c>
      <c r="S961" t="s">
        <v>42</v>
      </c>
      <c r="T961" t="s">
        <v>43</v>
      </c>
      <c r="V961"/>
      <c r="W961" s="11" t="s">
        <v>1222</v>
      </c>
    </row>
    <row r="962" spans="1:28" ht="15.75">
      <c r="A962" t="s">
        <v>2088</v>
      </c>
      <c r="B962">
        <v>69</v>
      </c>
      <c r="C962" s="4" t="s">
        <v>647</v>
      </c>
      <c r="D962" s="23">
        <v>64139</v>
      </c>
      <c r="E962" s="9" t="s">
        <v>648</v>
      </c>
      <c r="F962" s="5" t="s">
        <v>1105</v>
      </c>
      <c r="G962" s="11"/>
      <c r="H962" s="9" t="s">
        <v>648</v>
      </c>
      <c r="I962" s="22" t="s">
        <v>1086</v>
      </c>
      <c r="J962" s="9" t="s">
        <v>648</v>
      </c>
      <c r="K962" s="11">
        <v>298</v>
      </c>
      <c r="L962" t="s">
        <v>2088</v>
      </c>
      <c r="M962" s="24">
        <v>44621</v>
      </c>
      <c r="O962"/>
      <c r="P962" s="9">
        <v>42.2605</v>
      </c>
      <c r="Q962" s="9">
        <v>-97.198300000000003</v>
      </c>
      <c r="R962" t="s">
        <v>42</v>
      </c>
      <c r="S962" t="s">
        <v>42</v>
      </c>
      <c r="T962" t="s">
        <v>43</v>
      </c>
      <c r="V962"/>
      <c r="W962" s="11" t="s">
        <v>182</v>
      </c>
      <c r="X962">
        <v>100</v>
      </c>
    </row>
    <row r="963" spans="1:28" ht="15.75">
      <c r="A963" t="s">
        <v>2089</v>
      </c>
      <c r="B963">
        <v>100</v>
      </c>
      <c r="C963" s="4" t="s">
        <v>647</v>
      </c>
      <c r="D963" s="23">
        <v>58416</v>
      </c>
      <c r="E963" s="9" t="s">
        <v>648</v>
      </c>
      <c r="F963" s="5" t="s">
        <v>1143</v>
      </c>
      <c r="G963" s="11"/>
      <c r="H963" s="9" t="s">
        <v>648</v>
      </c>
      <c r="I963" s="22" t="s">
        <v>674</v>
      </c>
      <c r="J963" s="9" t="s">
        <v>648</v>
      </c>
      <c r="K963" s="11">
        <v>200</v>
      </c>
      <c r="L963" t="s">
        <v>2090</v>
      </c>
      <c r="M963" s="24">
        <v>41974</v>
      </c>
      <c r="O963"/>
      <c r="P963" s="9">
        <v>40.109699999999997</v>
      </c>
      <c r="Q963" s="9">
        <v>-84.995000000000005</v>
      </c>
      <c r="R963" t="s">
        <v>42</v>
      </c>
      <c r="S963" t="s">
        <v>42</v>
      </c>
      <c r="T963" t="s">
        <v>43</v>
      </c>
      <c r="V963"/>
      <c r="W963" s="11" t="s">
        <v>1149</v>
      </c>
      <c r="Y963" t="s">
        <v>1251</v>
      </c>
    </row>
    <row r="964" spans="1:28" ht="15.75">
      <c r="A964" t="s">
        <v>2091</v>
      </c>
      <c r="B964">
        <v>43</v>
      </c>
      <c r="C964" s="4" t="s">
        <v>647</v>
      </c>
      <c r="D964" s="23">
        <v>62592</v>
      </c>
      <c r="E964" s="9" t="s">
        <v>648</v>
      </c>
      <c r="F964" s="5" t="s">
        <v>1143</v>
      </c>
      <c r="G964" s="11"/>
      <c r="H964" s="9" t="s">
        <v>648</v>
      </c>
      <c r="I964" s="22" t="s">
        <v>674</v>
      </c>
      <c r="J964" s="9" t="s">
        <v>648</v>
      </c>
      <c r="K964" s="11">
        <v>200</v>
      </c>
      <c r="L964" t="s">
        <v>2090</v>
      </c>
      <c r="M964" s="28">
        <v>44409</v>
      </c>
      <c r="O964"/>
      <c r="P964" s="9">
        <v>40.054499999999997</v>
      </c>
      <c r="Q964" s="9">
        <v>-85.195700000000002</v>
      </c>
      <c r="R964" t="s">
        <v>42</v>
      </c>
      <c r="S964" t="s">
        <v>42</v>
      </c>
      <c r="T964" t="s">
        <v>43</v>
      </c>
      <c r="V964"/>
      <c r="W964" s="11" t="s">
        <v>1149</v>
      </c>
    </row>
    <row r="965" spans="1:28" ht="15.75">
      <c r="A965" t="s">
        <v>2092</v>
      </c>
      <c r="B965">
        <v>64</v>
      </c>
      <c r="C965" s="4" t="s">
        <v>647</v>
      </c>
      <c r="D965" s="23">
        <v>61032</v>
      </c>
      <c r="E965" s="9" t="s">
        <v>648</v>
      </c>
      <c r="F965" s="5" t="s">
        <v>1138</v>
      </c>
      <c r="G965" s="11"/>
      <c r="H965" s="9" t="s">
        <v>648</v>
      </c>
      <c r="I965" s="22" t="s">
        <v>1139</v>
      </c>
      <c r="J965" s="9" t="s">
        <v>648</v>
      </c>
      <c r="K965" s="11">
        <v>180</v>
      </c>
      <c r="L965" t="s">
        <v>2092</v>
      </c>
      <c r="M965" s="24">
        <v>43952</v>
      </c>
      <c r="O965"/>
      <c r="P965" s="9">
        <v>31.218499999999999</v>
      </c>
      <c r="Q965" s="9">
        <v>-99.417100000000005</v>
      </c>
      <c r="R965" t="s">
        <v>42</v>
      </c>
      <c r="S965" t="s">
        <v>42</v>
      </c>
      <c r="T965" t="s">
        <v>43</v>
      </c>
      <c r="V965"/>
      <c r="W965" s="11" t="s">
        <v>1330</v>
      </c>
    </row>
    <row r="966" spans="1:28" ht="15.75">
      <c r="A966" t="s">
        <v>2093</v>
      </c>
      <c r="B966" s="25">
        <v>1</v>
      </c>
      <c r="C966" s="4" t="s">
        <v>647</v>
      </c>
      <c r="D966" s="23">
        <v>59776</v>
      </c>
      <c r="E966" s="9" t="s">
        <v>648</v>
      </c>
      <c r="F966" s="5" t="s">
        <v>1101</v>
      </c>
      <c r="G966" s="11"/>
      <c r="H966" s="9" t="s">
        <v>648</v>
      </c>
      <c r="I966" s="22" t="s">
        <v>1090</v>
      </c>
      <c r="J966" s="9" t="s">
        <v>648</v>
      </c>
      <c r="K966" s="25">
        <v>1.65</v>
      </c>
      <c r="L966" t="s">
        <v>2093</v>
      </c>
      <c r="M966" s="32">
        <v>41072</v>
      </c>
      <c r="O966"/>
      <c r="P966">
        <v>40.536999999999999</v>
      </c>
      <c r="Q966">
        <v>-89.019000000000005</v>
      </c>
      <c r="R966" t="s">
        <v>42</v>
      </c>
      <c r="S966" t="s">
        <v>42</v>
      </c>
      <c r="T966" t="s">
        <v>43</v>
      </c>
      <c r="V966"/>
      <c r="W966" t="s">
        <v>2093</v>
      </c>
    </row>
    <row r="967" spans="1:28" ht="15.75">
      <c r="A967" t="s">
        <v>2094</v>
      </c>
      <c r="B967">
        <v>36</v>
      </c>
      <c r="C967" s="4" t="s">
        <v>647</v>
      </c>
      <c r="D967" s="23">
        <v>61609</v>
      </c>
      <c r="E967" s="9" t="s">
        <v>648</v>
      </c>
      <c r="F967" s="5" t="s">
        <v>1089</v>
      </c>
      <c r="G967" s="11"/>
      <c r="H967" s="9" t="s">
        <v>648</v>
      </c>
      <c r="I967" s="22" t="s">
        <v>1090</v>
      </c>
      <c r="J967" s="9" t="s">
        <v>648</v>
      </c>
      <c r="K967" s="11">
        <v>103.5</v>
      </c>
      <c r="L967" t="s">
        <v>2095</v>
      </c>
      <c r="M967" s="24">
        <v>43435</v>
      </c>
      <c r="O967"/>
      <c r="P967" s="9">
        <v>41.758800000000001</v>
      </c>
      <c r="Q967" s="9">
        <v>-94.795100000000005</v>
      </c>
      <c r="R967" t="s">
        <v>42</v>
      </c>
      <c r="S967" t="s">
        <v>42</v>
      </c>
      <c r="T967" t="s">
        <v>43</v>
      </c>
      <c r="V967"/>
      <c r="W967" s="11" t="s">
        <v>1131</v>
      </c>
      <c r="X967">
        <v>100</v>
      </c>
    </row>
    <row r="968" spans="1:28" ht="15.75">
      <c r="A968" t="s">
        <v>2096</v>
      </c>
      <c r="B968">
        <v>71</v>
      </c>
      <c r="C968" s="4" t="s">
        <v>647</v>
      </c>
      <c r="D968" s="23">
        <v>64661</v>
      </c>
      <c r="E968" s="9" t="s">
        <v>648</v>
      </c>
      <c r="F968" s="5" t="s">
        <v>1089</v>
      </c>
      <c r="G968" s="11"/>
      <c r="H968" s="9" t="s">
        <v>648</v>
      </c>
      <c r="I968" s="22" t="s">
        <v>1090</v>
      </c>
      <c r="J968" s="9" t="s">
        <v>648</v>
      </c>
      <c r="K968" s="11">
        <v>200</v>
      </c>
      <c r="L968" t="s">
        <v>2095</v>
      </c>
      <c r="M968" s="24">
        <v>44713</v>
      </c>
      <c r="O968"/>
      <c r="P968" s="9">
        <v>41.758800000000001</v>
      </c>
      <c r="Q968" s="9">
        <v>-94.795100000000005</v>
      </c>
      <c r="R968" t="s">
        <v>42</v>
      </c>
      <c r="S968" t="s">
        <v>42</v>
      </c>
      <c r="T968" t="s">
        <v>43</v>
      </c>
      <c r="V968"/>
      <c r="W968" s="11" t="s">
        <v>1131</v>
      </c>
      <c r="X968">
        <v>100</v>
      </c>
    </row>
    <row r="969" spans="1:28" ht="15.75">
      <c r="A969" t="s">
        <v>2097</v>
      </c>
      <c r="B969">
        <v>72</v>
      </c>
      <c r="C969" s="4" t="s">
        <v>647</v>
      </c>
      <c r="D969" s="23">
        <v>66192</v>
      </c>
      <c r="E969" s="9" t="s">
        <v>648</v>
      </c>
      <c r="F969" s="5" t="s">
        <v>1168</v>
      </c>
      <c r="G969" s="11"/>
      <c r="H969" s="9" t="s">
        <v>648</v>
      </c>
      <c r="I969" s="22" t="s">
        <v>1090</v>
      </c>
      <c r="J969" s="9" t="s">
        <v>648</v>
      </c>
      <c r="K969" s="11">
        <v>200</v>
      </c>
      <c r="L969" t="s">
        <v>2097</v>
      </c>
      <c r="M969" s="28">
        <v>45293</v>
      </c>
      <c r="O969"/>
      <c r="P969" s="9">
        <v>43.213900000000002</v>
      </c>
      <c r="Q969" s="9">
        <v>-84.633099999999999</v>
      </c>
      <c r="R969" t="s">
        <v>42</v>
      </c>
      <c r="S969" t="s">
        <v>42</v>
      </c>
      <c r="T969" t="s">
        <v>43</v>
      </c>
      <c r="V969"/>
      <c r="W969" s="11" t="s">
        <v>1690</v>
      </c>
    </row>
    <row r="970" spans="1:28" ht="15.75">
      <c r="A970" t="s">
        <v>2098</v>
      </c>
      <c r="B970">
        <v>66</v>
      </c>
      <c r="C970" s="4" t="s">
        <v>647</v>
      </c>
      <c r="D970" s="23">
        <v>63738</v>
      </c>
      <c r="E970" s="9" t="s">
        <v>648</v>
      </c>
      <c r="F970" s="5" t="s">
        <v>1138</v>
      </c>
      <c r="G970" s="11"/>
      <c r="H970" s="9" t="s">
        <v>648</v>
      </c>
      <c r="I970" s="22" t="s">
        <v>1139</v>
      </c>
      <c r="J970" s="9" t="s">
        <v>648</v>
      </c>
      <c r="K970" s="11">
        <v>268.2</v>
      </c>
      <c r="L970" t="s">
        <v>2098</v>
      </c>
      <c r="M970" s="24">
        <v>44713</v>
      </c>
      <c r="O970"/>
      <c r="P970" s="9">
        <v>28.624500000000001</v>
      </c>
      <c r="Q970" s="9">
        <v>-97.9375</v>
      </c>
      <c r="R970" t="s">
        <v>42</v>
      </c>
      <c r="S970" t="s">
        <v>42</v>
      </c>
      <c r="T970" t="s">
        <v>43</v>
      </c>
      <c r="U970" t="s">
        <v>2099</v>
      </c>
      <c r="V970"/>
      <c r="W970" s="11" t="s">
        <v>182</v>
      </c>
      <c r="X970">
        <v>20</v>
      </c>
      <c r="Y970" t="s">
        <v>1902</v>
      </c>
      <c r="Z970">
        <v>80</v>
      </c>
    </row>
    <row r="971" spans="1:28" ht="15.75">
      <c r="A971" t="s">
        <v>2100</v>
      </c>
      <c r="B971" s="25">
        <v>27</v>
      </c>
      <c r="C971" s="4" t="s">
        <v>647</v>
      </c>
      <c r="D971" s="23">
        <v>56275</v>
      </c>
      <c r="E971" s="9" t="s">
        <v>648</v>
      </c>
      <c r="F971" s="5" t="s">
        <v>1118</v>
      </c>
      <c r="G971" s="11"/>
      <c r="H971" s="9" t="s">
        <v>648</v>
      </c>
      <c r="I971" s="22" t="s">
        <v>1119</v>
      </c>
      <c r="J971" s="9" t="s">
        <v>648</v>
      </c>
      <c r="K971" s="25">
        <v>2.4</v>
      </c>
      <c r="L971" t="s">
        <v>2100</v>
      </c>
      <c r="M971" s="29">
        <v>31747</v>
      </c>
      <c r="O971"/>
      <c r="P971">
        <v>35.092500000000001</v>
      </c>
      <c r="Q971">
        <v>-118.3952</v>
      </c>
      <c r="R971" t="s">
        <v>42</v>
      </c>
      <c r="S971" t="s">
        <v>42</v>
      </c>
      <c r="T971" t="s">
        <v>43</v>
      </c>
      <c r="V971" s="25" t="s">
        <v>2101</v>
      </c>
      <c r="W971" s="11" t="s">
        <v>2102</v>
      </c>
    </row>
    <row r="972" spans="1:28" ht="15.75">
      <c r="A972" t="s">
        <v>2103</v>
      </c>
      <c r="B972" s="25">
        <v>2</v>
      </c>
      <c r="C972" s="4" t="s">
        <v>647</v>
      </c>
      <c r="D972" s="23">
        <v>57648</v>
      </c>
      <c r="E972" s="9" t="s">
        <v>648</v>
      </c>
      <c r="F972" s="5" t="s">
        <v>984</v>
      </c>
      <c r="G972" s="11"/>
      <c r="H972" s="9" t="s">
        <v>648</v>
      </c>
      <c r="I972" s="22" t="s">
        <v>985</v>
      </c>
      <c r="J972" s="9" t="s">
        <v>648</v>
      </c>
      <c r="K972" s="25">
        <v>3.3</v>
      </c>
      <c r="L972" t="s">
        <v>2103</v>
      </c>
      <c r="M972" s="26">
        <v>40909</v>
      </c>
      <c r="O972"/>
      <c r="P972">
        <v>42.886944</v>
      </c>
      <c r="Q972">
        <v>-76.968329999999995</v>
      </c>
      <c r="R972" t="s">
        <v>42</v>
      </c>
      <c r="S972" t="s">
        <v>42</v>
      </c>
      <c r="T972" t="s">
        <v>43</v>
      </c>
      <c r="V972" s="25" t="s">
        <v>2104</v>
      </c>
      <c r="W972" s="11" t="s">
        <v>2105</v>
      </c>
    </row>
    <row r="973" spans="1:28" ht="15.75">
      <c r="A973" t="s">
        <v>2106</v>
      </c>
      <c r="B973" s="25">
        <v>104</v>
      </c>
      <c r="C973" s="4" t="s">
        <v>647</v>
      </c>
      <c r="D973" s="23">
        <v>58773</v>
      </c>
      <c r="E973" s="9" t="s">
        <v>648</v>
      </c>
      <c r="F973" s="5" t="s">
        <v>1138</v>
      </c>
      <c r="H973" s="9" t="s">
        <v>648</v>
      </c>
      <c r="I973" s="22" t="s">
        <v>1139</v>
      </c>
      <c r="J973" s="9" t="s">
        <v>648</v>
      </c>
      <c r="K973" s="25">
        <v>199.9</v>
      </c>
      <c r="L973" t="s">
        <v>2106</v>
      </c>
      <c r="M973" s="32">
        <v>41995</v>
      </c>
      <c r="O973"/>
      <c r="P973">
        <v>34.748600000000003</v>
      </c>
      <c r="Q973">
        <v>-102.26009999999999</v>
      </c>
      <c r="R973" t="s">
        <v>42</v>
      </c>
      <c r="S973" t="s">
        <v>42</v>
      </c>
      <c r="T973" t="s">
        <v>43</v>
      </c>
      <c r="V973"/>
      <c r="W973" s="11" t="s">
        <v>1251</v>
      </c>
      <c r="Y973" t="s">
        <v>2107</v>
      </c>
      <c r="AA973" t="s">
        <v>470</v>
      </c>
      <c r="AB973">
        <v>50</v>
      </c>
    </row>
    <row r="974" spans="1:28" ht="15.75">
      <c r="A974" t="s">
        <v>2108</v>
      </c>
      <c r="B974">
        <v>14</v>
      </c>
      <c r="C974" s="4" t="s">
        <v>647</v>
      </c>
      <c r="D974" s="23">
        <v>58103</v>
      </c>
      <c r="E974" s="9" t="s">
        <v>648</v>
      </c>
      <c r="F974" s="5" t="s">
        <v>1168</v>
      </c>
      <c r="G974" s="11"/>
      <c r="H974" s="9" t="s">
        <v>648</v>
      </c>
      <c r="I974" s="22" t="s">
        <v>1090</v>
      </c>
      <c r="J974" s="9" t="s">
        <v>648</v>
      </c>
      <c r="K974" s="11">
        <v>28</v>
      </c>
      <c r="L974" t="s">
        <v>2108</v>
      </c>
      <c r="M974" s="24">
        <v>41153</v>
      </c>
      <c r="O974"/>
      <c r="P974" s="9">
        <v>45.785200000000003</v>
      </c>
      <c r="Q974" s="9">
        <v>-86.558899999999994</v>
      </c>
      <c r="R974" t="s">
        <v>42</v>
      </c>
      <c r="S974" t="s">
        <v>42</v>
      </c>
      <c r="T974" t="s">
        <v>43</v>
      </c>
      <c r="V974"/>
      <c r="W974" s="11" t="s">
        <v>1306</v>
      </c>
    </row>
    <row r="975" spans="1:28" ht="15.75">
      <c r="A975" t="s">
        <v>2109</v>
      </c>
      <c r="B975">
        <v>233</v>
      </c>
      <c r="C975" s="4" t="s">
        <v>647</v>
      </c>
      <c r="D975" s="23">
        <v>66156</v>
      </c>
      <c r="E975" s="9" t="s">
        <v>648</v>
      </c>
      <c r="F975" s="5" t="s">
        <v>1111</v>
      </c>
      <c r="G975" s="11"/>
      <c r="H975" s="9" t="s">
        <v>648</v>
      </c>
      <c r="I975" s="22" t="s">
        <v>1086</v>
      </c>
      <c r="J975" s="9" t="s">
        <v>648</v>
      </c>
      <c r="K975" s="11">
        <v>643.4</v>
      </c>
      <c r="L975" t="s">
        <v>2109</v>
      </c>
      <c r="M975" s="29">
        <v>45261</v>
      </c>
      <c r="O975"/>
      <c r="P975" s="9">
        <v>39.816000000000003</v>
      </c>
      <c r="Q975" s="9">
        <v>-97.430999999999997</v>
      </c>
      <c r="R975" t="s">
        <v>42</v>
      </c>
      <c r="S975" t="s">
        <v>42</v>
      </c>
      <c r="T975" t="s">
        <v>43</v>
      </c>
      <c r="V975"/>
      <c r="W975" s="11" t="s">
        <v>1131</v>
      </c>
      <c r="X975">
        <v>100</v>
      </c>
    </row>
    <row r="976" spans="1:28" ht="15.75">
      <c r="A976" t="s">
        <v>2110</v>
      </c>
      <c r="B976">
        <v>164</v>
      </c>
      <c r="C976" s="4" t="s">
        <v>647</v>
      </c>
      <c r="D976" s="23">
        <v>62562</v>
      </c>
      <c r="E976" s="9" t="s">
        <v>648</v>
      </c>
      <c r="F976" s="5" t="s">
        <v>1138</v>
      </c>
      <c r="G976" s="11"/>
      <c r="H976" s="9" t="s">
        <v>648</v>
      </c>
      <c r="I976" s="22" t="s">
        <v>1139</v>
      </c>
      <c r="J976" s="9" t="s">
        <v>648</v>
      </c>
      <c r="K976" s="11">
        <v>504.5</v>
      </c>
      <c r="L976" t="s">
        <v>2110</v>
      </c>
      <c r="M976" s="3">
        <v>44561</v>
      </c>
      <c r="O976"/>
      <c r="P976" s="9">
        <v>31.061199999999999</v>
      </c>
      <c r="Q976" s="9">
        <v>-101.898</v>
      </c>
      <c r="R976" t="s">
        <v>42</v>
      </c>
      <c r="S976" t="s">
        <v>42</v>
      </c>
      <c r="T976" t="s">
        <v>43</v>
      </c>
      <c r="U976" t="s">
        <v>2111</v>
      </c>
      <c r="V976"/>
      <c r="W976" s="11" t="s">
        <v>1087</v>
      </c>
    </row>
    <row r="977" spans="1:26" ht="15.75">
      <c r="A977" t="s">
        <v>2112</v>
      </c>
      <c r="B977">
        <v>40</v>
      </c>
      <c r="C977" s="4" t="s">
        <v>647</v>
      </c>
      <c r="D977" s="23">
        <v>56945</v>
      </c>
      <c r="E977" s="9" t="s">
        <v>648</v>
      </c>
      <c r="F977" s="5" t="s">
        <v>1152</v>
      </c>
      <c r="H977" s="9" t="s">
        <v>648</v>
      </c>
      <c r="I977" s="22" t="s">
        <v>1171</v>
      </c>
      <c r="J977" s="9" t="s">
        <v>648</v>
      </c>
      <c r="K977" s="11">
        <v>99</v>
      </c>
      <c r="L977" t="s">
        <v>2112</v>
      </c>
      <c r="M977" s="24">
        <v>39995</v>
      </c>
      <c r="O977" s="3">
        <v>43829</v>
      </c>
      <c r="P977" s="9">
        <v>34.488999999999997</v>
      </c>
      <c r="Q977" s="9">
        <v>-105.96899999999999</v>
      </c>
      <c r="R977" t="s">
        <v>42</v>
      </c>
      <c r="S977" t="s">
        <v>42</v>
      </c>
      <c r="T977" t="s">
        <v>1126</v>
      </c>
      <c r="V977"/>
    </row>
    <row r="978" spans="1:26" ht="15.75">
      <c r="A978" t="s">
        <v>2113</v>
      </c>
      <c r="B978">
        <v>40</v>
      </c>
      <c r="C978" s="4" t="s">
        <v>647</v>
      </c>
      <c r="D978" s="23">
        <v>56945</v>
      </c>
      <c r="E978" s="9" t="s">
        <v>648</v>
      </c>
      <c r="F978" s="5" t="s">
        <v>1152</v>
      </c>
      <c r="H978" s="9" t="s">
        <v>648</v>
      </c>
      <c r="I978" s="22" t="s">
        <v>1171</v>
      </c>
      <c r="J978" s="9" t="s">
        <v>648</v>
      </c>
      <c r="K978" s="11">
        <v>99</v>
      </c>
      <c r="L978" t="s">
        <v>2112</v>
      </c>
      <c r="M978" s="3">
        <v>43830</v>
      </c>
      <c r="O978"/>
      <c r="P978" s="9">
        <v>34.488999999999997</v>
      </c>
      <c r="Q978" s="9">
        <v>-105.96899999999999</v>
      </c>
      <c r="R978" t="s">
        <v>42</v>
      </c>
      <c r="S978" t="s">
        <v>42</v>
      </c>
      <c r="T978" t="s">
        <v>43</v>
      </c>
      <c r="V978"/>
      <c r="W978" s="11" t="s">
        <v>1131</v>
      </c>
      <c r="X978">
        <v>100</v>
      </c>
    </row>
    <row r="979" spans="1:26" ht="15.75">
      <c r="A979" t="s">
        <v>2114</v>
      </c>
      <c r="B979">
        <v>53</v>
      </c>
      <c r="C979" s="4" t="s">
        <v>647</v>
      </c>
      <c r="D979" s="23">
        <v>56648</v>
      </c>
      <c r="E979" s="9" t="s">
        <v>648</v>
      </c>
      <c r="F979" s="5" t="s">
        <v>1138</v>
      </c>
      <c r="H979" s="9" t="s">
        <v>648</v>
      </c>
      <c r="I979" s="22" t="s">
        <v>1086</v>
      </c>
      <c r="J979" s="9" t="s">
        <v>648</v>
      </c>
      <c r="K979" s="11">
        <v>79.5</v>
      </c>
      <c r="L979" t="s">
        <v>2115</v>
      </c>
      <c r="M979" s="24">
        <v>39814</v>
      </c>
      <c r="O979" s="34">
        <v>44195</v>
      </c>
      <c r="P979" s="9">
        <v>35.3765</v>
      </c>
      <c r="Q979" s="9">
        <v>-101.536</v>
      </c>
      <c r="R979" t="s">
        <v>42</v>
      </c>
      <c r="S979" t="s">
        <v>42</v>
      </c>
      <c r="T979" t="s">
        <v>1126</v>
      </c>
      <c r="V979" t="s">
        <v>2116</v>
      </c>
    </row>
    <row r="980" spans="1:26" ht="15.75">
      <c r="A980" t="s">
        <v>2117</v>
      </c>
      <c r="B980">
        <v>53</v>
      </c>
      <c r="C980" s="4" t="s">
        <v>647</v>
      </c>
      <c r="D980" s="23">
        <v>56648</v>
      </c>
      <c r="E980" s="9" t="s">
        <v>648</v>
      </c>
      <c r="F980" s="5" t="s">
        <v>1138</v>
      </c>
      <c r="H980" s="9" t="s">
        <v>648</v>
      </c>
      <c r="I980" s="22" t="s">
        <v>1086</v>
      </c>
      <c r="J980" s="9" t="s">
        <v>648</v>
      </c>
      <c r="K980" s="11">
        <v>79.5</v>
      </c>
      <c r="L980" t="s">
        <v>2115</v>
      </c>
      <c r="M980" s="3">
        <v>44196</v>
      </c>
      <c r="O980"/>
      <c r="P980" s="9">
        <v>35.3765</v>
      </c>
      <c r="Q980" s="9">
        <v>-101.536</v>
      </c>
      <c r="R980" t="s">
        <v>42</v>
      </c>
      <c r="S980" t="s">
        <v>42</v>
      </c>
      <c r="T980" t="s">
        <v>43</v>
      </c>
      <c r="V980" t="s">
        <v>2116</v>
      </c>
      <c r="W980" s="11" t="s">
        <v>1131</v>
      </c>
      <c r="X980">
        <v>100</v>
      </c>
    </row>
    <row r="981" spans="1:26" ht="15.75">
      <c r="A981" t="s">
        <v>2118</v>
      </c>
      <c r="B981">
        <v>51</v>
      </c>
      <c r="C981" s="4" t="s">
        <v>647</v>
      </c>
      <c r="D981" s="23">
        <v>58363</v>
      </c>
      <c r="E981" s="9" t="s">
        <v>648</v>
      </c>
      <c r="F981" s="5" t="s">
        <v>1138</v>
      </c>
      <c r="G981" s="11"/>
      <c r="H981" s="9" t="s">
        <v>648</v>
      </c>
      <c r="I981" s="22" t="s">
        <v>1086</v>
      </c>
      <c r="J981" s="9" t="s">
        <v>648</v>
      </c>
      <c r="K981" s="11">
        <v>80</v>
      </c>
      <c r="L981" t="s">
        <v>2115</v>
      </c>
      <c r="M981" s="24">
        <v>41122</v>
      </c>
      <c r="O981"/>
      <c r="P981" s="9">
        <v>35.386000000000003</v>
      </c>
      <c r="Q981" s="9">
        <v>-101.57899999999999</v>
      </c>
      <c r="R981" t="s">
        <v>42</v>
      </c>
      <c r="S981" t="s">
        <v>42</v>
      </c>
      <c r="T981" t="s">
        <v>43</v>
      </c>
      <c r="V981" t="s">
        <v>2119</v>
      </c>
      <c r="W981" s="11" t="s">
        <v>1131</v>
      </c>
      <c r="X981">
        <v>100</v>
      </c>
    </row>
    <row r="982" spans="1:26" ht="15.75">
      <c r="A982" t="s">
        <v>2120</v>
      </c>
      <c r="B982">
        <v>19</v>
      </c>
      <c r="C982" s="4" t="s">
        <v>647</v>
      </c>
      <c r="D982" s="23">
        <v>58019</v>
      </c>
      <c r="E982" s="9" t="s">
        <v>648</v>
      </c>
      <c r="F982" s="5" t="s">
        <v>1260</v>
      </c>
      <c r="G982" s="11"/>
      <c r="H982" s="9" t="s">
        <v>648</v>
      </c>
      <c r="I982" s="22" t="s">
        <v>1261</v>
      </c>
      <c r="J982" s="9" t="s">
        <v>648</v>
      </c>
      <c r="K982" s="11">
        <v>40</v>
      </c>
      <c r="L982" t="s">
        <v>2120</v>
      </c>
      <c r="M982" s="24">
        <v>41244</v>
      </c>
      <c r="O982"/>
      <c r="P982" s="9">
        <v>42.8855</v>
      </c>
      <c r="Q982" s="9">
        <v>-115.036</v>
      </c>
      <c r="R982" t="s">
        <v>42</v>
      </c>
      <c r="S982" t="s">
        <v>42</v>
      </c>
      <c r="T982" t="s">
        <v>43</v>
      </c>
      <c r="V982"/>
      <c r="W982" s="11" t="s">
        <v>1251</v>
      </c>
      <c r="X982" s="25">
        <v>49</v>
      </c>
      <c r="Y982" t="s">
        <v>1250</v>
      </c>
      <c r="Z982" s="25">
        <v>51</v>
      </c>
    </row>
    <row r="983" spans="1:26" ht="15.75">
      <c r="A983" t="s">
        <v>2121</v>
      </c>
      <c r="B983">
        <v>66</v>
      </c>
      <c r="C983" s="4" t="s">
        <v>647</v>
      </c>
      <c r="D983" s="23">
        <v>57040</v>
      </c>
      <c r="E983" s="9" t="s">
        <v>648</v>
      </c>
      <c r="F983" s="5" t="s">
        <v>1161</v>
      </c>
      <c r="H983" s="9" t="s">
        <v>648</v>
      </c>
      <c r="I983" s="22" t="s">
        <v>1383</v>
      </c>
      <c r="J983" s="9" t="s">
        <v>648</v>
      </c>
      <c r="K983" s="11">
        <v>99</v>
      </c>
      <c r="L983" t="s">
        <v>2122</v>
      </c>
      <c r="M983" s="29">
        <v>40057</v>
      </c>
      <c r="O983" s="34">
        <v>43829</v>
      </c>
      <c r="P983" s="9">
        <v>41.6798</v>
      </c>
      <c r="Q983" s="9">
        <v>-106.0399</v>
      </c>
      <c r="R983" t="s">
        <v>42</v>
      </c>
      <c r="S983" t="s">
        <v>42</v>
      </c>
      <c r="T983" t="s">
        <v>1126</v>
      </c>
      <c r="V983"/>
    </row>
    <row r="984" spans="1:26" ht="15.75">
      <c r="A984" t="s">
        <v>2123</v>
      </c>
      <c r="B984">
        <v>66</v>
      </c>
      <c r="C984" s="4" t="s">
        <v>647</v>
      </c>
      <c r="D984" s="23">
        <v>57040</v>
      </c>
      <c r="E984" s="9" t="s">
        <v>648</v>
      </c>
      <c r="F984" s="5" t="s">
        <v>1161</v>
      </c>
      <c r="H984" s="9" t="s">
        <v>648</v>
      </c>
      <c r="I984" s="22" t="s">
        <v>1383</v>
      </c>
      <c r="J984" s="9" t="s">
        <v>648</v>
      </c>
      <c r="K984" s="11">
        <v>122</v>
      </c>
      <c r="L984" t="s">
        <v>2122</v>
      </c>
      <c r="M984" s="3">
        <v>43830</v>
      </c>
      <c r="O984"/>
      <c r="P984" s="9">
        <v>41.6798</v>
      </c>
      <c r="Q984" s="9">
        <v>-106.0399</v>
      </c>
      <c r="R984" t="s">
        <v>42</v>
      </c>
      <c r="S984" t="s">
        <v>42</v>
      </c>
      <c r="T984" t="s">
        <v>43</v>
      </c>
      <c r="V984"/>
      <c r="W984" s="11" t="s">
        <v>1552</v>
      </c>
    </row>
    <row r="985" spans="1:26" ht="15.75">
      <c r="A985" t="s">
        <v>2124</v>
      </c>
      <c r="B985">
        <v>175</v>
      </c>
      <c r="C985" s="4" t="s">
        <v>647</v>
      </c>
      <c r="D985" s="23">
        <v>62563</v>
      </c>
      <c r="E985" s="9" t="s">
        <v>648</v>
      </c>
      <c r="F985" s="5" t="s">
        <v>1198</v>
      </c>
      <c r="G985" s="11"/>
      <c r="H985" s="9" t="s">
        <v>648</v>
      </c>
      <c r="I985" s="22" t="s">
        <v>1090</v>
      </c>
      <c r="J985" s="9" t="s">
        <v>648</v>
      </c>
      <c r="K985" s="11">
        <v>400</v>
      </c>
      <c r="L985" t="s">
        <v>2124</v>
      </c>
      <c r="M985" s="24">
        <v>44166</v>
      </c>
      <c r="O985"/>
      <c r="P985" s="9">
        <v>40.250100000000003</v>
      </c>
      <c r="Q985" s="9">
        <v>-92.408500000000004</v>
      </c>
      <c r="R985" t="s">
        <v>42</v>
      </c>
      <c r="S985" t="s">
        <v>42</v>
      </c>
      <c r="T985" t="s">
        <v>43</v>
      </c>
      <c r="V985"/>
      <c r="W985" s="11" t="s">
        <v>2125</v>
      </c>
      <c r="X985">
        <v>100</v>
      </c>
    </row>
    <row r="986" spans="1:26" ht="15.75">
      <c r="A986" t="s">
        <v>2126</v>
      </c>
      <c r="B986">
        <v>75</v>
      </c>
      <c r="C986" s="4" t="s">
        <v>647</v>
      </c>
      <c r="D986" s="23">
        <v>56953</v>
      </c>
      <c r="E986" s="9" t="s">
        <v>648</v>
      </c>
      <c r="F986" s="5" t="s">
        <v>984</v>
      </c>
      <c r="G986" s="11"/>
      <c r="H986" s="9" t="s">
        <v>648</v>
      </c>
      <c r="I986" s="22" t="s">
        <v>985</v>
      </c>
      <c r="J986" s="9" t="s">
        <v>648</v>
      </c>
      <c r="K986" s="11">
        <v>112.5</v>
      </c>
      <c r="L986" t="s">
        <v>2126</v>
      </c>
      <c r="M986" s="24">
        <v>39814</v>
      </c>
      <c r="O986"/>
      <c r="P986" s="9">
        <v>42.724499999999999</v>
      </c>
      <c r="Q986" s="9">
        <v>-78.407600000000002</v>
      </c>
      <c r="R986" t="s">
        <v>42</v>
      </c>
      <c r="S986" t="s">
        <v>42</v>
      </c>
      <c r="T986" t="s">
        <v>43</v>
      </c>
      <c r="V986" t="s">
        <v>2127</v>
      </c>
      <c r="W986" s="11" t="s">
        <v>1200</v>
      </c>
    </row>
    <row r="987" spans="1:26" ht="15.75">
      <c r="A987" t="s">
        <v>2128</v>
      </c>
      <c r="B987" s="25">
        <v>218</v>
      </c>
      <c r="C987" s="4" t="s">
        <v>647</v>
      </c>
      <c r="D987" s="23">
        <v>58883</v>
      </c>
      <c r="E987" s="9" t="s">
        <v>648</v>
      </c>
      <c r="F987" s="5" t="s">
        <v>1089</v>
      </c>
      <c r="H987" s="9" t="s">
        <v>648</v>
      </c>
      <c r="I987" s="22" t="s">
        <v>1090</v>
      </c>
      <c r="J987" s="9" t="s">
        <v>648</v>
      </c>
      <c r="K987" s="25">
        <v>502</v>
      </c>
      <c r="L987" t="s">
        <v>2128</v>
      </c>
      <c r="M987" s="26">
        <v>42156</v>
      </c>
      <c r="O987"/>
      <c r="P987" s="27">
        <v>43.082971999999998</v>
      </c>
      <c r="Q987" s="27">
        <v>-95.565805999999995</v>
      </c>
      <c r="R987" t="s">
        <v>42</v>
      </c>
      <c r="S987" t="s">
        <v>42</v>
      </c>
      <c r="T987" t="s">
        <v>43</v>
      </c>
      <c r="V987" s="25" t="s">
        <v>2129</v>
      </c>
      <c r="W987" s="11" t="s">
        <v>1091</v>
      </c>
      <c r="X987">
        <v>100</v>
      </c>
    </row>
    <row r="988" spans="1:26" ht="15.75">
      <c r="A988" t="s">
        <v>2130</v>
      </c>
      <c r="B988">
        <v>30</v>
      </c>
      <c r="C988" s="4" t="s">
        <v>647</v>
      </c>
      <c r="D988" s="23">
        <v>57991</v>
      </c>
      <c r="E988" s="9" t="s">
        <v>648</v>
      </c>
      <c r="F988" s="5" t="s">
        <v>1114</v>
      </c>
      <c r="G988" s="11"/>
      <c r="H988" s="9" t="s">
        <v>648</v>
      </c>
      <c r="I988" s="22" t="s">
        <v>674</v>
      </c>
      <c r="J988" s="9" t="s">
        <v>648</v>
      </c>
      <c r="K988" s="11">
        <v>75</v>
      </c>
      <c r="L988" t="s">
        <v>2130</v>
      </c>
      <c r="M988" s="24">
        <v>40969</v>
      </c>
      <c r="O988"/>
      <c r="P988" s="9">
        <v>40.332099999999997</v>
      </c>
      <c r="Q988" s="9">
        <v>-78.659599999999998</v>
      </c>
      <c r="R988" t="s">
        <v>42</v>
      </c>
      <c r="S988" t="s">
        <v>42</v>
      </c>
      <c r="T988" t="s">
        <v>43</v>
      </c>
      <c r="V988"/>
      <c r="W988" s="11" t="s">
        <v>1476</v>
      </c>
    </row>
    <row r="989" spans="1:26" ht="15.75">
      <c r="A989" t="s">
        <v>2131</v>
      </c>
      <c r="B989">
        <v>90</v>
      </c>
      <c r="C989" s="4" t="s">
        <v>647</v>
      </c>
      <c r="D989" s="23">
        <v>56075</v>
      </c>
      <c r="E989" s="9" t="s">
        <v>648</v>
      </c>
      <c r="F989" s="5" t="s">
        <v>1118</v>
      </c>
      <c r="G989" s="11"/>
      <c r="H989" s="9" t="s">
        <v>648</v>
      </c>
      <c r="I989" s="22" t="s">
        <v>1119</v>
      </c>
      <c r="J989" s="9" t="s">
        <v>648</v>
      </c>
      <c r="K989" s="11">
        <v>162</v>
      </c>
      <c r="L989" t="s">
        <v>2131</v>
      </c>
      <c r="M989" s="24">
        <v>37803</v>
      </c>
      <c r="O989"/>
      <c r="P989" s="9">
        <v>38.149000000000001</v>
      </c>
      <c r="Q989" s="9">
        <v>-121.795</v>
      </c>
      <c r="R989" t="s">
        <v>42</v>
      </c>
      <c r="S989" t="s">
        <v>42</v>
      </c>
      <c r="T989" t="s">
        <v>43</v>
      </c>
      <c r="V989"/>
      <c r="W989" s="11" t="s">
        <v>1222</v>
      </c>
    </row>
    <row r="990" spans="1:26" ht="15.75">
      <c r="A990" t="s">
        <v>2132</v>
      </c>
      <c r="B990" s="25">
        <v>1</v>
      </c>
      <c r="C990" s="4" t="s">
        <v>647</v>
      </c>
      <c r="D990" s="23">
        <v>61788</v>
      </c>
      <c r="E990" s="9" t="s">
        <v>648</v>
      </c>
      <c r="F990" s="5" t="s">
        <v>1094</v>
      </c>
      <c r="G990" s="11"/>
      <c r="H990" s="9" t="s">
        <v>648</v>
      </c>
      <c r="I990" s="22" t="s">
        <v>1090</v>
      </c>
      <c r="J990" s="9" t="s">
        <v>648</v>
      </c>
      <c r="K990" s="25">
        <v>2</v>
      </c>
      <c r="L990" t="s">
        <v>2132</v>
      </c>
      <c r="M990" s="26">
        <v>39783</v>
      </c>
      <c r="O990"/>
      <c r="P990">
        <v>43.912880000000001</v>
      </c>
      <c r="Q990">
        <v>-96.193219999999997</v>
      </c>
      <c r="R990" t="s">
        <v>42</v>
      </c>
      <c r="S990" t="s">
        <v>42</v>
      </c>
      <c r="T990" t="s">
        <v>43</v>
      </c>
      <c r="V990"/>
      <c r="W990" s="11" t="s">
        <v>2132</v>
      </c>
    </row>
    <row r="991" spans="1:26" ht="15.75">
      <c r="A991" t="s">
        <v>2133</v>
      </c>
      <c r="B991">
        <v>74</v>
      </c>
      <c r="C991" s="4" t="s">
        <v>647</v>
      </c>
      <c r="D991" s="23">
        <v>61735</v>
      </c>
      <c r="E991" s="9" t="s">
        <v>648</v>
      </c>
      <c r="F991" s="5" t="s">
        <v>1101</v>
      </c>
      <c r="G991" s="11"/>
      <c r="H991" s="9" t="s">
        <v>648</v>
      </c>
      <c r="I991" s="22" t="s">
        <v>674</v>
      </c>
      <c r="J991" s="9" t="s">
        <v>648</v>
      </c>
      <c r="K991" s="11">
        <v>185</v>
      </c>
      <c r="L991" t="s">
        <v>2133</v>
      </c>
      <c r="M991" s="24">
        <v>43435</v>
      </c>
      <c r="O991"/>
      <c r="P991" s="9">
        <v>40.016800000000003</v>
      </c>
      <c r="Q991" s="9">
        <v>-89.386499999999998</v>
      </c>
      <c r="R991" t="s">
        <v>42</v>
      </c>
      <c r="S991" t="s">
        <v>42</v>
      </c>
      <c r="T991" t="s">
        <v>43</v>
      </c>
      <c r="V991"/>
      <c r="W991" s="11" t="s">
        <v>1087</v>
      </c>
    </row>
    <row r="992" spans="1:26" ht="15.75">
      <c r="A992" t="s">
        <v>2134</v>
      </c>
      <c r="B992">
        <v>30</v>
      </c>
      <c r="C992" s="4" t="s">
        <v>647</v>
      </c>
      <c r="D992" s="23">
        <v>61330</v>
      </c>
      <c r="E992" s="9" t="s">
        <v>648</v>
      </c>
      <c r="F992" s="5" t="s">
        <v>1147</v>
      </c>
      <c r="G992" s="11"/>
      <c r="H992" s="9" t="s">
        <v>648</v>
      </c>
      <c r="I992" s="22" t="s">
        <v>674</v>
      </c>
      <c r="J992" s="9" t="s">
        <v>648</v>
      </c>
      <c r="K992" s="11">
        <v>66</v>
      </c>
      <c r="L992" t="s">
        <v>2134</v>
      </c>
      <c r="M992" s="24">
        <v>43070</v>
      </c>
      <c r="O992"/>
      <c r="P992" s="9">
        <v>40.766500000000001</v>
      </c>
      <c r="Q992" s="9">
        <v>-83.714699999999993</v>
      </c>
      <c r="R992" t="s">
        <v>42</v>
      </c>
      <c r="S992" t="s">
        <v>42</v>
      </c>
      <c r="T992" t="s">
        <v>43</v>
      </c>
      <c r="V992"/>
      <c r="W992" s="11" t="s">
        <v>1149</v>
      </c>
    </row>
    <row r="993" spans="1:26" ht="15.75">
      <c r="A993" t="s">
        <v>2135</v>
      </c>
      <c r="B993" s="25">
        <v>2</v>
      </c>
      <c r="C993" s="4" t="s">
        <v>647</v>
      </c>
      <c r="D993" s="23">
        <v>62897</v>
      </c>
      <c r="E993" s="9" t="s">
        <v>648</v>
      </c>
      <c r="F993" s="5" t="s">
        <v>1277</v>
      </c>
      <c r="G993" s="11"/>
      <c r="H993" s="9" t="s">
        <v>648</v>
      </c>
      <c r="I993" s="22" t="s">
        <v>651</v>
      </c>
      <c r="J993" s="9" t="s">
        <v>648</v>
      </c>
      <c r="K993" s="25">
        <v>5</v>
      </c>
      <c r="L993" t="s">
        <v>2135</v>
      </c>
      <c r="M993" s="26">
        <v>43800</v>
      </c>
      <c r="O993"/>
      <c r="P993" s="27">
        <v>42.212611000000003</v>
      </c>
      <c r="Q993" s="27">
        <v>-72.871916999999996</v>
      </c>
      <c r="R993" t="s">
        <v>42</v>
      </c>
      <c r="S993" t="s">
        <v>42</v>
      </c>
      <c r="T993" t="s">
        <v>43</v>
      </c>
      <c r="V993"/>
      <c r="W993" s="11" t="s">
        <v>1651</v>
      </c>
    </row>
    <row r="994" spans="1:26" ht="15.75">
      <c r="A994" t="s">
        <v>2136</v>
      </c>
      <c r="B994">
        <v>49</v>
      </c>
      <c r="C994" s="4" t="s">
        <v>647</v>
      </c>
      <c r="D994" s="23">
        <v>59021</v>
      </c>
      <c r="E994" s="9" t="s">
        <v>648</v>
      </c>
      <c r="F994" s="5" t="s">
        <v>1101</v>
      </c>
      <c r="G994" s="11"/>
      <c r="H994" s="9" t="s">
        <v>648</v>
      </c>
      <c r="I994" s="22" t="s">
        <v>1090</v>
      </c>
      <c r="J994" s="9" t="s">
        <v>648</v>
      </c>
      <c r="K994" s="11">
        <v>98</v>
      </c>
      <c r="L994" t="s">
        <v>2136</v>
      </c>
      <c r="M994" s="24">
        <v>42064</v>
      </c>
      <c r="O994"/>
      <c r="P994" s="9">
        <v>40.385399999999997</v>
      </c>
      <c r="Q994" s="9">
        <v>-87.791499999999999</v>
      </c>
      <c r="R994" t="s">
        <v>42</v>
      </c>
      <c r="S994" t="s">
        <v>42</v>
      </c>
      <c r="T994" t="s">
        <v>43</v>
      </c>
      <c r="V994"/>
      <c r="W994" s="11" t="s">
        <v>1480</v>
      </c>
    </row>
    <row r="995" spans="1:26" ht="15.75">
      <c r="A995" s="30" t="s">
        <v>2137</v>
      </c>
      <c r="B995" s="25">
        <v>19</v>
      </c>
      <c r="C995" s="4" t="s">
        <v>647</v>
      </c>
      <c r="D995" s="23">
        <v>57380</v>
      </c>
      <c r="E995" s="9" t="s">
        <v>648</v>
      </c>
      <c r="F995" s="5" t="s">
        <v>1277</v>
      </c>
      <c r="G995" s="11"/>
      <c r="H995" s="9" t="s">
        <v>648</v>
      </c>
      <c r="I995" s="22" t="s">
        <v>651</v>
      </c>
      <c r="J995" s="9" t="s">
        <v>648</v>
      </c>
      <c r="K995" s="25">
        <v>28.5</v>
      </c>
      <c r="L995" s="30" t="s">
        <v>2137</v>
      </c>
      <c r="M995" s="26">
        <v>41244</v>
      </c>
      <c r="O995"/>
      <c r="P995">
        <v>42.729722000000002</v>
      </c>
      <c r="Q995">
        <v>-73.023611000000002</v>
      </c>
      <c r="R995" t="s">
        <v>42</v>
      </c>
      <c r="S995" t="s">
        <v>42</v>
      </c>
      <c r="T995" t="s">
        <v>43</v>
      </c>
      <c r="V995" t="s">
        <v>2138</v>
      </c>
      <c r="W995" s="11" t="s">
        <v>1222</v>
      </c>
    </row>
    <row r="996" spans="1:26" ht="15.75">
      <c r="A996" t="s">
        <v>2139</v>
      </c>
      <c r="B996">
        <v>53</v>
      </c>
      <c r="C996" s="4" t="s">
        <v>647</v>
      </c>
      <c r="D996" s="23">
        <v>56878</v>
      </c>
      <c r="E996" s="9" t="s">
        <v>648</v>
      </c>
      <c r="F996" s="5" t="s">
        <v>1143</v>
      </c>
      <c r="G996" s="11"/>
      <c r="H996" s="9" t="s">
        <v>648</v>
      </c>
      <c r="I996" s="22" t="s">
        <v>1090</v>
      </c>
      <c r="J996" s="9" t="s">
        <v>648</v>
      </c>
      <c r="K996" s="11">
        <v>106</v>
      </c>
      <c r="L996" t="s">
        <v>2139</v>
      </c>
      <c r="M996" s="24">
        <v>40118</v>
      </c>
      <c r="O996"/>
      <c r="P996" s="9">
        <v>40.697899999999997</v>
      </c>
      <c r="Q996" s="9">
        <v>-87.2637</v>
      </c>
      <c r="R996" t="s">
        <v>42</v>
      </c>
      <c r="S996" t="s">
        <v>42</v>
      </c>
      <c r="T996" t="s">
        <v>43</v>
      </c>
      <c r="V996"/>
      <c r="W996" s="11" t="s">
        <v>1136</v>
      </c>
    </row>
    <row r="997" spans="1:26" ht="15.75">
      <c r="A997" t="s">
        <v>2140</v>
      </c>
      <c r="B997">
        <v>3</v>
      </c>
      <c r="C997" s="4" t="s">
        <v>647</v>
      </c>
      <c r="D997" s="23">
        <v>55572</v>
      </c>
      <c r="E997" s="9" t="s">
        <v>648</v>
      </c>
      <c r="F997" s="5" t="s">
        <v>1094</v>
      </c>
      <c r="G997" s="11"/>
      <c r="H997" s="9" t="s">
        <v>648</v>
      </c>
      <c r="I997" s="22" t="s">
        <v>1090</v>
      </c>
      <c r="J997" s="9" t="s">
        <v>648</v>
      </c>
      <c r="K997" s="25">
        <v>1.98</v>
      </c>
      <c r="L997" t="s">
        <v>2140</v>
      </c>
      <c r="M997" s="29">
        <v>36923</v>
      </c>
      <c r="O997"/>
      <c r="P997">
        <v>44.227499999999999</v>
      </c>
      <c r="Q997">
        <v>-96.219200000000001</v>
      </c>
      <c r="R997" t="s">
        <v>42</v>
      </c>
      <c r="S997" t="s">
        <v>42</v>
      </c>
      <c r="T997" t="s">
        <v>43</v>
      </c>
      <c r="V997"/>
      <c r="W997" s="11" t="s">
        <v>1087</v>
      </c>
    </row>
    <row r="998" spans="1:26" ht="15.75">
      <c r="A998" t="s">
        <v>2141</v>
      </c>
      <c r="B998">
        <v>87</v>
      </c>
      <c r="C998" s="4" t="s">
        <v>647</v>
      </c>
      <c r="D998" s="23">
        <v>56255</v>
      </c>
      <c r="E998" s="9" t="s">
        <v>648</v>
      </c>
      <c r="F998" s="5" t="s">
        <v>1286</v>
      </c>
      <c r="G998" s="11"/>
      <c r="H998" s="9" t="s">
        <v>648</v>
      </c>
      <c r="I998" s="22" t="s">
        <v>1628</v>
      </c>
      <c r="J998" s="9" t="s">
        <v>648</v>
      </c>
      <c r="K998" s="11">
        <v>156.69999999999999</v>
      </c>
      <c r="L998" t="s">
        <v>2141</v>
      </c>
      <c r="M998" s="24">
        <v>38657</v>
      </c>
      <c r="O998"/>
      <c r="P998" s="9">
        <v>46.450200000000002</v>
      </c>
      <c r="Q998" s="9">
        <v>-117.854</v>
      </c>
      <c r="R998" t="s">
        <v>42</v>
      </c>
      <c r="S998" t="s">
        <v>42</v>
      </c>
      <c r="T998" t="s">
        <v>43</v>
      </c>
      <c r="U998" t="s">
        <v>2142</v>
      </c>
      <c r="V998"/>
      <c r="W998" s="11" t="s">
        <v>2143</v>
      </c>
    </row>
    <row r="999" spans="1:26" ht="15.75">
      <c r="A999" t="s">
        <v>2144</v>
      </c>
      <c r="B999">
        <v>34</v>
      </c>
      <c r="C999" s="4" t="s">
        <v>647</v>
      </c>
      <c r="D999" s="23">
        <v>64339</v>
      </c>
      <c r="E999" s="9" t="s">
        <v>648</v>
      </c>
      <c r="F999" s="5" t="s">
        <v>1085</v>
      </c>
      <c r="G999" s="11"/>
      <c r="H999" s="9" t="s">
        <v>648</v>
      </c>
      <c r="I999" s="22" t="s">
        <v>1086</v>
      </c>
      <c r="J999" s="9" t="s">
        <v>648</v>
      </c>
      <c r="K999" s="11">
        <v>202</v>
      </c>
      <c r="L999" t="s">
        <v>2144</v>
      </c>
      <c r="M999" s="24">
        <v>45323</v>
      </c>
      <c r="O999"/>
      <c r="P999" s="9">
        <v>35.989400000000003</v>
      </c>
      <c r="Q999" s="9">
        <v>-97.589500000000001</v>
      </c>
      <c r="R999" t="s">
        <v>42</v>
      </c>
      <c r="S999" t="s">
        <v>42</v>
      </c>
      <c r="T999" t="s">
        <v>43</v>
      </c>
      <c r="V999"/>
      <c r="W999" s="11" t="s">
        <v>1165</v>
      </c>
      <c r="X999">
        <v>100</v>
      </c>
    </row>
    <row r="1000" spans="1:26" ht="15.75">
      <c r="A1000" t="s">
        <v>2145</v>
      </c>
      <c r="B1000">
        <v>32</v>
      </c>
      <c r="C1000" s="4" t="s">
        <v>647</v>
      </c>
      <c r="D1000" s="23">
        <v>57890</v>
      </c>
      <c r="E1000" s="9" t="s">
        <v>648</v>
      </c>
      <c r="F1000" s="5" t="s">
        <v>1260</v>
      </c>
      <c r="G1000" s="11"/>
      <c r="H1000" s="9" t="s">
        <v>648</v>
      </c>
      <c r="I1000" s="22" t="s">
        <v>1628</v>
      </c>
      <c r="J1000" s="9" t="s">
        <v>648</v>
      </c>
      <c r="K1000" s="11">
        <v>57.6</v>
      </c>
      <c r="L1000" t="s">
        <v>2145</v>
      </c>
      <c r="M1000" s="24">
        <v>41122</v>
      </c>
      <c r="O1000"/>
      <c r="P1000" s="9">
        <v>43.4026</v>
      </c>
      <c r="Q1000" s="9">
        <v>-111.741</v>
      </c>
      <c r="R1000" t="s">
        <v>42</v>
      </c>
      <c r="S1000" t="s">
        <v>42</v>
      </c>
      <c r="T1000" t="s">
        <v>43</v>
      </c>
      <c r="V1000"/>
      <c r="W1000" s="11" t="s">
        <v>2146</v>
      </c>
    </row>
    <row r="1001" spans="1:26" ht="15.75">
      <c r="A1001" t="s">
        <v>2147</v>
      </c>
      <c r="B1001">
        <v>100</v>
      </c>
      <c r="C1001" s="4" t="s">
        <v>647</v>
      </c>
      <c r="D1001" s="23">
        <v>60339</v>
      </c>
      <c r="E1001" s="9" t="s">
        <v>648</v>
      </c>
      <c r="F1001" s="5" t="s">
        <v>1138</v>
      </c>
      <c r="G1001" s="11"/>
      <c r="H1001" s="9" t="s">
        <v>648</v>
      </c>
      <c r="I1001" s="22" t="s">
        <v>1139</v>
      </c>
      <c r="J1001" s="9" t="s">
        <v>648</v>
      </c>
      <c r="K1001" s="11">
        <v>230</v>
      </c>
      <c r="L1001" t="s">
        <v>2147</v>
      </c>
      <c r="M1001" s="24">
        <v>42644</v>
      </c>
      <c r="O1001"/>
      <c r="P1001" s="9">
        <v>33.409300000000002</v>
      </c>
      <c r="Q1001" s="9">
        <v>-99.535899999999998</v>
      </c>
      <c r="R1001" t="s">
        <v>42</v>
      </c>
      <c r="S1001" t="s">
        <v>42</v>
      </c>
      <c r="T1001" t="s">
        <v>43</v>
      </c>
      <c r="U1001" t="s">
        <v>1815</v>
      </c>
      <c r="V1001"/>
      <c r="W1001" s="11" t="s">
        <v>1112</v>
      </c>
      <c r="X1001">
        <v>51</v>
      </c>
      <c r="Y1001" t="s">
        <v>1816</v>
      </c>
      <c r="Z1001">
        <v>49</v>
      </c>
    </row>
    <row r="1002" spans="1:26" ht="15.75">
      <c r="A1002" t="s">
        <v>2148</v>
      </c>
      <c r="B1002">
        <v>142</v>
      </c>
      <c r="C1002" s="4" t="s">
        <v>647</v>
      </c>
      <c r="D1002" s="23">
        <v>56291</v>
      </c>
      <c r="E1002" s="9" t="s">
        <v>648</v>
      </c>
      <c r="F1002" s="5" t="s">
        <v>1138</v>
      </c>
      <c r="H1002" s="9" t="s">
        <v>648</v>
      </c>
      <c r="I1002" s="22" t="s">
        <v>1139</v>
      </c>
      <c r="J1002" s="9" t="s">
        <v>648</v>
      </c>
      <c r="K1002" s="11">
        <v>213</v>
      </c>
      <c r="L1002" t="s">
        <v>2149</v>
      </c>
      <c r="M1002" s="24">
        <v>38687</v>
      </c>
      <c r="O1002" s="3">
        <v>43099</v>
      </c>
      <c r="P1002" s="9">
        <v>32.243000000000002</v>
      </c>
      <c r="Q1002" s="9">
        <v>-100.026</v>
      </c>
      <c r="R1002" t="s">
        <v>42</v>
      </c>
      <c r="S1002" t="s">
        <v>42</v>
      </c>
      <c r="T1002" t="s">
        <v>1126</v>
      </c>
      <c r="V1002"/>
    </row>
    <row r="1003" spans="1:26" ht="15.75">
      <c r="A1003" t="s">
        <v>2150</v>
      </c>
      <c r="B1003">
        <v>142</v>
      </c>
      <c r="C1003" s="4" t="s">
        <v>647</v>
      </c>
      <c r="D1003" s="23">
        <v>56291</v>
      </c>
      <c r="E1003" s="9" t="s">
        <v>648</v>
      </c>
      <c r="F1003" s="5" t="s">
        <v>1138</v>
      </c>
      <c r="H1003" s="9" t="s">
        <v>648</v>
      </c>
      <c r="I1003" s="22" t="s">
        <v>1139</v>
      </c>
      <c r="J1003" s="9" t="s">
        <v>648</v>
      </c>
      <c r="K1003" s="11">
        <v>230</v>
      </c>
      <c r="L1003" t="s">
        <v>2149</v>
      </c>
      <c r="M1003" s="3">
        <v>43100</v>
      </c>
      <c r="O1003"/>
      <c r="P1003" s="9">
        <v>32.243000000000002</v>
      </c>
      <c r="Q1003" s="9">
        <v>-100.026</v>
      </c>
      <c r="R1003" t="s">
        <v>42</v>
      </c>
      <c r="S1003" t="s">
        <v>42</v>
      </c>
      <c r="T1003" t="s">
        <v>194</v>
      </c>
      <c r="V1003"/>
      <c r="W1003" s="11" t="s">
        <v>1131</v>
      </c>
      <c r="X1003">
        <v>100</v>
      </c>
    </row>
    <row r="1004" spans="1:26" ht="15.75">
      <c r="A1004" t="s">
        <v>2151</v>
      </c>
      <c r="B1004">
        <v>272</v>
      </c>
      <c r="C1004" s="4" t="s">
        <v>647</v>
      </c>
      <c r="D1004" s="23">
        <v>56291</v>
      </c>
      <c r="E1004" s="9" t="s">
        <v>648</v>
      </c>
      <c r="F1004" s="5" t="s">
        <v>1138</v>
      </c>
      <c r="H1004" s="9" t="s">
        <v>648</v>
      </c>
      <c r="I1004" s="22" t="s">
        <v>1139</v>
      </c>
      <c r="J1004" s="9" t="s">
        <v>648</v>
      </c>
      <c r="K1004" s="11">
        <v>512</v>
      </c>
      <c r="L1004" t="s">
        <v>2149</v>
      </c>
      <c r="M1004" s="24">
        <v>38687</v>
      </c>
      <c r="O1004" s="3">
        <v>43099</v>
      </c>
      <c r="P1004" s="9">
        <v>32.252600000000001</v>
      </c>
      <c r="Q1004" s="9">
        <v>-100.148</v>
      </c>
      <c r="R1004" t="s">
        <v>42</v>
      </c>
      <c r="S1004" t="s">
        <v>42</v>
      </c>
      <c r="T1004" t="s">
        <v>1126</v>
      </c>
      <c r="V1004"/>
    </row>
    <row r="1005" spans="1:26" ht="15.75">
      <c r="A1005" t="s">
        <v>2152</v>
      </c>
      <c r="B1005">
        <v>272</v>
      </c>
      <c r="C1005" s="4" t="s">
        <v>647</v>
      </c>
      <c r="D1005" s="23">
        <v>56291</v>
      </c>
      <c r="E1005" s="9" t="s">
        <v>648</v>
      </c>
      <c r="F1005" s="5" t="s">
        <v>1138</v>
      </c>
      <c r="H1005" s="9" t="s">
        <v>648</v>
      </c>
      <c r="I1005" s="22" t="s">
        <v>1139</v>
      </c>
      <c r="J1005" s="9" t="s">
        <v>648</v>
      </c>
      <c r="K1005" s="11">
        <v>529</v>
      </c>
      <c r="L1005" t="s">
        <v>2149</v>
      </c>
      <c r="M1005" s="3">
        <v>43100</v>
      </c>
      <c r="O1005"/>
      <c r="P1005" s="9">
        <v>32.252600000000001</v>
      </c>
      <c r="Q1005" s="9">
        <v>-100.148</v>
      </c>
      <c r="R1005" t="s">
        <v>42</v>
      </c>
      <c r="S1005" t="s">
        <v>42</v>
      </c>
      <c r="T1005" t="s">
        <v>194</v>
      </c>
      <c r="V1005"/>
      <c r="W1005" s="11" t="s">
        <v>1131</v>
      </c>
      <c r="X1005">
        <v>100</v>
      </c>
    </row>
    <row r="1006" spans="1:26" ht="15.75">
      <c r="A1006" t="s">
        <v>2153</v>
      </c>
      <c r="B1006">
        <v>421</v>
      </c>
      <c r="C1006" s="4" t="s">
        <v>647</v>
      </c>
      <c r="D1006" s="23">
        <v>56291</v>
      </c>
      <c r="E1006" s="9" t="s">
        <v>648</v>
      </c>
      <c r="F1006" s="5" t="s">
        <v>1138</v>
      </c>
      <c r="H1006" s="9" t="s">
        <v>648</v>
      </c>
      <c r="I1006" s="22" t="s">
        <v>1139</v>
      </c>
      <c r="J1006" s="9" t="s">
        <v>648</v>
      </c>
      <c r="K1006" s="11">
        <v>735.5</v>
      </c>
      <c r="L1006" t="s">
        <v>2149</v>
      </c>
      <c r="M1006" s="24">
        <v>38687</v>
      </c>
      <c r="O1006" s="3">
        <v>43099</v>
      </c>
      <c r="P1006" s="9">
        <v>32.262599999999999</v>
      </c>
      <c r="Q1006" s="9">
        <v>-100.294</v>
      </c>
      <c r="R1006" t="s">
        <v>42</v>
      </c>
      <c r="S1006" t="s">
        <v>42</v>
      </c>
      <c r="T1006" t="s">
        <v>1126</v>
      </c>
      <c r="V1006"/>
    </row>
    <row r="1007" spans="1:26" ht="15.75">
      <c r="A1007" t="s">
        <v>2154</v>
      </c>
      <c r="B1007">
        <v>421</v>
      </c>
      <c r="C1007" s="4" t="s">
        <v>647</v>
      </c>
      <c r="D1007" s="23">
        <v>56291</v>
      </c>
      <c r="E1007" s="9" t="s">
        <v>648</v>
      </c>
      <c r="F1007" s="5" t="s">
        <v>1138</v>
      </c>
      <c r="H1007" s="9" t="s">
        <v>648</v>
      </c>
      <c r="I1007" s="22" t="s">
        <v>1139</v>
      </c>
      <c r="J1007" s="9" t="s">
        <v>648</v>
      </c>
      <c r="K1007" s="11">
        <v>770.4</v>
      </c>
      <c r="L1007" t="s">
        <v>2149</v>
      </c>
      <c r="M1007" s="3">
        <v>43100</v>
      </c>
      <c r="O1007"/>
      <c r="P1007" s="9">
        <v>32.262599999999999</v>
      </c>
      <c r="Q1007" s="9">
        <v>-100.294</v>
      </c>
      <c r="R1007" t="s">
        <v>42</v>
      </c>
      <c r="S1007" t="s">
        <v>42</v>
      </c>
      <c r="T1007" t="s">
        <v>43</v>
      </c>
      <c r="V1007"/>
      <c r="W1007" s="11" t="s">
        <v>1131</v>
      </c>
      <c r="X1007">
        <v>100</v>
      </c>
    </row>
    <row r="1008" spans="1:26" ht="15.75">
      <c r="A1008" t="s">
        <v>2155</v>
      </c>
      <c r="B1008" s="25">
        <v>6</v>
      </c>
      <c r="C1008" s="4" t="s">
        <v>647</v>
      </c>
      <c r="D1008" s="23">
        <v>56591</v>
      </c>
      <c r="E1008" s="9" t="s">
        <v>648</v>
      </c>
      <c r="F1008" s="5" t="s">
        <v>1298</v>
      </c>
      <c r="H1008" s="9" t="s">
        <v>648</v>
      </c>
      <c r="I1008" s="22" t="s">
        <v>1299</v>
      </c>
      <c r="J1008" s="9" t="s">
        <v>648</v>
      </c>
      <c r="K1008" s="25">
        <v>9</v>
      </c>
      <c r="L1008" t="s">
        <v>2155</v>
      </c>
      <c r="M1008" s="26">
        <v>38749</v>
      </c>
      <c r="O1008"/>
      <c r="P1008" s="27">
        <v>47.501221999999999</v>
      </c>
      <c r="Q1008" s="27">
        <v>-111.437833</v>
      </c>
      <c r="R1008" t="s">
        <v>42</v>
      </c>
      <c r="S1008" t="s">
        <v>42</v>
      </c>
      <c r="T1008" t="s">
        <v>43</v>
      </c>
      <c r="V1008" s="25"/>
      <c r="W1008" s="11" t="s">
        <v>2156</v>
      </c>
    </row>
    <row r="1009" spans="1:24" ht="15.75">
      <c r="A1009" t="s">
        <v>2157</v>
      </c>
      <c r="B1009">
        <v>27</v>
      </c>
      <c r="C1009" s="4" t="s">
        <v>647</v>
      </c>
      <c r="D1009" s="23">
        <v>57867</v>
      </c>
      <c r="E1009" s="9" t="s">
        <v>648</v>
      </c>
      <c r="F1009" s="5" t="s">
        <v>984</v>
      </c>
      <c r="G1009" s="11"/>
      <c r="H1009" s="9" t="s">
        <v>648</v>
      </c>
      <c r="I1009" s="22" t="s">
        <v>985</v>
      </c>
      <c r="J1009" s="9" t="s">
        <v>648</v>
      </c>
      <c r="K1009" s="11">
        <v>55.4</v>
      </c>
      <c r="L1009" t="s">
        <v>2157</v>
      </c>
      <c r="M1009" s="24">
        <v>40878</v>
      </c>
      <c r="O1009"/>
      <c r="P1009" s="9">
        <v>42.331400000000002</v>
      </c>
      <c r="Q1009" s="9">
        <v>-77.503100000000003</v>
      </c>
      <c r="R1009" t="s">
        <v>42</v>
      </c>
      <c r="S1009" t="s">
        <v>42</v>
      </c>
      <c r="T1009" t="s">
        <v>43</v>
      </c>
      <c r="V1009"/>
      <c r="W1009" s="11" t="s">
        <v>1651</v>
      </c>
    </row>
    <row r="1010" spans="1:24" ht="15.75">
      <c r="A1010" t="s">
        <v>2158</v>
      </c>
      <c r="B1010">
        <v>108</v>
      </c>
      <c r="C1010" s="4" t="s">
        <v>647</v>
      </c>
      <c r="D1010" s="23">
        <v>65048</v>
      </c>
      <c r="E1010" s="9" t="s">
        <v>648</v>
      </c>
      <c r="F1010" s="5" t="s">
        <v>1138</v>
      </c>
      <c r="G1010" s="11"/>
      <c r="H1010" s="9" t="s">
        <v>648</v>
      </c>
      <c r="I1010" s="22" t="s">
        <v>1139</v>
      </c>
      <c r="J1010" s="9" t="s">
        <v>648</v>
      </c>
      <c r="K1010" s="11">
        <v>300.10000000000002</v>
      </c>
      <c r="L1010" t="s">
        <v>2158</v>
      </c>
      <c r="M1010" s="24">
        <v>44501</v>
      </c>
      <c r="O1010"/>
      <c r="P1010" s="9">
        <v>31.774699999999999</v>
      </c>
      <c r="Q1010" s="9">
        <v>-96.828199999999995</v>
      </c>
      <c r="R1010" t="s">
        <v>42</v>
      </c>
      <c r="S1010" t="s">
        <v>42</v>
      </c>
      <c r="T1010" t="s">
        <v>43</v>
      </c>
      <c r="V1010"/>
      <c r="W1010" s="11" t="s">
        <v>1131</v>
      </c>
      <c r="X1010">
        <v>100</v>
      </c>
    </row>
    <row r="1011" spans="1:24" ht="15.75">
      <c r="A1011" t="s">
        <v>2159</v>
      </c>
      <c r="B1011" s="25">
        <v>4</v>
      </c>
      <c r="C1011" s="4" t="s">
        <v>647</v>
      </c>
      <c r="D1011" s="23">
        <v>58548</v>
      </c>
      <c r="E1011" s="9" t="s">
        <v>648</v>
      </c>
      <c r="F1011" s="5" t="s">
        <v>1421</v>
      </c>
      <c r="G1011" s="11"/>
      <c r="H1011" s="9" t="s">
        <v>648</v>
      </c>
      <c r="I1011" s="22" t="s">
        <v>1162</v>
      </c>
      <c r="J1011" s="9" t="s">
        <v>648</v>
      </c>
      <c r="K1011" s="25">
        <v>8</v>
      </c>
      <c r="L1011" t="s">
        <v>2159</v>
      </c>
      <c r="M1011" s="26">
        <v>41548</v>
      </c>
      <c r="O1011"/>
      <c r="P1011">
        <v>37.772219999999997</v>
      </c>
      <c r="Q1011">
        <v>-104.83222000000001</v>
      </c>
      <c r="R1011" t="s">
        <v>42</v>
      </c>
      <c r="S1011" t="s">
        <v>42</v>
      </c>
      <c r="T1011" t="s">
        <v>43</v>
      </c>
      <c r="V1011"/>
      <c r="W1011" s="11" t="s">
        <v>2160</v>
      </c>
    </row>
    <row r="1012" spans="1:24" ht="15.75">
      <c r="A1012" t="s">
        <v>2161</v>
      </c>
      <c r="B1012" s="25">
        <v>1</v>
      </c>
      <c r="C1012" s="4" t="s">
        <v>647</v>
      </c>
      <c r="D1012" s="23">
        <v>56800</v>
      </c>
      <c r="E1012" s="9" t="s">
        <v>648</v>
      </c>
      <c r="F1012" s="5" t="s">
        <v>1277</v>
      </c>
      <c r="G1012" s="11"/>
      <c r="H1012" s="9" t="s">
        <v>648</v>
      </c>
      <c r="I1012" s="22" t="s">
        <v>651</v>
      </c>
      <c r="J1012" s="9" t="s">
        <v>648</v>
      </c>
      <c r="K1012" s="25">
        <v>1.8</v>
      </c>
      <c r="L1012" t="s">
        <v>2161</v>
      </c>
      <c r="M1012" s="26">
        <v>38838</v>
      </c>
      <c r="O1012"/>
      <c r="P1012" s="27">
        <v>42.261139</v>
      </c>
      <c r="Q1012" s="27">
        <v>-70.856667000000002</v>
      </c>
      <c r="R1012" t="s">
        <v>42</v>
      </c>
      <c r="S1012" t="s">
        <v>42</v>
      </c>
      <c r="T1012" t="s">
        <v>43</v>
      </c>
      <c r="U1012" t="s">
        <v>2162</v>
      </c>
      <c r="V1012"/>
      <c r="W1012" s="11" t="s">
        <v>2163</v>
      </c>
    </row>
    <row r="1013" spans="1:24" ht="15.75">
      <c r="A1013" t="s">
        <v>2164</v>
      </c>
      <c r="B1013">
        <v>134</v>
      </c>
      <c r="C1013" s="4" t="s">
        <v>647</v>
      </c>
      <c r="D1013" s="23">
        <v>60342</v>
      </c>
      <c r="E1013" s="9" t="s">
        <v>648</v>
      </c>
      <c r="F1013" s="5" t="s">
        <v>1089</v>
      </c>
      <c r="G1013" s="11"/>
      <c r="H1013" s="9" t="s">
        <v>648</v>
      </c>
      <c r="I1013" s="22" t="s">
        <v>1090</v>
      </c>
      <c r="J1013" s="9" t="s">
        <v>648</v>
      </c>
      <c r="K1013" s="11">
        <v>301.10000000000002</v>
      </c>
      <c r="L1013" t="s">
        <v>2165</v>
      </c>
      <c r="M1013" s="24">
        <v>42614</v>
      </c>
      <c r="O1013"/>
      <c r="P1013" s="9">
        <v>42.264299999999999</v>
      </c>
      <c r="Q1013" s="9">
        <v>-95.355699999999999</v>
      </c>
      <c r="R1013" t="s">
        <v>42</v>
      </c>
      <c r="S1013" t="s">
        <v>42</v>
      </c>
      <c r="T1013" t="s">
        <v>43</v>
      </c>
      <c r="V1013"/>
      <c r="W1013" s="11" t="s">
        <v>1091</v>
      </c>
      <c r="X1013">
        <v>100</v>
      </c>
    </row>
    <row r="1014" spans="1:24" ht="15.75">
      <c r="A1014" t="s">
        <v>2166</v>
      </c>
      <c r="B1014">
        <v>81</v>
      </c>
      <c r="C1014" s="4" t="s">
        <v>647</v>
      </c>
      <c r="D1014" s="23">
        <v>62795</v>
      </c>
      <c r="E1014" s="9" t="s">
        <v>648</v>
      </c>
      <c r="F1014" s="5" t="s">
        <v>1089</v>
      </c>
      <c r="G1014" s="11"/>
      <c r="H1014" s="9" t="s">
        <v>648</v>
      </c>
      <c r="I1014" s="22" t="s">
        <v>1090</v>
      </c>
      <c r="J1014" s="9" t="s">
        <v>648</v>
      </c>
      <c r="K1014" s="11">
        <v>202.4</v>
      </c>
      <c r="L1014" t="s">
        <v>2165</v>
      </c>
      <c r="M1014" s="24">
        <v>43800</v>
      </c>
      <c r="O1014"/>
      <c r="P1014" s="9">
        <v>42.465699999999998</v>
      </c>
      <c r="Q1014" s="9">
        <v>-95.354100000000003</v>
      </c>
      <c r="R1014" t="s">
        <v>42</v>
      </c>
      <c r="S1014" t="s">
        <v>42</v>
      </c>
      <c r="T1014" t="s">
        <v>43</v>
      </c>
      <c r="V1014"/>
      <c r="W1014" s="11" t="s">
        <v>1091</v>
      </c>
      <c r="X1014">
        <v>100</v>
      </c>
    </row>
    <row r="1015" spans="1:24" ht="15.75">
      <c r="A1015" t="s">
        <v>2167</v>
      </c>
      <c r="B1015">
        <v>20</v>
      </c>
      <c r="C1015" s="4" t="s">
        <v>647</v>
      </c>
      <c r="D1015" s="23">
        <v>64183</v>
      </c>
      <c r="E1015" s="9" t="s">
        <v>648</v>
      </c>
      <c r="F1015" s="5" t="s">
        <v>1089</v>
      </c>
      <c r="G1015" s="11"/>
      <c r="H1015" s="9" t="s">
        <v>648</v>
      </c>
      <c r="I1015" s="22" t="s">
        <v>1090</v>
      </c>
      <c r="J1015" s="9" t="s">
        <v>648</v>
      </c>
      <c r="K1015" s="11">
        <v>54</v>
      </c>
      <c r="L1015" t="s">
        <v>2167</v>
      </c>
      <c r="M1015" s="24">
        <v>44531</v>
      </c>
      <c r="O1015"/>
      <c r="P1015" s="9">
        <v>42.434800000000003</v>
      </c>
      <c r="Q1015" s="9">
        <v>-91.565700000000007</v>
      </c>
      <c r="R1015" t="s">
        <v>42</v>
      </c>
      <c r="S1015" t="s">
        <v>42</v>
      </c>
      <c r="T1015" t="s">
        <v>43</v>
      </c>
      <c r="V1015"/>
      <c r="W1015" s="11" t="s">
        <v>1320</v>
      </c>
    </row>
    <row r="1016" spans="1:24">
      <c r="A1016" t="s">
        <v>2168</v>
      </c>
      <c r="B1016" s="25">
        <v>125</v>
      </c>
      <c r="C1016" s="4" t="s">
        <v>647</v>
      </c>
      <c r="D1016" s="23">
        <v>55747</v>
      </c>
      <c r="E1016" s="9" t="s">
        <v>648</v>
      </c>
      <c r="F1016" s="5" t="s">
        <v>1138</v>
      </c>
      <c r="H1016" s="9" t="s">
        <v>648</v>
      </c>
      <c r="I1016" s="22" t="s">
        <v>1139</v>
      </c>
      <c r="J1016" s="9" t="s">
        <v>648</v>
      </c>
      <c r="K1016" s="25">
        <v>82.5</v>
      </c>
      <c r="L1016" t="s">
        <v>2168</v>
      </c>
      <c r="M1016" s="26">
        <v>37012</v>
      </c>
      <c r="O1016" s="3">
        <v>43464</v>
      </c>
      <c r="P1016">
        <v>30.920974900000001</v>
      </c>
      <c r="Q1016">
        <v>-102.162771838</v>
      </c>
      <c r="R1016" t="s">
        <v>42</v>
      </c>
      <c r="S1016" t="s">
        <v>42</v>
      </c>
      <c r="T1016" t="s">
        <v>1126</v>
      </c>
      <c r="V1016"/>
    </row>
    <row r="1017" spans="1:24" ht="15.75">
      <c r="A1017" t="s">
        <v>2169</v>
      </c>
      <c r="B1017" s="25">
        <v>125</v>
      </c>
      <c r="C1017" s="4" t="s">
        <v>647</v>
      </c>
      <c r="D1017" s="23">
        <v>55747</v>
      </c>
      <c r="E1017" s="9" t="s">
        <v>648</v>
      </c>
      <c r="F1017" s="5" t="s">
        <v>1138</v>
      </c>
      <c r="H1017" s="9" t="s">
        <v>648</v>
      </c>
      <c r="I1017" s="22" t="s">
        <v>1139</v>
      </c>
      <c r="J1017" s="9" t="s">
        <v>648</v>
      </c>
      <c r="K1017" s="25">
        <v>91.9</v>
      </c>
      <c r="L1017" t="s">
        <v>2168</v>
      </c>
      <c r="M1017" s="34">
        <v>43465</v>
      </c>
      <c r="O1017"/>
      <c r="P1017">
        <v>30.920974900000001</v>
      </c>
      <c r="Q1017">
        <v>-102.162771838</v>
      </c>
      <c r="R1017" t="s">
        <v>42</v>
      </c>
      <c r="S1017" t="s">
        <v>42</v>
      </c>
      <c r="T1017" t="s">
        <v>43</v>
      </c>
      <c r="V1017"/>
      <c r="W1017" s="11" t="s">
        <v>1131</v>
      </c>
      <c r="X1017">
        <v>100</v>
      </c>
    </row>
    <row r="1018" spans="1:24" ht="15.75">
      <c r="A1018" t="s">
        <v>2170</v>
      </c>
      <c r="B1018">
        <v>71</v>
      </c>
      <c r="C1018" s="4" t="s">
        <v>647</v>
      </c>
      <c r="D1018" s="23">
        <v>64230</v>
      </c>
      <c r="E1018" s="9" t="s">
        <v>648</v>
      </c>
      <c r="F1018" s="5" t="s">
        <v>1143</v>
      </c>
      <c r="G1018" s="11"/>
      <c r="H1018" s="9" t="s">
        <v>648</v>
      </c>
      <c r="I1018" s="22" t="s">
        <v>1090</v>
      </c>
      <c r="J1018" s="9" t="s">
        <v>648</v>
      </c>
      <c r="K1018" s="11">
        <v>302</v>
      </c>
      <c r="L1018" t="s">
        <v>2170</v>
      </c>
      <c r="M1018" s="24">
        <v>44531</v>
      </c>
      <c r="O1018"/>
      <c r="P1018" s="9">
        <v>40.6631</v>
      </c>
      <c r="Q1018" s="9">
        <v>-86.869500000000002</v>
      </c>
      <c r="R1018" t="s">
        <v>42</v>
      </c>
      <c r="S1018" t="s">
        <v>42</v>
      </c>
      <c r="T1018" t="s">
        <v>43</v>
      </c>
      <c r="V1018"/>
      <c r="W1018" s="11" t="s">
        <v>1149</v>
      </c>
    </row>
    <row r="1019" spans="1:24" ht="15.75">
      <c r="A1019" t="s">
        <v>2171</v>
      </c>
      <c r="B1019" s="25">
        <v>42</v>
      </c>
      <c r="C1019" s="4" t="s">
        <v>647</v>
      </c>
      <c r="D1019" s="23">
        <v>66861</v>
      </c>
      <c r="E1019" s="9" t="s">
        <v>648</v>
      </c>
      <c r="F1019" s="5" t="s">
        <v>1143</v>
      </c>
      <c r="G1019" s="11"/>
      <c r="H1019" s="9" t="s">
        <v>648</v>
      </c>
      <c r="I1019" s="22" t="s">
        <v>1090</v>
      </c>
      <c r="J1019" s="9" t="s">
        <v>648</v>
      </c>
      <c r="K1019" s="25">
        <v>201.6</v>
      </c>
      <c r="L1019" t="s">
        <v>2170</v>
      </c>
      <c r="M1019" s="26">
        <v>45627</v>
      </c>
      <c r="O1019"/>
      <c r="P1019" s="27">
        <v>40.685361</v>
      </c>
      <c r="Q1019" s="27">
        <v>-86.886722000000006</v>
      </c>
      <c r="R1019" t="s">
        <v>42</v>
      </c>
      <c r="S1019" t="s">
        <v>42</v>
      </c>
      <c r="T1019" t="s">
        <v>43</v>
      </c>
      <c r="V1019" s="25"/>
      <c r="W1019" s="11" t="s">
        <v>1149</v>
      </c>
    </row>
    <row r="1020" spans="1:24" ht="15.75">
      <c r="A1020" t="s">
        <v>2172</v>
      </c>
      <c r="B1020">
        <v>108</v>
      </c>
      <c r="C1020" s="4" t="s">
        <v>647</v>
      </c>
      <c r="D1020" s="23">
        <v>65546</v>
      </c>
      <c r="E1020" s="9" t="s">
        <v>648</v>
      </c>
      <c r="F1020" s="5" t="s">
        <v>1138</v>
      </c>
      <c r="G1020" s="11"/>
      <c r="H1020" s="9" t="s">
        <v>648</v>
      </c>
      <c r="I1020" s="22" t="s">
        <v>1139</v>
      </c>
      <c r="J1020" s="9" t="s">
        <v>648</v>
      </c>
      <c r="K1020" s="11">
        <v>301.3</v>
      </c>
      <c r="L1020" t="s">
        <v>2172</v>
      </c>
      <c r="M1020" s="24">
        <v>44927</v>
      </c>
      <c r="O1020"/>
      <c r="P1020" s="9">
        <v>33.198300000000003</v>
      </c>
      <c r="Q1020" s="9">
        <v>-99.390600000000006</v>
      </c>
      <c r="R1020" t="s">
        <v>42</v>
      </c>
      <c r="S1020" t="s">
        <v>42</v>
      </c>
      <c r="T1020" t="s">
        <v>43</v>
      </c>
      <c r="V1020"/>
      <c r="W1020" s="11" t="s">
        <v>1131</v>
      </c>
      <c r="X1020">
        <v>100</v>
      </c>
    </row>
    <row r="1021" spans="1:24" ht="15.75">
      <c r="A1021" t="s">
        <v>2173</v>
      </c>
      <c r="B1021">
        <v>1</v>
      </c>
      <c r="C1021" s="4" t="s">
        <v>647</v>
      </c>
      <c r="D1021" s="23">
        <v>57792</v>
      </c>
      <c r="E1021" s="9" t="s">
        <v>648</v>
      </c>
      <c r="F1021" s="5" t="s">
        <v>1118</v>
      </c>
      <c r="G1021" s="11"/>
      <c r="H1021" s="9" t="s">
        <v>648</v>
      </c>
      <c r="I1021" s="22" t="s">
        <v>1119</v>
      </c>
      <c r="J1021" s="9" t="s">
        <v>648</v>
      </c>
      <c r="K1021">
        <v>1</v>
      </c>
      <c r="L1021" t="s">
        <v>2173</v>
      </c>
      <c r="M1021" s="31">
        <v>40904</v>
      </c>
      <c r="O1021"/>
      <c r="P1021">
        <v>34.084954000000003</v>
      </c>
      <c r="Q1021">
        <v>-117.52655</v>
      </c>
      <c r="R1021" t="s">
        <v>42</v>
      </c>
      <c r="S1021" t="s">
        <v>42</v>
      </c>
      <c r="T1021" t="s">
        <v>43</v>
      </c>
      <c r="V1021" t="s">
        <v>2174</v>
      </c>
      <c r="W1021" s="11" t="s">
        <v>1158</v>
      </c>
    </row>
    <row r="1022" spans="1:24" ht="15.75">
      <c r="A1022" t="s">
        <v>2175</v>
      </c>
      <c r="B1022">
        <v>107</v>
      </c>
      <c r="C1022" s="4" t="s">
        <v>647</v>
      </c>
      <c r="D1022" s="23">
        <v>56251</v>
      </c>
      <c r="E1022" s="9" t="s">
        <v>648</v>
      </c>
      <c r="F1022" s="5" t="s">
        <v>1089</v>
      </c>
      <c r="G1022" s="11"/>
      <c r="H1022" s="9" t="s">
        <v>648</v>
      </c>
      <c r="I1022" s="22" t="s">
        <v>1090</v>
      </c>
      <c r="J1022" s="9" t="s">
        <v>648</v>
      </c>
      <c r="K1022" s="11">
        <v>175.5</v>
      </c>
      <c r="L1022" t="s">
        <v>2175</v>
      </c>
      <c r="M1022" s="24">
        <v>38322</v>
      </c>
      <c r="O1022" s="3">
        <v>43099</v>
      </c>
      <c r="P1022" s="9">
        <v>42.530200000000001</v>
      </c>
      <c r="Q1022" s="9">
        <v>-95.370099999999994</v>
      </c>
      <c r="R1022" t="s">
        <v>42</v>
      </c>
      <c r="S1022" t="s">
        <v>42</v>
      </c>
      <c r="T1022" t="s">
        <v>1126</v>
      </c>
      <c r="V1022"/>
      <c r="W1022" s="11"/>
    </row>
    <row r="1023" spans="1:24" ht="15.75">
      <c r="A1023" t="s">
        <v>2176</v>
      </c>
      <c r="B1023">
        <v>107</v>
      </c>
      <c r="C1023" s="4" t="s">
        <v>647</v>
      </c>
      <c r="D1023" s="23">
        <v>56251</v>
      </c>
      <c r="E1023" s="9" t="s">
        <v>648</v>
      </c>
      <c r="F1023" s="5" t="s">
        <v>1089</v>
      </c>
      <c r="G1023" s="11"/>
      <c r="H1023" s="9" t="s">
        <v>648</v>
      </c>
      <c r="I1023" s="22" t="s">
        <v>1090</v>
      </c>
      <c r="J1023" s="9" t="s">
        <v>648</v>
      </c>
      <c r="K1023" s="11">
        <v>175.5</v>
      </c>
      <c r="L1023" t="s">
        <v>2175</v>
      </c>
      <c r="M1023" s="3">
        <v>43100</v>
      </c>
      <c r="O1023"/>
      <c r="P1023" s="9">
        <v>42.530200000000001</v>
      </c>
      <c r="Q1023" s="9">
        <v>-95.370099999999994</v>
      </c>
      <c r="R1023" t="s">
        <v>42</v>
      </c>
      <c r="S1023" t="s">
        <v>42</v>
      </c>
      <c r="T1023" t="s">
        <v>43</v>
      </c>
      <c r="V1023"/>
      <c r="W1023" s="11" t="s">
        <v>1091</v>
      </c>
      <c r="X1023">
        <v>100</v>
      </c>
    </row>
    <row r="1024" spans="1:24" ht="15.75">
      <c r="A1024" t="s">
        <v>2177</v>
      </c>
      <c r="B1024" s="25">
        <v>3</v>
      </c>
      <c r="C1024" s="4" t="s">
        <v>647</v>
      </c>
      <c r="D1024" s="23">
        <v>7966</v>
      </c>
      <c r="E1024" s="9" t="s">
        <v>648</v>
      </c>
      <c r="F1024" s="5" t="s">
        <v>1089</v>
      </c>
      <c r="H1024" s="9" t="s">
        <v>648</v>
      </c>
      <c r="I1024" s="22" t="s">
        <v>1086</v>
      </c>
      <c r="J1024" s="9" t="s">
        <v>648</v>
      </c>
      <c r="K1024" s="25">
        <v>2.25</v>
      </c>
      <c r="L1024" t="s">
        <v>2177</v>
      </c>
      <c r="M1024" s="26">
        <v>36130</v>
      </c>
      <c r="O1024"/>
      <c r="P1024" s="27">
        <v>43.034889</v>
      </c>
      <c r="Q1024" s="27">
        <v>-94.140944000000005</v>
      </c>
      <c r="R1024" t="s">
        <v>42</v>
      </c>
      <c r="S1024" t="s">
        <v>42</v>
      </c>
      <c r="T1024" t="s">
        <v>43</v>
      </c>
      <c r="V1024" s="25" t="s">
        <v>2178</v>
      </c>
      <c r="W1024" s="11" t="s">
        <v>2179</v>
      </c>
    </row>
    <row r="1025" spans="1:26" ht="15.75">
      <c r="A1025" t="s">
        <v>2180</v>
      </c>
      <c r="B1025" s="25">
        <v>1</v>
      </c>
      <c r="C1025" s="4" t="s">
        <v>647</v>
      </c>
      <c r="D1025" s="23">
        <v>57257</v>
      </c>
      <c r="E1025" s="9" t="s">
        <v>648</v>
      </c>
      <c r="F1025" s="5" t="s">
        <v>1089</v>
      </c>
      <c r="H1025" s="9" t="s">
        <v>648</v>
      </c>
      <c r="I1025" s="22" t="s">
        <v>1090</v>
      </c>
      <c r="J1025" s="9" t="s">
        <v>648</v>
      </c>
      <c r="K1025" s="25">
        <v>1.65</v>
      </c>
      <c r="L1025" t="s">
        <v>2180</v>
      </c>
      <c r="M1025" s="26">
        <v>38384</v>
      </c>
      <c r="O1025"/>
      <c r="P1025" s="27">
        <v>43.385361000000003</v>
      </c>
      <c r="Q1025" s="27">
        <v>-94.815611000000004</v>
      </c>
      <c r="R1025" t="s">
        <v>42</v>
      </c>
      <c r="S1025" t="s">
        <v>42</v>
      </c>
      <c r="T1025" t="s">
        <v>43</v>
      </c>
      <c r="V1025"/>
      <c r="W1025" s="11" t="s">
        <v>2180</v>
      </c>
    </row>
    <row r="1026" spans="1:26" ht="15.75">
      <c r="A1026" t="s">
        <v>2181</v>
      </c>
      <c r="B1026" s="25">
        <v>7</v>
      </c>
      <c r="C1026" s="4" t="s">
        <v>647</v>
      </c>
      <c r="D1026" s="23">
        <v>57252</v>
      </c>
      <c r="E1026" s="9" t="s">
        <v>648</v>
      </c>
      <c r="F1026" s="5" t="s">
        <v>1089</v>
      </c>
      <c r="H1026" s="9" t="s">
        <v>648</v>
      </c>
      <c r="I1026" s="22" t="s">
        <v>1086</v>
      </c>
      <c r="J1026" s="9" t="s">
        <v>648</v>
      </c>
      <c r="K1026" s="25">
        <v>10.5</v>
      </c>
      <c r="L1026" t="s">
        <v>2181</v>
      </c>
      <c r="M1026" s="26">
        <v>39904</v>
      </c>
      <c r="O1026"/>
      <c r="P1026">
        <v>43.376199999999997</v>
      </c>
      <c r="Q1026">
        <v>-94.144000000000005</v>
      </c>
      <c r="R1026" t="s">
        <v>42</v>
      </c>
      <c r="S1026" t="s">
        <v>42</v>
      </c>
      <c r="T1026" t="s">
        <v>43</v>
      </c>
      <c r="V1026"/>
      <c r="W1026" s="11" t="s">
        <v>2182</v>
      </c>
    </row>
    <row r="1027" spans="1:26" ht="15.75">
      <c r="A1027" t="s">
        <v>2183</v>
      </c>
      <c r="B1027" s="25">
        <v>2</v>
      </c>
      <c r="C1027" s="4" t="s">
        <v>647</v>
      </c>
      <c r="D1027" s="23">
        <v>57855</v>
      </c>
      <c r="E1027" s="9" t="s">
        <v>648</v>
      </c>
      <c r="F1027" s="5" t="s">
        <v>1277</v>
      </c>
      <c r="G1027" s="11"/>
      <c r="H1027" s="9" t="s">
        <v>648</v>
      </c>
      <c r="I1027" s="22" t="s">
        <v>651</v>
      </c>
      <c r="J1027" s="9" t="s">
        <v>648</v>
      </c>
      <c r="K1027" s="25">
        <v>3.6</v>
      </c>
      <c r="L1027" t="s">
        <v>2183</v>
      </c>
      <c r="M1027" s="26">
        <v>40664</v>
      </c>
      <c r="O1027"/>
      <c r="P1027" s="27">
        <v>42.716056000000002</v>
      </c>
      <c r="Q1027" s="27">
        <v>-70.843277999999998</v>
      </c>
      <c r="R1027" t="s">
        <v>42</v>
      </c>
      <c r="S1027" t="s">
        <v>42</v>
      </c>
      <c r="T1027" t="s">
        <v>43</v>
      </c>
      <c r="U1027" t="s">
        <v>2184</v>
      </c>
      <c r="V1027"/>
      <c r="W1027" s="11" t="s">
        <v>2185</v>
      </c>
    </row>
    <row r="1028" spans="1:26" ht="15.75">
      <c r="A1028" t="s">
        <v>2186</v>
      </c>
      <c r="B1028">
        <v>108</v>
      </c>
      <c r="C1028" s="4" t="s">
        <v>647</v>
      </c>
      <c r="D1028" s="23">
        <v>64138</v>
      </c>
      <c r="E1028" s="9" t="s">
        <v>648</v>
      </c>
      <c r="F1028" s="5" t="s">
        <v>1111</v>
      </c>
      <c r="G1028" s="11"/>
      <c r="H1028" s="9" t="s">
        <v>648</v>
      </c>
      <c r="I1028" s="22" t="s">
        <v>1086</v>
      </c>
      <c r="J1028" s="9" t="s">
        <v>648</v>
      </c>
      <c r="K1028" s="11">
        <v>300.39999999999998</v>
      </c>
      <c r="L1028" t="s">
        <v>2186</v>
      </c>
      <c r="M1028" s="24">
        <v>44531</v>
      </c>
      <c r="O1028"/>
      <c r="P1028" s="9">
        <v>39.698700000000002</v>
      </c>
      <c r="Q1028" s="9">
        <v>-96.551299999999998</v>
      </c>
      <c r="R1028" t="s">
        <v>42</v>
      </c>
      <c r="S1028" t="s">
        <v>42</v>
      </c>
      <c r="T1028" t="s">
        <v>43</v>
      </c>
      <c r="V1028"/>
      <c r="W1028" s="11" t="s">
        <v>1131</v>
      </c>
      <c r="X1028">
        <v>100</v>
      </c>
    </row>
    <row r="1029" spans="1:26" ht="15.75">
      <c r="A1029" t="s">
        <v>2187</v>
      </c>
      <c r="B1029">
        <v>62</v>
      </c>
      <c r="C1029" s="4" t="s">
        <v>647</v>
      </c>
      <c r="D1029" s="23">
        <v>64003</v>
      </c>
      <c r="E1029" s="9" t="s">
        <v>648</v>
      </c>
      <c r="F1029" s="5" t="s">
        <v>1111</v>
      </c>
      <c r="G1029" s="11"/>
      <c r="H1029" s="9" t="s">
        <v>648</v>
      </c>
      <c r="I1029" s="22" t="s">
        <v>1086</v>
      </c>
      <c r="J1029" s="9" t="s">
        <v>648</v>
      </c>
      <c r="K1029" s="11">
        <v>297.60000000000002</v>
      </c>
      <c r="L1029" t="s">
        <v>2187</v>
      </c>
      <c r="M1029" s="24">
        <v>44561</v>
      </c>
      <c r="O1029"/>
      <c r="P1029" s="9">
        <v>37.6402</v>
      </c>
      <c r="Q1029" s="9">
        <v>-100.0732</v>
      </c>
      <c r="R1029" t="s">
        <v>42</v>
      </c>
      <c r="S1029" t="s">
        <v>42</v>
      </c>
      <c r="T1029" t="s">
        <v>43</v>
      </c>
      <c r="V1029"/>
      <c r="W1029" t="s">
        <v>1571</v>
      </c>
      <c r="X1029">
        <v>51</v>
      </c>
      <c r="Y1029" t="s">
        <v>1400</v>
      </c>
      <c r="Z1029">
        <v>49</v>
      </c>
    </row>
    <row r="1030" spans="1:26" ht="15.75">
      <c r="A1030" t="s">
        <v>2188</v>
      </c>
      <c r="B1030">
        <v>73</v>
      </c>
      <c r="C1030" s="4" t="s">
        <v>647</v>
      </c>
      <c r="D1030" s="23">
        <v>57639</v>
      </c>
      <c r="E1030" s="9" t="s">
        <v>648</v>
      </c>
      <c r="F1030" s="5" t="s">
        <v>1111</v>
      </c>
      <c r="G1030" s="11"/>
      <c r="H1030" s="9" t="s">
        <v>648</v>
      </c>
      <c r="I1030" s="22" t="s">
        <v>1086</v>
      </c>
      <c r="J1030" s="9" t="s">
        <v>648</v>
      </c>
      <c r="K1030" s="11">
        <v>167.9</v>
      </c>
      <c r="L1030" t="s">
        <v>2188</v>
      </c>
      <c r="M1030" s="24">
        <v>41153</v>
      </c>
      <c r="O1030"/>
      <c r="P1030" s="9">
        <v>37.8386</v>
      </c>
      <c r="Q1030" s="9">
        <v>-99.774000000000001</v>
      </c>
      <c r="R1030" t="s">
        <v>42</v>
      </c>
      <c r="S1030" t="s">
        <v>42</v>
      </c>
      <c r="T1030" t="s">
        <v>43</v>
      </c>
      <c r="V1030"/>
      <c r="W1030" s="11" t="s">
        <v>1602</v>
      </c>
      <c r="X1030">
        <v>50</v>
      </c>
      <c r="Y1030" t="s">
        <v>1492</v>
      </c>
      <c r="Z1030">
        <v>50</v>
      </c>
    </row>
    <row r="1031" spans="1:26" ht="15.75">
      <c r="A1031" t="s">
        <v>2189</v>
      </c>
      <c r="B1031">
        <v>136</v>
      </c>
      <c r="C1031" s="4" t="s">
        <v>647</v>
      </c>
      <c r="D1031" s="23">
        <v>63601</v>
      </c>
      <c r="E1031" s="9" t="s">
        <v>648</v>
      </c>
      <c r="F1031" s="5" t="s">
        <v>1168</v>
      </c>
      <c r="G1031" s="11"/>
      <c r="H1031" s="9" t="s">
        <v>648</v>
      </c>
      <c r="I1031" s="22" t="s">
        <v>1090</v>
      </c>
      <c r="J1031" s="9" t="s">
        <v>648</v>
      </c>
      <c r="K1031" s="11">
        <v>383.5</v>
      </c>
      <c r="L1031" t="s">
        <v>2189</v>
      </c>
      <c r="M1031" s="24">
        <v>44166</v>
      </c>
      <c r="O1031"/>
      <c r="P1031" s="9">
        <v>43.713000000000001</v>
      </c>
      <c r="Q1031" s="9">
        <v>-84.809100000000001</v>
      </c>
      <c r="R1031" t="s">
        <v>42</v>
      </c>
      <c r="S1031" t="s">
        <v>42</v>
      </c>
      <c r="T1031" t="s">
        <v>43</v>
      </c>
      <c r="V1031"/>
      <c r="W1031" s="11" t="s">
        <v>1427</v>
      </c>
    </row>
    <row r="1032" spans="1:26" ht="15.75">
      <c r="A1032" t="s">
        <v>2190</v>
      </c>
      <c r="B1032">
        <v>35</v>
      </c>
      <c r="C1032" s="4" t="s">
        <v>647</v>
      </c>
      <c r="D1032" s="23">
        <v>61911</v>
      </c>
      <c r="E1032" s="9" t="s">
        <v>648</v>
      </c>
      <c r="F1032" s="5" t="s">
        <v>1089</v>
      </c>
      <c r="G1032" s="11"/>
      <c r="H1032" s="9" t="s">
        <v>648</v>
      </c>
      <c r="I1032" s="22" t="s">
        <v>1090</v>
      </c>
      <c r="J1032" s="9" t="s">
        <v>648</v>
      </c>
      <c r="K1032" s="11">
        <v>90.8</v>
      </c>
      <c r="L1032" t="s">
        <v>2190</v>
      </c>
      <c r="M1032" s="24">
        <v>43435</v>
      </c>
      <c r="O1032"/>
      <c r="P1032" s="9">
        <v>42.3322</v>
      </c>
      <c r="Q1032" s="9">
        <v>-92.965900000000005</v>
      </c>
      <c r="R1032" t="s">
        <v>42</v>
      </c>
      <c r="S1032" t="s">
        <v>42</v>
      </c>
      <c r="T1032" t="s">
        <v>43</v>
      </c>
      <c r="V1032"/>
      <c r="W1032" s="11" t="s">
        <v>1091</v>
      </c>
      <c r="X1032">
        <v>100</v>
      </c>
    </row>
    <row r="1033" spans="1:26" ht="15.75">
      <c r="A1033" t="s">
        <v>2191</v>
      </c>
      <c r="B1033">
        <v>3</v>
      </c>
      <c r="C1033" s="4" t="s">
        <v>647</v>
      </c>
      <c r="D1033" s="23">
        <v>55565</v>
      </c>
      <c r="E1033" s="9" t="s">
        <v>648</v>
      </c>
      <c r="F1033" s="5" t="s">
        <v>1094</v>
      </c>
      <c r="G1033" s="11"/>
      <c r="H1033" s="9" t="s">
        <v>648</v>
      </c>
      <c r="I1033" s="22" t="s">
        <v>1090</v>
      </c>
      <c r="J1033" s="9" t="s">
        <v>648</v>
      </c>
      <c r="K1033" s="25">
        <v>1.98</v>
      </c>
      <c r="L1033" t="s">
        <v>2191</v>
      </c>
      <c r="M1033" s="29">
        <v>36923</v>
      </c>
      <c r="O1033"/>
      <c r="P1033">
        <v>44.423299999999998</v>
      </c>
      <c r="Q1033">
        <v>-96.441100000000006</v>
      </c>
      <c r="R1033" t="s">
        <v>42</v>
      </c>
      <c r="S1033" t="s">
        <v>42</v>
      </c>
      <c r="T1033" t="s">
        <v>43</v>
      </c>
      <c r="V1033"/>
      <c r="W1033" s="11" t="s">
        <v>1087</v>
      </c>
    </row>
    <row r="1034" spans="1:26" ht="15.75">
      <c r="A1034" t="s">
        <v>2192</v>
      </c>
      <c r="B1034">
        <v>126</v>
      </c>
      <c r="C1034" s="4" t="s">
        <v>647</v>
      </c>
      <c r="D1034" s="23">
        <v>60104</v>
      </c>
      <c r="E1034" s="9" t="s">
        <v>648</v>
      </c>
      <c r="F1034" s="5" t="s">
        <v>1138</v>
      </c>
      <c r="G1034" s="11"/>
      <c r="H1034" s="9" t="s">
        <v>648</v>
      </c>
      <c r="I1034" s="22" t="s">
        <v>1139</v>
      </c>
      <c r="J1034" s="9" t="s">
        <v>648</v>
      </c>
      <c r="K1034" s="11">
        <v>249.7</v>
      </c>
      <c r="L1034" t="s">
        <v>2193</v>
      </c>
      <c r="M1034" s="24">
        <v>42339</v>
      </c>
      <c r="O1034"/>
      <c r="P1034" s="9">
        <v>27.311499999999999</v>
      </c>
      <c r="Q1034" s="9">
        <v>-98.977199999999996</v>
      </c>
      <c r="R1034" t="s">
        <v>42</v>
      </c>
      <c r="S1034" t="s">
        <v>42</v>
      </c>
      <c r="T1034" t="s">
        <v>43</v>
      </c>
      <c r="V1034"/>
      <c r="W1034" s="11" t="s">
        <v>1131</v>
      </c>
      <c r="X1034">
        <v>100</v>
      </c>
    </row>
    <row r="1035" spans="1:26" ht="15.75">
      <c r="A1035" t="s">
        <v>2194</v>
      </c>
      <c r="B1035">
        <v>100</v>
      </c>
      <c r="C1035" s="4" t="s">
        <v>647</v>
      </c>
      <c r="D1035" s="23">
        <v>60645</v>
      </c>
      <c r="E1035" s="9" t="s">
        <v>648</v>
      </c>
      <c r="F1035" s="5" t="s">
        <v>1138</v>
      </c>
      <c r="G1035" s="11"/>
      <c r="H1035" s="9" t="s">
        <v>648</v>
      </c>
      <c r="I1035" s="22" t="s">
        <v>1139</v>
      </c>
      <c r="J1035" s="9" t="s">
        <v>648</v>
      </c>
      <c r="K1035" s="11">
        <v>200</v>
      </c>
      <c r="L1035" t="s">
        <v>2193</v>
      </c>
      <c r="M1035" s="24">
        <v>42675</v>
      </c>
      <c r="O1035"/>
      <c r="P1035" s="9">
        <v>27.505600000000001</v>
      </c>
      <c r="Q1035" s="9">
        <v>-98.902799999999999</v>
      </c>
      <c r="R1035" t="s">
        <v>42</v>
      </c>
      <c r="S1035" t="s">
        <v>42</v>
      </c>
      <c r="T1035" t="s">
        <v>43</v>
      </c>
      <c r="V1035"/>
      <c r="W1035" s="11" t="s">
        <v>1131</v>
      </c>
      <c r="X1035">
        <v>100</v>
      </c>
    </row>
    <row r="1036" spans="1:26" ht="15.75">
      <c r="A1036" t="s">
        <v>2195</v>
      </c>
      <c r="B1036">
        <v>70</v>
      </c>
      <c r="C1036" s="4" t="s">
        <v>647</v>
      </c>
      <c r="D1036" s="23">
        <v>65129</v>
      </c>
      <c r="E1036" s="9" t="s">
        <v>648</v>
      </c>
      <c r="F1036" s="5" t="s">
        <v>1111</v>
      </c>
      <c r="G1036" s="11"/>
      <c r="H1036" s="9" t="s">
        <v>648</v>
      </c>
      <c r="I1036" s="22" t="s">
        <v>1086</v>
      </c>
      <c r="J1036" s="9" t="s">
        <v>648</v>
      </c>
      <c r="K1036" s="11">
        <v>19.66</v>
      </c>
      <c r="L1036" t="s">
        <v>2195</v>
      </c>
      <c r="M1036" s="24">
        <v>44501</v>
      </c>
      <c r="O1036"/>
      <c r="P1036" s="9">
        <v>37.669800000000002</v>
      </c>
      <c r="Q1036" s="9">
        <v>-95.058899999999994</v>
      </c>
      <c r="R1036" t="s">
        <v>42</v>
      </c>
      <c r="S1036" t="s">
        <v>42</v>
      </c>
      <c r="T1036" t="s">
        <v>43</v>
      </c>
      <c r="V1036"/>
      <c r="W1036" s="11" t="s">
        <v>1322</v>
      </c>
      <c r="X1036">
        <v>90</v>
      </c>
      <c r="Y1036" t="s">
        <v>1169</v>
      </c>
      <c r="Z1036">
        <v>10</v>
      </c>
    </row>
    <row r="1037" spans="1:26" ht="15.75">
      <c r="A1037" t="s">
        <v>2196</v>
      </c>
      <c r="B1037">
        <v>20</v>
      </c>
      <c r="C1037" s="4" t="s">
        <v>647</v>
      </c>
      <c r="D1037" s="23">
        <v>56750</v>
      </c>
      <c r="E1037" s="9" t="s">
        <v>648</v>
      </c>
      <c r="F1037" s="5" t="s">
        <v>1094</v>
      </c>
      <c r="G1037" s="11"/>
      <c r="H1037" s="9" t="s">
        <v>648</v>
      </c>
      <c r="I1037" s="22" t="s">
        <v>1090</v>
      </c>
      <c r="J1037" s="9" t="s">
        <v>648</v>
      </c>
      <c r="K1037" s="11">
        <v>50</v>
      </c>
      <c r="L1037" t="s">
        <v>2196</v>
      </c>
      <c r="M1037" s="24">
        <v>39722</v>
      </c>
      <c r="O1037" s="24">
        <v>43845</v>
      </c>
      <c r="P1037" s="9">
        <v>44.061</v>
      </c>
      <c r="Q1037" s="9">
        <v>-95.239000000000004</v>
      </c>
      <c r="R1037" t="s">
        <v>42</v>
      </c>
      <c r="S1037" t="s">
        <v>42</v>
      </c>
      <c r="T1037" t="s">
        <v>1126</v>
      </c>
      <c r="V1037"/>
      <c r="W1037" s="11"/>
    </row>
    <row r="1038" spans="1:26" ht="15.75">
      <c r="A1038" t="s">
        <v>2197</v>
      </c>
      <c r="B1038">
        <v>20</v>
      </c>
      <c r="C1038" s="4" t="s">
        <v>647</v>
      </c>
      <c r="D1038" s="23">
        <v>56750</v>
      </c>
      <c r="E1038" s="9" t="s">
        <v>648</v>
      </c>
      <c r="F1038" s="5" t="s">
        <v>1094</v>
      </c>
      <c r="G1038" s="11"/>
      <c r="H1038" s="9" t="s">
        <v>648</v>
      </c>
      <c r="I1038" s="22" t="s">
        <v>1090</v>
      </c>
      <c r="J1038" s="9" t="s">
        <v>648</v>
      </c>
      <c r="K1038" s="11">
        <v>44</v>
      </c>
      <c r="L1038" t="s">
        <v>2196</v>
      </c>
      <c r="M1038" s="3">
        <v>44196</v>
      </c>
      <c r="O1038"/>
      <c r="P1038" s="9">
        <v>44.061</v>
      </c>
      <c r="Q1038" s="9">
        <v>-95.239000000000004</v>
      </c>
      <c r="R1038" t="s">
        <v>42</v>
      </c>
      <c r="S1038" t="s">
        <v>42</v>
      </c>
      <c r="T1038" t="s">
        <v>43</v>
      </c>
      <c r="V1038"/>
      <c r="W1038" s="11" t="s">
        <v>1337</v>
      </c>
    </row>
    <row r="1039" spans="1:26" ht="15.75">
      <c r="A1039" t="s">
        <v>2198</v>
      </c>
      <c r="B1039">
        <v>5</v>
      </c>
      <c r="C1039" s="4" t="s">
        <v>647</v>
      </c>
      <c r="D1039" s="23">
        <v>59070</v>
      </c>
      <c r="E1039" s="9" t="s">
        <v>648</v>
      </c>
      <c r="F1039" s="5" t="s">
        <v>1164</v>
      </c>
      <c r="G1039" s="11"/>
      <c r="H1039" s="9" t="s">
        <v>648</v>
      </c>
      <c r="I1039" s="22" t="s">
        <v>651</v>
      </c>
      <c r="J1039" s="9" t="s">
        <v>648</v>
      </c>
      <c r="K1039" s="11">
        <v>14</v>
      </c>
      <c r="L1039" t="s">
        <v>2198</v>
      </c>
      <c r="M1039" s="24">
        <v>42370</v>
      </c>
      <c r="O1039"/>
      <c r="P1039" s="9">
        <v>44.469000000000001</v>
      </c>
      <c r="Q1039" s="9">
        <v>-71.225700000000003</v>
      </c>
      <c r="R1039" t="s">
        <v>42</v>
      </c>
      <c r="S1039" t="s">
        <v>42</v>
      </c>
      <c r="T1039" t="s">
        <v>43</v>
      </c>
      <c r="V1039" t="s">
        <v>2199</v>
      </c>
      <c r="W1039" s="11" t="s">
        <v>1741</v>
      </c>
    </row>
    <row r="1040" spans="1:26" ht="15.75">
      <c r="A1040" t="s">
        <v>2200</v>
      </c>
      <c r="B1040">
        <v>37</v>
      </c>
      <c r="C1040" s="4" t="s">
        <v>647</v>
      </c>
      <c r="D1040" s="23">
        <v>59629</v>
      </c>
      <c r="E1040" s="9" t="s">
        <v>648</v>
      </c>
      <c r="F1040" s="5" t="s">
        <v>984</v>
      </c>
      <c r="G1040" s="11"/>
      <c r="H1040" s="9" t="s">
        <v>648</v>
      </c>
      <c r="I1040" s="22" t="s">
        <v>985</v>
      </c>
      <c r="J1040" s="9" t="s">
        <v>648</v>
      </c>
      <c r="K1040" s="11">
        <v>77.7</v>
      </c>
      <c r="L1040" t="s">
        <v>2200</v>
      </c>
      <c r="M1040" s="24">
        <v>42705</v>
      </c>
      <c r="O1040"/>
      <c r="P1040" s="9">
        <v>44.888800000000003</v>
      </c>
      <c r="Q1040" s="9">
        <v>-74.103999999999999</v>
      </c>
      <c r="R1040" t="s">
        <v>42</v>
      </c>
      <c r="S1040" t="s">
        <v>42</v>
      </c>
      <c r="T1040" t="s">
        <v>43</v>
      </c>
      <c r="V1040"/>
      <c r="W1040" s="11" t="s">
        <v>1149</v>
      </c>
    </row>
    <row r="1041" spans="1:26" ht="15.75">
      <c r="A1041" t="s">
        <v>2201</v>
      </c>
      <c r="B1041" s="25">
        <v>5</v>
      </c>
      <c r="C1041" s="4" t="s">
        <v>647</v>
      </c>
      <c r="D1041" s="23">
        <v>56300</v>
      </c>
      <c r="E1041" s="9" t="s">
        <v>648</v>
      </c>
      <c r="F1041" s="5" t="s">
        <v>2202</v>
      </c>
      <c r="H1041" s="9" t="s">
        <v>648</v>
      </c>
      <c r="I1041" s="22" t="s">
        <v>674</v>
      </c>
      <c r="J1041" s="9" t="s">
        <v>648</v>
      </c>
      <c r="K1041" s="25">
        <v>7.5</v>
      </c>
      <c r="L1041" t="s">
        <v>2201</v>
      </c>
      <c r="M1041" s="26">
        <v>38777</v>
      </c>
      <c r="O1041"/>
      <c r="P1041">
        <v>39.381388999999999</v>
      </c>
      <c r="Q1041">
        <v>-74.447500000000005</v>
      </c>
      <c r="R1041" t="s">
        <v>42</v>
      </c>
      <c r="S1041" t="s">
        <v>42</v>
      </c>
      <c r="T1041" t="s">
        <v>43</v>
      </c>
      <c r="V1041"/>
      <c r="W1041" s="11" t="s">
        <v>2203</v>
      </c>
      <c r="X1041">
        <v>100</v>
      </c>
    </row>
    <row r="1042" spans="1:26" ht="15.75">
      <c r="A1042" t="s">
        <v>2204</v>
      </c>
      <c r="B1042">
        <v>3</v>
      </c>
      <c r="C1042" s="4" t="s">
        <v>647</v>
      </c>
      <c r="D1042" s="23">
        <v>55564</v>
      </c>
      <c r="E1042" s="9" t="s">
        <v>648</v>
      </c>
      <c r="F1042" s="5" t="s">
        <v>1094</v>
      </c>
      <c r="G1042" s="11"/>
      <c r="H1042" s="9" t="s">
        <v>648</v>
      </c>
      <c r="I1042" s="22" t="s">
        <v>1090</v>
      </c>
      <c r="J1042" s="9" t="s">
        <v>648</v>
      </c>
      <c r="K1042" s="25">
        <v>1.98</v>
      </c>
      <c r="L1042" t="s">
        <v>2204</v>
      </c>
      <c r="M1042" s="29">
        <v>36923</v>
      </c>
      <c r="O1042"/>
      <c r="P1042">
        <v>44.427799999999998</v>
      </c>
      <c r="Q1042">
        <v>-96.43</v>
      </c>
      <c r="R1042" t="s">
        <v>42</v>
      </c>
      <c r="S1042" t="s">
        <v>42</v>
      </c>
      <c r="T1042" t="s">
        <v>43</v>
      </c>
      <c r="V1042"/>
      <c r="W1042" s="11" t="s">
        <v>1087</v>
      </c>
    </row>
    <row r="1043" spans="1:26" ht="15.75">
      <c r="A1043" t="s">
        <v>2205</v>
      </c>
      <c r="B1043">
        <v>5</v>
      </c>
      <c r="C1043" s="4" t="s">
        <v>647</v>
      </c>
      <c r="D1043" s="23">
        <v>59490</v>
      </c>
      <c r="E1043" s="9" t="s">
        <v>648</v>
      </c>
      <c r="F1043" s="5" t="s">
        <v>1268</v>
      </c>
      <c r="G1043" s="11"/>
      <c r="H1043" s="9" t="s">
        <v>648</v>
      </c>
      <c r="I1043" s="22" t="s">
        <v>1261</v>
      </c>
      <c r="J1043" s="9" t="s">
        <v>648</v>
      </c>
      <c r="K1043" s="11">
        <v>10</v>
      </c>
      <c r="L1043" t="s">
        <v>1269</v>
      </c>
      <c r="M1043" s="24">
        <v>42817</v>
      </c>
      <c r="O1043"/>
      <c r="P1043" s="9">
        <v>44.425400000000003</v>
      </c>
      <c r="Q1043" s="9">
        <v>-117.274</v>
      </c>
      <c r="R1043" t="s">
        <v>42</v>
      </c>
      <c r="S1043" t="s">
        <v>42</v>
      </c>
      <c r="T1043" t="s">
        <v>43</v>
      </c>
      <c r="V1043"/>
      <c r="W1043" s="11" t="s">
        <v>1226</v>
      </c>
    </row>
    <row r="1044" spans="1:26" ht="15.75">
      <c r="A1044" t="s">
        <v>2206</v>
      </c>
      <c r="B1044">
        <v>1</v>
      </c>
      <c r="C1044" s="4" t="s">
        <v>647</v>
      </c>
      <c r="D1044" s="23">
        <v>62570</v>
      </c>
      <c r="E1044" s="9" t="s">
        <v>648</v>
      </c>
      <c r="F1044" s="5" t="s">
        <v>1277</v>
      </c>
      <c r="G1044" s="11"/>
      <c r="H1044" s="9" t="s">
        <v>648</v>
      </c>
      <c r="I1044" s="22" t="s">
        <v>651</v>
      </c>
      <c r="J1044" s="9" t="s">
        <v>648</v>
      </c>
      <c r="K1044" s="25">
        <v>1.5</v>
      </c>
      <c r="L1044" t="s">
        <v>2206</v>
      </c>
      <c r="M1044" s="26">
        <v>38579</v>
      </c>
      <c r="O1044"/>
      <c r="P1044" s="27">
        <v>42.543778000000003</v>
      </c>
      <c r="Q1044" s="27">
        <v>-73.292777999999998</v>
      </c>
      <c r="R1044" t="s">
        <v>42</v>
      </c>
      <c r="S1044" t="s">
        <v>42</v>
      </c>
      <c r="T1044" t="s">
        <v>43</v>
      </c>
      <c r="V1044" t="s">
        <v>2207</v>
      </c>
      <c r="W1044" s="11" t="s">
        <v>2208</v>
      </c>
    </row>
    <row r="1045" spans="1:26" ht="15.75">
      <c r="A1045" t="s">
        <v>2209</v>
      </c>
      <c r="B1045">
        <v>146</v>
      </c>
      <c r="C1045" s="4" t="s">
        <v>647</v>
      </c>
      <c r="D1045" s="23">
        <v>63389</v>
      </c>
      <c r="E1045" s="9" t="s">
        <v>648</v>
      </c>
      <c r="F1045" s="5" t="s">
        <v>1143</v>
      </c>
      <c r="G1045" s="11"/>
      <c r="H1045" s="9" t="s">
        <v>648</v>
      </c>
      <c r="I1045" s="22" t="s">
        <v>1090</v>
      </c>
      <c r="J1045" s="9" t="s">
        <v>648</v>
      </c>
      <c r="K1045" s="11">
        <v>398.6</v>
      </c>
      <c r="L1045" t="s">
        <v>2209</v>
      </c>
      <c r="M1045" s="24">
        <v>44166</v>
      </c>
      <c r="O1045"/>
      <c r="P1045" s="9">
        <v>40.457799999999999</v>
      </c>
      <c r="Q1045" s="9">
        <v>-87.382999999999996</v>
      </c>
      <c r="R1045" t="s">
        <v>42</v>
      </c>
      <c r="S1045" t="s">
        <v>42</v>
      </c>
      <c r="T1045" t="s">
        <v>43</v>
      </c>
      <c r="V1045"/>
      <c r="W1045" s="11" t="s">
        <v>1131</v>
      </c>
      <c r="X1045">
        <v>100</v>
      </c>
    </row>
    <row r="1046" spans="1:26" ht="15.75">
      <c r="A1046" t="s">
        <v>2210</v>
      </c>
      <c r="B1046">
        <v>90</v>
      </c>
      <c r="C1046" s="4" t="s">
        <v>647</v>
      </c>
      <c r="D1046" s="23">
        <v>56377</v>
      </c>
      <c r="E1046" s="9" t="s">
        <v>648</v>
      </c>
      <c r="F1046" s="5" t="s">
        <v>1298</v>
      </c>
      <c r="G1046" s="11"/>
      <c r="H1046" s="9" t="s">
        <v>648</v>
      </c>
      <c r="I1046" s="22" t="s">
        <v>1299</v>
      </c>
      <c r="J1046" s="9" t="s">
        <v>648</v>
      </c>
      <c r="K1046" s="11">
        <v>135</v>
      </c>
      <c r="L1046" t="s">
        <v>2210</v>
      </c>
      <c r="M1046" s="24">
        <v>38687</v>
      </c>
      <c r="O1046"/>
      <c r="P1046" s="9">
        <v>46.587200000000003</v>
      </c>
      <c r="Q1046" s="9">
        <v>-109.744</v>
      </c>
      <c r="R1046" t="s">
        <v>42</v>
      </c>
      <c r="S1046" t="s">
        <v>42</v>
      </c>
      <c r="T1046" t="s">
        <v>43</v>
      </c>
      <c r="V1046"/>
      <c r="W1046" s="11" t="s">
        <v>1200</v>
      </c>
    </row>
    <row r="1047" spans="1:26" ht="15.75">
      <c r="A1047" t="s">
        <v>2211</v>
      </c>
      <c r="B1047">
        <v>3</v>
      </c>
      <c r="C1047" s="4" t="s">
        <v>647</v>
      </c>
      <c r="D1047" s="23">
        <v>55563</v>
      </c>
      <c r="E1047" s="9" t="s">
        <v>648</v>
      </c>
      <c r="F1047" s="5" t="s">
        <v>1094</v>
      </c>
      <c r="G1047" s="11"/>
      <c r="H1047" s="9" t="s">
        <v>648</v>
      </c>
      <c r="I1047" s="22" t="s">
        <v>1090</v>
      </c>
      <c r="J1047" s="9" t="s">
        <v>648</v>
      </c>
      <c r="K1047" s="25">
        <v>1.98</v>
      </c>
      <c r="L1047" t="s">
        <v>2211</v>
      </c>
      <c r="M1047" s="29">
        <v>36923</v>
      </c>
      <c r="O1047"/>
      <c r="P1047">
        <v>44.423099999999998</v>
      </c>
      <c r="Q1047">
        <v>-96.445800000000006</v>
      </c>
      <c r="R1047" t="s">
        <v>42</v>
      </c>
      <c r="S1047" t="s">
        <v>42</v>
      </c>
      <c r="T1047" t="s">
        <v>43</v>
      </c>
      <c r="V1047"/>
      <c r="W1047" s="11" t="s">
        <v>1087</v>
      </c>
    </row>
    <row r="1048" spans="1:26" ht="15.75">
      <c r="A1048" t="s">
        <v>2212</v>
      </c>
      <c r="B1048">
        <v>57</v>
      </c>
      <c r="C1048" s="4" t="s">
        <v>647</v>
      </c>
      <c r="D1048" s="23">
        <v>62630</v>
      </c>
      <c r="E1048" s="9" t="s">
        <v>648</v>
      </c>
      <c r="F1048" s="5" t="s">
        <v>1138</v>
      </c>
      <c r="G1048" s="11"/>
      <c r="H1048" s="9" t="s">
        <v>648</v>
      </c>
      <c r="I1048" s="22" t="s">
        <v>1139</v>
      </c>
      <c r="J1048" s="9" t="s">
        <v>648</v>
      </c>
      <c r="K1048" s="11">
        <v>160.74</v>
      </c>
      <c r="L1048" t="s">
        <v>2212</v>
      </c>
      <c r="M1048" s="24">
        <v>43891</v>
      </c>
      <c r="O1048"/>
      <c r="P1048" s="9">
        <v>32.381799999999998</v>
      </c>
      <c r="Q1048" s="9">
        <v>-102.9101</v>
      </c>
      <c r="R1048" t="s">
        <v>42</v>
      </c>
      <c r="S1048" t="s">
        <v>42</v>
      </c>
      <c r="T1048" t="s">
        <v>43</v>
      </c>
      <c r="V1048"/>
      <c r="W1048" s="11" t="s">
        <v>1571</v>
      </c>
      <c r="X1048">
        <v>51</v>
      </c>
      <c r="Y1048" t="s">
        <v>1333</v>
      </c>
      <c r="Z1048">
        <v>49</v>
      </c>
    </row>
    <row r="1049" spans="1:26" ht="15.75">
      <c r="A1049" t="s">
        <v>2213</v>
      </c>
      <c r="B1049" s="25">
        <v>162</v>
      </c>
      <c r="C1049" s="4" t="s">
        <v>647</v>
      </c>
      <c r="D1049" s="23">
        <v>59621</v>
      </c>
      <c r="E1049" s="9" t="s">
        <v>648</v>
      </c>
      <c r="F1049" s="5" t="s">
        <v>1138</v>
      </c>
      <c r="H1049" s="9" t="s">
        <v>648</v>
      </c>
      <c r="I1049" s="22" t="s">
        <v>1139</v>
      </c>
      <c r="J1049" s="9" t="s">
        <v>648</v>
      </c>
      <c r="K1049" s="25">
        <v>299.7</v>
      </c>
      <c r="L1049" t="s">
        <v>2213</v>
      </c>
      <c r="M1049" s="26">
        <v>42095</v>
      </c>
      <c r="O1049"/>
      <c r="P1049">
        <v>34.711799999999997</v>
      </c>
      <c r="Q1049">
        <v>-102.297</v>
      </c>
      <c r="R1049" t="s">
        <v>42</v>
      </c>
      <c r="S1049" t="s">
        <v>42</v>
      </c>
      <c r="T1049" t="s">
        <v>43</v>
      </c>
      <c r="V1049" s="25" t="s">
        <v>2213</v>
      </c>
      <c r="W1049" s="11" t="s">
        <v>1320</v>
      </c>
    </row>
    <row r="1050" spans="1:26" ht="15.75">
      <c r="A1050" t="s">
        <v>2214</v>
      </c>
      <c r="B1050" s="25">
        <v>5</v>
      </c>
      <c r="C1050" s="4" t="s">
        <v>647</v>
      </c>
      <c r="D1050" s="23">
        <v>58444</v>
      </c>
      <c r="E1050" s="9" t="s">
        <v>648</v>
      </c>
      <c r="F1050" s="5" t="s">
        <v>1089</v>
      </c>
      <c r="H1050" s="9" t="s">
        <v>648</v>
      </c>
      <c r="I1050" s="22" t="s">
        <v>1090</v>
      </c>
      <c r="J1050" s="9" t="s">
        <v>648</v>
      </c>
      <c r="K1050" s="25">
        <v>8</v>
      </c>
      <c r="L1050" t="s">
        <v>2214</v>
      </c>
      <c r="M1050" s="26">
        <v>40969</v>
      </c>
      <c r="O1050"/>
      <c r="P1050" s="27">
        <v>42.097943999999998</v>
      </c>
      <c r="Q1050" s="27">
        <v>-94.269221999999999</v>
      </c>
      <c r="R1050" t="s">
        <v>42</v>
      </c>
      <c r="S1050" t="s">
        <v>42</v>
      </c>
      <c r="T1050" t="s">
        <v>43</v>
      </c>
      <c r="V1050"/>
      <c r="W1050" s="11" t="s">
        <v>1452</v>
      </c>
    </row>
    <row r="1051" spans="1:26" ht="15.75">
      <c r="A1051" t="s">
        <v>2215</v>
      </c>
      <c r="B1051">
        <v>63</v>
      </c>
      <c r="C1051" s="4" t="s">
        <v>647</v>
      </c>
      <c r="D1051" s="23">
        <v>57320</v>
      </c>
      <c r="E1051" s="9" t="s">
        <v>648</v>
      </c>
      <c r="F1051" s="5" t="s">
        <v>1286</v>
      </c>
      <c r="G1051" s="11"/>
      <c r="H1051" s="9" t="s">
        <v>648</v>
      </c>
      <c r="I1051" s="22" t="s">
        <v>1287</v>
      </c>
      <c r="J1051" s="9" t="s">
        <v>648</v>
      </c>
      <c r="K1051" s="11">
        <v>151.19999999999999</v>
      </c>
      <c r="L1051" t="s">
        <v>2215</v>
      </c>
      <c r="M1051" s="24">
        <v>40603</v>
      </c>
      <c r="O1051"/>
      <c r="P1051" s="9">
        <v>45.944499999999998</v>
      </c>
      <c r="Q1051" s="9">
        <v>-120.229</v>
      </c>
      <c r="R1051" t="s">
        <v>42</v>
      </c>
      <c r="S1051" t="s">
        <v>42</v>
      </c>
      <c r="T1051" t="s">
        <v>43</v>
      </c>
      <c r="V1051"/>
      <c r="W1051" s="11" t="s">
        <v>1222</v>
      </c>
    </row>
    <row r="1052" spans="1:26" ht="15.75">
      <c r="A1052" t="s">
        <v>2216</v>
      </c>
      <c r="B1052">
        <v>20</v>
      </c>
      <c r="C1052" s="4" t="s">
        <v>647</v>
      </c>
      <c r="D1052" s="23">
        <v>56449</v>
      </c>
      <c r="E1052" s="9" t="s">
        <v>648</v>
      </c>
      <c r="F1052" s="5" t="s">
        <v>1209</v>
      </c>
      <c r="G1052" s="11"/>
      <c r="H1052" s="9" t="s">
        <v>648</v>
      </c>
      <c r="I1052" s="22" t="s">
        <v>1210</v>
      </c>
      <c r="J1052" s="9" t="s">
        <v>648</v>
      </c>
      <c r="K1052" s="11">
        <v>30</v>
      </c>
      <c r="L1052" t="s">
        <v>2217</v>
      </c>
      <c r="M1052" s="24">
        <v>38718</v>
      </c>
      <c r="O1052"/>
      <c r="P1052" s="9">
        <v>20.8047</v>
      </c>
      <c r="Q1052" s="9">
        <v>-156.54499999999999</v>
      </c>
      <c r="R1052" t="s">
        <v>42</v>
      </c>
      <c r="S1052" t="s">
        <v>42</v>
      </c>
      <c r="T1052" t="s">
        <v>43</v>
      </c>
      <c r="V1052"/>
      <c r="W1052" s="11" t="s">
        <v>1450</v>
      </c>
    </row>
    <row r="1053" spans="1:26" ht="15.75">
      <c r="A1053" t="s">
        <v>2218</v>
      </c>
      <c r="B1053">
        <v>14</v>
      </c>
      <c r="C1053" s="4" t="s">
        <v>647</v>
      </c>
      <c r="D1053" s="23">
        <v>57082</v>
      </c>
      <c r="E1053" s="9" t="s">
        <v>648</v>
      </c>
      <c r="F1053" s="5" t="s">
        <v>1209</v>
      </c>
      <c r="G1053" s="11"/>
      <c r="H1053" s="9" t="s">
        <v>648</v>
      </c>
      <c r="I1053" s="22" t="s">
        <v>1210</v>
      </c>
      <c r="J1053" s="9" t="s">
        <v>648</v>
      </c>
      <c r="K1053" s="11">
        <v>21</v>
      </c>
      <c r="L1053" t="s">
        <v>2217</v>
      </c>
      <c r="M1053" s="24">
        <v>41061</v>
      </c>
      <c r="O1053"/>
      <c r="P1053" s="9">
        <v>20.8001</v>
      </c>
      <c r="Q1053" s="9">
        <v>-156.53899999999999</v>
      </c>
      <c r="R1053" t="s">
        <v>42</v>
      </c>
      <c r="S1053" t="s">
        <v>42</v>
      </c>
      <c r="T1053" t="s">
        <v>43</v>
      </c>
      <c r="V1053"/>
      <c r="W1053" s="11" t="s">
        <v>1450</v>
      </c>
    </row>
    <row r="1054" spans="1:26" ht="15.75">
      <c r="A1054" t="s">
        <v>2219</v>
      </c>
      <c r="B1054">
        <v>12</v>
      </c>
      <c r="C1054" s="4" t="s">
        <v>647</v>
      </c>
      <c r="D1054" s="23">
        <v>57087</v>
      </c>
      <c r="E1054" s="9" t="s">
        <v>648</v>
      </c>
      <c r="F1054" s="5" t="s">
        <v>1209</v>
      </c>
      <c r="G1054" s="11"/>
      <c r="H1054" s="9" t="s">
        <v>648</v>
      </c>
      <c r="I1054" s="22" t="s">
        <v>1210</v>
      </c>
      <c r="J1054" s="9" t="s">
        <v>648</v>
      </c>
      <c r="K1054" s="11">
        <v>30</v>
      </c>
      <c r="L1054" t="s">
        <v>2219</v>
      </c>
      <c r="M1054" s="24">
        <v>40603</v>
      </c>
      <c r="O1054"/>
      <c r="P1054" s="9">
        <v>21.680399999999999</v>
      </c>
      <c r="Q1054" s="9">
        <v>-157.982</v>
      </c>
      <c r="R1054" t="s">
        <v>42</v>
      </c>
      <c r="S1054" t="s">
        <v>42</v>
      </c>
      <c r="T1054" t="s">
        <v>43</v>
      </c>
      <c r="V1054"/>
      <c r="W1054" s="11" t="s">
        <v>1450</v>
      </c>
    </row>
    <row r="1055" spans="1:26" ht="15.75">
      <c r="A1055" t="s">
        <v>2220</v>
      </c>
      <c r="B1055">
        <v>124</v>
      </c>
      <c r="C1055" s="4" t="s">
        <v>647</v>
      </c>
      <c r="D1055" s="23">
        <v>61343</v>
      </c>
      <c r="E1055" s="9" t="s">
        <v>648</v>
      </c>
      <c r="F1055" s="5" t="s">
        <v>1138</v>
      </c>
      <c r="G1055" s="11"/>
      <c r="H1055" s="9" t="s">
        <v>648</v>
      </c>
      <c r="I1055" s="22" t="s">
        <v>1139</v>
      </c>
      <c r="J1055" s="9" t="s">
        <v>648</v>
      </c>
      <c r="K1055" s="11">
        <v>307.06</v>
      </c>
      <c r="L1055" t="s">
        <v>2220</v>
      </c>
      <c r="M1055" s="24">
        <v>43800</v>
      </c>
      <c r="O1055"/>
      <c r="P1055" s="9">
        <v>28.1738</v>
      </c>
      <c r="Q1055" s="9">
        <v>-97.811000000000007</v>
      </c>
      <c r="R1055" t="s">
        <v>42</v>
      </c>
      <c r="S1055" t="s">
        <v>42</v>
      </c>
      <c r="T1055" t="s">
        <v>43</v>
      </c>
      <c r="V1055"/>
      <c r="W1055" s="11" t="s">
        <v>1222</v>
      </c>
    </row>
    <row r="1056" spans="1:26" ht="15.75">
      <c r="A1056" t="s">
        <v>2221</v>
      </c>
      <c r="B1056">
        <v>6</v>
      </c>
      <c r="C1056" s="4" t="s">
        <v>647</v>
      </c>
      <c r="D1056" s="23">
        <v>10718</v>
      </c>
      <c r="E1056" s="9" t="s">
        <v>648</v>
      </c>
      <c r="F1056" s="5" t="s">
        <v>1118</v>
      </c>
      <c r="G1056" s="11"/>
      <c r="H1056" s="9" t="s">
        <v>648</v>
      </c>
      <c r="I1056" s="22" t="s">
        <v>1119</v>
      </c>
      <c r="J1056" s="9" t="s">
        <v>648</v>
      </c>
      <c r="K1056" s="11">
        <v>2.7</v>
      </c>
      <c r="L1056" t="s">
        <v>2222</v>
      </c>
      <c r="M1056" s="24">
        <v>31048</v>
      </c>
      <c r="O1056" s="3">
        <v>38351</v>
      </c>
      <c r="P1056" s="9">
        <v>33.9223</v>
      </c>
      <c r="Q1056" s="9">
        <v>-116.56100000000001</v>
      </c>
      <c r="R1056" t="s">
        <v>42</v>
      </c>
      <c r="S1056" t="s">
        <v>42</v>
      </c>
      <c r="T1056" t="s">
        <v>194</v>
      </c>
      <c r="V1056"/>
      <c r="W1056" s="11" t="s">
        <v>2223</v>
      </c>
    </row>
    <row r="1057" spans="1:26" ht="15.75">
      <c r="A1057" t="s">
        <v>2224</v>
      </c>
      <c r="B1057">
        <v>9</v>
      </c>
      <c r="C1057" s="4" t="s">
        <v>647</v>
      </c>
      <c r="D1057" s="23">
        <v>10718</v>
      </c>
      <c r="E1057" s="9" t="s">
        <v>648</v>
      </c>
      <c r="F1057" s="5" t="s">
        <v>1118</v>
      </c>
      <c r="G1057" s="11"/>
      <c r="H1057" s="9" t="s">
        <v>648</v>
      </c>
      <c r="I1057" s="22" t="s">
        <v>1119</v>
      </c>
      <c r="J1057" s="9" t="s">
        <v>648</v>
      </c>
      <c r="K1057" s="11">
        <v>7.2</v>
      </c>
      <c r="L1057" t="s">
        <v>2222</v>
      </c>
      <c r="M1057" s="34">
        <v>38352</v>
      </c>
      <c r="O1057" s="3">
        <v>38716</v>
      </c>
      <c r="P1057" s="9">
        <v>33.9223</v>
      </c>
      <c r="Q1057" s="9">
        <v>-116.56100000000001</v>
      </c>
      <c r="R1057" t="s">
        <v>42</v>
      </c>
      <c r="S1057" t="s">
        <v>42</v>
      </c>
      <c r="T1057" t="s">
        <v>194</v>
      </c>
      <c r="V1057"/>
      <c r="W1057" s="11" t="s">
        <v>2223</v>
      </c>
    </row>
    <row r="1058" spans="1:26" ht="15.75">
      <c r="A1058" t="s">
        <v>2225</v>
      </c>
      <c r="B1058">
        <v>12</v>
      </c>
      <c r="C1058" s="4" t="s">
        <v>647</v>
      </c>
      <c r="D1058" s="23">
        <v>10718</v>
      </c>
      <c r="E1058" s="9" t="s">
        <v>648</v>
      </c>
      <c r="F1058" s="5" t="s">
        <v>1118</v>
      </c>
      <c r="G1058" s="11"/>
      <c r="H1058" s="9" t="s">
        <v>648</v>
      </c>
      <c r="I1058" s="22" t="s">
        <v>1119</v>
      </c>
      <c r="J1058" s="9" t="s">
        <v>648</v>
      </c>
      <c r="K1058" s="11">
        <v>11.7</v>
      </c>
      <c r="L1058" t="s">
        <v>2222</v>
      </c>
      <c r="M1058" s="3">
        <v>38717</v>
      </c>
      <c r="O1058"/>
      <c r="P1058" s="9">
        <v>33.9223</v>
      </c>
      <c r="Q1058" s="9">
        <v>-116.56100000000001</v>
      </c>
      <c r="R1058" t="s">
        <v>42</v>
      </c>
      <c r="S1058" t="s">
        <v>42</v>
      </c>
      <c r="T1058" t="s">
        <v>43</v>
      </c>
      <c r="V1058"/>
      <c r="W1058" s="11" t="s">
        <v>2223</v>
      </c>
    </row>
    <row r="1059" spans="1:26" ht="15.75">
      <c r="A1059" t="s">
        <v>2226</v>
      </c>
      <c r="B1059" s="25">
        <v>2</v>
      </c>
      <c r="C1059" s="4" t="s">
        <v>647</v>
      </c>
      <c r="D1059" s="23">
        <v>55809</v>
      </c>
      <c r="E1059" s="9" t="s">
        <v>648</v>
      </c>
      <c r="F1059" s="5" t="s">
        <v>1094</v>
      </c>
      <c r="G1059" s="11"/>
      <c r="H1059" s="9" t="s">
        <v>648</v>
      </c>
      <c r="I1059" s="22" t="s">
        <v>1090</v>
      </c>
      <c r="J1059" s="9" t="s">
        <v>648</v>
      </c>
      <c r="K1059" s="25">
        <v>1.5</v>
      </c>
      <c r="L1059" t="s">
        <v>2226</v>
      </c>
      <c r="M1059" s="26">
        <v>37226</v>
      </c>
      <c r="O1059"/>
      <c r="P1059">
        <v>44.011899999999997</v>
      </c>
      <c r="Q1059">
        <v>-96.112499999999997</v>
      </c>
      <c r="R1059" t="s">
        <v>42</v>
      </c>
      <c r="S1059" t="s">
        <v>42</v>
      </c>
      <c r="T1059" t="s">
        <v>43</v>
      </c>
      <c r="V1059" s="25" t="s">
        <v>2227</v>
      </c>
      <c r="W1059" s="11" t="s">
        <v>2228</v>
      </c>
    </row>
    <row r="1060" spans="1:26" ht="15.75">
      <c r="A1060" t="s">
        <v>2229</v>
      </c>
      <c r="B1060">
        <v>30</v>
      </c>
      <c r="C1060" s="4" t="s">
        <v>647</v>
      </c>
      <c r="D1060" s="23">
        <v>57529</v>
      </c>
      <c r="E1060" s="9" t="s">
        <v>648</v>
      </c>
      <c r="F1060" s="5" t="s">
        <v>1209</v>
      </c>
      <c r="G1060" s="11"/>
      <c r="H1060" s="9" t="s">
        <v>648</v>
      </c>
      <c r="I1060" s="22" t="s">
        <v>1210</v>
      </c>
      <c r="J1060" s="9" t="s">
        <v>648</v>
      </c>
      <c r="K1060" s="11">
        <v>69</v>
      </c>
      <c r="L1060" t="s">
        <v>2229</v>
      </c>
      <c r="M1060" s="24">
        <v>41214</v>
      </c>
      <c r="O1060"/>
      <c r="P1060" s="9">
        <v>21.611499999999999</v>
      </c>
      <c r="Q1060" s="9">
        <v>-158.02699999999999</v>
      </c>
      <c r="R1060" t="s">
        <v>42</v>
      </c>
      <c r="S1060" t="s">
        <v>42</v>
      </c>
      <c r="T1060" t="s">
        <v>43</v>
      </c>
      <c r="V1060"/>
      <c r="W1060" s="11" t="s">
        <v>1226</v>
      </c>
    </row>
    <row r="1061" spans="1:26" ht="15.75">
      <c r="A1061" t="s">
        <v>2230</v>
      </c>
      <c r="B1061">
        <v>130</v>
      </c>
      <c r="C1061" s="4" t="s">
        <v>647</v>
      </c>
      <c r="D1061" s="23">
        <v>59460</v>
      </c>
      <c r="E1061" s="9" t="s">
        <v>648</v>
      </c>
      <c r="F1061" s="5" t="s">
        <v>1085</v>
      </c>
      <c r="G1061" s="11"/>
      <c r="H1061" s="9" t="s">
        <v>648</v>
      </c>
      <c r="I1061" s="22" t="s">
        <v>1930</v>
      </c>
      <c r="J1061" s="9" t="s">
        <v>648</v>
      </c>
      <c r="K1061" s="11">
        <v>299</v>
      </c>
      <c r="L1061" t="s">
        <v>2230</v>
      </c>
      <c r="M1061" s="24">
        <v>42339</v>
      </c>
      <c r="O1061"/>
      <c r="P1061" s="9">
        <v>36.984000000000002</v>
      </c>
      <c r="Q1061" s="9">
        <v>-97.208399999999997</v>
      </c>
      <c r="R1061" t="s">
        <v>42</v>
      </c>
      <c r="S1061" t="s">
        <v>42</v>
      </c>
      <c r="T1061" t="s">
        <v>43</v>
      </c>
      <c r="V1061"/>
      <c r="W1061" s="11" t="s">
        <v>1256</v>
      </c>
    </row>
    <row r="1062" spans="1:26" ht="15.75">
      <c r="A1062" t="s">
        <v>2231</v>
      </c>
      <c r="B1062">
        <v>2</v>
      </c>
      <c r="C1062" s="4" t="s">
        <v>647</v>
      </c>
      <c r="D1062" s="23">
        <v>56206</v>
      </c>
      <c r="E1062" s="9" t="s">
        <v>648</v>
      </c>
      <c r="F1062" s="5" t="s">
        <v>1094</v>
      </c>
      <c r="G1062" s="11"/>
      <c r="H1062" s="9" t="s">
        <v>648</v>
      </c>
      <c r="I1062" s="22" t="s">
        <v>1090</v>
      </c>
      <c r="J1062" s="9" t="s">
        <v>648</v>
      </c>
      <c r="K1062" s="25">
        <v>1.8</v>
      </c>
      <c r="L1062" t="s">
        <v>2231</v>
      </c>
      <c r="M1062" s="29">
        <v>37895</v>
      </c>
      <c r="O1062"/>
      <c r="P1062">
        <v>44.0197</v>
      </c>
      <c r="Q1062">
        <v>-96.118300000000005</v>
      </c>
      <c r="R1062" t="s">
        <v>42</v>
      </c>
      <c r="S1062" t="s">
        <v>42</v>
      </c>
      <c r="T1062" t="s">
        <v>43</v>
      </c>
      <c r="V1062"/>
      <c r="W1062" t="s">
        <v>2232</v>
      </c>
    </row>
    <row r="1063" spans="1:26" ht="15.75">
      <c r="A1063" t="s">
        <v>2233</v>
      </c>
      <c r="B1063">
        <v>55</v>
      </c>
      <c r="C1063" s="4" t="s">
        <v>647</v>
      </c>
      <c r="D1063" s="23">
        <v>58838</v>
      </c>
      <c r="E1063" s="9" t="s">
        <v>648</v>
      </c>
      <c r="F1063" s="5" t="s">
        <v>1138</v>
      </c>
      <c r="G1063" s="11"/>
      <c r="H1063" s="9" t="s">
        <v>648</v>
      </c>
      <c r="I1063" s="22" t="s">
        <v>1139</v>
      </c>
      <c r="J1063" s="9" t="s">
        <v>648</v>
      </c>
      <c r="K1063" s="11">
        <v>110</v>
      </c>
      <c r="L1063" t="s">
        <v>2233</v>
      </c>
      <c r="M1063" s="24">
        <v>42005</v>
      </c>
      <c r="O1063"/>
      <c r="P1063" s="9">
        <v>33.153100000000002</v>
      </c>
      <c r="Q1063" s="9">
        <v>-98.147999999999996</v>
      </c>
      <c r="R1063" t="s">
        <v>42</v>
      </c>
      <c r="S1063" t="s">
        <v>42</v>
      </c>
      <c r="T1063" t="s">
        <v>43</v>
      </c>
      <c r="V1063"/>
      <c r="W1063" s="11" t="s">
        <v>582</v>
      </c>
      <c r="X1063">
        <v>100</v>
      </c>
    </row>
    <row r="1064" spans="1:26" ht="15.75">
      <c r="A1064" t="s">
        <v>2234</v>
      </c>
      <c r="B1064">
        <v>66</v>
      </c>
      <c r="C1064" s="4" t="s">
        <v>647</v>
      </c>
      <c r="D1064" s="23">
        <v>57358</v>
      </c>
      <c r="E1064" s="9" t="s">
        <v>648</v>
      </c>
      <c r="F1064" s="5" t="s">
        <v>1085</v>
      </c>
      <c r="G1064" s="11"/>
      <c r="H1064" s="9" t="s">
        <v>648</v>
      </c>
      <c r="I1064" s="22" t="s">
        <v>1086</v>
      </c>
      <c r="J1064" s="9" t="s">
        <v>648</v>
      </c>
      <c r="K1064" s="11">
        <v>152</v>
      </c>
      <c r="L1064" t="s">
        <v>2234</v>
      </c>
      <c r="M1064" s="24">
        <v>40513</v>
      </c>
      <c r="O1064"/>
      <c r="P1064" s="9">
        <v>36.280799999999999</v>
      </c>
      <c r="Q1064" s="9">
        <v>-99.503100000000003</v>
      </c>
      <c r="R1064" t="s">
        <v>42</v>
      </c>
      <c r="S1064" t="s">
        <v>42</v>
      </c>
      <c r="T1064" t="s">
        <v>43</v>
      </c>
      <c r="V1064"/>
      <c r="W1064" s="11" t="s">
        <v>1247</v>
      </c>
    </row>
    <row r="1065" spans="1:26" ht="15.75">
      <c r="A1065" t="s">
        <v>2235</v>
      </c>
      <c r="B1065">
        <v>92</v>
      </c>
      <c r="C1065" s="4" t="s">
        <v>647</v>
      </c>
      <c r="D1065" s="23">
        <v>60587</v>
      </c>
      <c r="E1065" s="9" t="s">
        <v>648</v>
      </c>
      <c r="F1065" s="5" t="s">
        <v>1101</v>
      </c>
      <c r="G1065" s="11"/>
      <c r="H1065" s="9" t="s">
        <v>648</v>
      </c>
      <c r="I1065" s="22" t="s">
        <v>674</v>
      </c>
      <c r="J1065" s="9" t="s">
        <v>648</v>
      </c>
      <c r="K1065" s="11">
        <v>184</v>
      </c>
      <c r="L1065" t="s">
        <v>2235</v>
      </c>
      <c r="M1065" s="28">
        <v>42731</v>
      </c>
      <c r="O1065"/>
      <c r="P1065" s="9">
        <v>40.974800000000002</v>
      </c>
      <c r="Q1065" s="9">
        <v>-88.235900000000001</v>
      </c>
      <c r="R1065" t="s">
        <v>42</v>
      </c>
      <c r="S1065" t="s">
        <v>42</v>
      </c>
      <c r="T1065" t="s">
        <v>43</v>
      </c>
      <c r="V1065"/>
      <c r="W1065" s="11" t="s">
        <v>388</v>
      </c>
    </row>
    <row r="1066" spans="1:26" ht="15.75">
      <c r="A1066" t="s">
        <v>2236</v>
      </c>
      <c r="B1066">
        <v>44</v>
      </c>
      <c r="C1066" s="4" t="s">
        <v>647</v>
      </c>
      <c r="D1066" s="23">
        <v>56829</v>
      </c>
      <c r="E1066" s="9" t="s">
        <v>648</v>
      </c>
      <c r="F1066" s="5" t="s">
        <v>1244</v>
      </c>
      <c r="G1066" s="11"/>
      <c r="H1066" s="9" t="s">
        <v>648</v>
      </c>
      <c r="I1066" s="22" t="s">
        <v>651</v>
      </c>
      <c r="J1066" s="9" t="s">
        <v>648</v>
      </c>
      <c r="K1066" s="11">
        <v>132</v>
      </c>
      <c r="L1066" t="s">
        <v>2236</v>
      </c>
      <c r="M1066" s="24">
        <v>40087</v>
      </c>
      <c r="O1066"/>
      <c r="P1066" s="9">
        <v>45.393599999999999</v>
      </c>
      <c r="Q1066" s="9">
        <v>-70.536799999999999</v>
      </c>
      <c r="R1066" t="s">
        <v>42</v>
      </c>
      <c r="S1066" t="s">
        <v>42</v>
      </c>
      <c r="T1066" t="s">
        <v>43</v>
      </c>
      <c r="V1066"/>
      <c r="W1066" s="11" t="s">
        <v>1741</v>
      </c>
    </row>
    <row r="1067" spans="1:26" ht="15.75">
      <c r="A1067" t="s">
        <v>2237</v>
      </c>
      <c r="B1067">
        <v>7</v>
      </c>
      <c r="C1067" s="4" t="s">
        <v>647</v>
      </c>
      <c r="D1067" s="23">
        <v>56106</v>
      </c>
      <c r="E1067" s="9" t="s">
        <v>648</v>
      </c>
      <c r="F1067" s="5" t="s">
        <v>1105</v>
      </c>
      <c r="G1067" s="11"/>
      <c r="H1067" s="9" t="s">
        <v>648</v>
      </c>
      <c r="I1067" s="22" t="s">
        <v>1162</v>
      </c>
      <c r="J1067" s="9" t="s">
        <v>648</v>
      </c>
      <c r="K1067" s="11">
        <v>10.5</v>
      </c>
      <c r="L1067" t="s">
        <v>2237</v>
      </c>
      <c r="M1067" s="28">
        <v>38527</v>
      </c>
      <c r="O1067">
        <v>43100</v>
      </c>
      <c r="P1067" s="9">
        <v>41.2761</v>
      </c>
      <c r="Q1067" s="9">
        <v>-103.69499999999999</v>
      </c>
      <c r="R1067" t="s">
        <v>42</v>
      </c>
      <c r="S1067" t="s">
        <v>42</v>
      </c>
      <c r="T1067" t="s">
        <v>1126</v>
      </c>
      <c r="V1067"/>
    </row>
    <row r="1068" spans="1:26" ht="15.75">
      <c r="A1068" t="s">
        <v>2238</v>
      </c>
      <c r="B1068">
        <v>12</v>
      </c>
      <c r="C1068" s="4" t="s">
        <v>647</v>
      </c>
      <c r="D1068" s="23">
        <v>56106</v>
      </c>
      <c r="E1068" s="9" t="s">
        <v>648</v>
      </c>
      <c r="F1068" s="5" t="s">
        <v>1105</v>
      </c>
      <c r="G1068" s="11"/>
      <c r="H1068" s="9" t="s">
        <v>648</v>
      </c>
      <c r="I1068" s="22" t="s">
        <v>1162</v>
      </c>
      <c r="J1068" s="9" t="s">
        <v>648</v>
      </c>
      <c r="K1068" s="11">
        <v>30</v>
      </c>
      <c r="L1068" t="s">
        <v>2237</v>
      </c>
      <c r="M1068" s="28">
        <v>43280</v>
      </c>
      <c r="O1068"/>
      <c r="P1068" s="9">
        <v>41.2761</v>
      </c>
      <c r="Q1068" s="9">
        <v>-103.69499999999999</v>
      </c>
      <c r="R1068" t="s">
        <v>42</v>
      </c>
      <c r="S1068" t="s">
        <v>42</v>
      </c>
      <c r="T1068" t="s">
        <v>43</v>
      </c>
      <c r="V1068"/>
      <c r="W1068" s="11" t="s">
        <v>1849</v>
      </c>
      <c r="Y1068" t="s">
        <v>1669</v>
      </c>
    </row>
    <row r="1069" spans="1:26" ht="15.75">
      <c r="A1069" t="s">
        <v>2239</v>
      </c>
      <c r="B1069">
        <v>96</v>
      </c>
      <c r="C1069" s="4" t="s">
        <v>647</v>
      </c>
      <c r="D1069" s="23">
        <v>66321</v>
      </c>
      <c r="E1069" s="9" t="s">
        <v>648</v>
      </c>
      <c r="F1069" s="5" t="s">
        <v>1138</v>
      </c>
      <c r="G1069" s="11"/>
      <c r="H1069" s="9" t="s">
        <v>648</v>
      </c>
      <c r="I1069" s="50" t="s">
        <v>1139</v>
      </c>
      <c r="J1069" s="9" t="s">
        <v>648</v>
      </c>
      <c r="K1069" s="11">
        <v>393</v>
      </c>
      <c r="L1069" t="s">
        <v>2239</v>
      </c>
      <c r="M1069" s="24">
        <v>44652</v>
      </c>
      <c r="O1069"/>
      <c r="P1069" s="9">
        <v>33.276200000000003</v>
      </c>
      <c r="Q1069" s="9">
        <v>-99.446600000000004</v>
      </c>
      <c r="R1069" t="s">
        <v>42</v>
      </c>
      <c r="S1069" t="s">
        <v>42</v>
      </c>
      <c r="T1069" t="s">
        <v>43</v>
      </c>
      <c r="V1069"/>
      <c r="W1069" s="11" t="s">
        <v>388</v>
      </c>
    </row>
    <row r="1070" spans="1:26" ht="15.75">
      <c r="A1070" t="s">
        <v>2240</v>
      </c>
      <c r="B1070">
        <v>215</v>
      </c>
      <c r="C1070" s="4" t="s">
        <v>647</v>
      </c>
      <c r="D1070" s="23">
        <v>55581</v>
      </c>
      <c r="E1070" s="9" t="s">
        <v>648</v>
      </c>
      <c r="F1070" s="5" t="s">
        <v>1138</v>
      </c>
      <c r="G1070" s="11"/>
      <c r="H1070" s="9" t="s">
        <v>648</v>
      </c>
      <c r="I1070" s="22" t="s">
        <v>1139</v>
      </c>
      <c r="J1070" s="9" t="s">
        <v>648</v>
      </c>
      <c r="K1070" s="11">
        <v>278.2</v>
      </c>
      <c r="L1070" t="s">
        <v>2240</v>
      </c>
      <c r="M1070" s="24">
        <v>36892</v>
      </c>
      <c r="O1070">
        <v>43465</v>
      </c>
      <c r="P1070" s="9">
        <v>31.271000000000001</v>
      </c>
      <c r="Q1070" s="9">
        <v>-102.1895</v>
      </c>
      <c r="R1070" t="s">
        <v>42</v>
      </c>
      <c r="S1070" t="s">
        <v>42</v>
      </c>
      <c r="T1070" t="s">
        <v>1126</v>
      </c>
      <c r="V1070"/>
    </row>
    <row r="1071" spans="1:26" ht="15.75">
      <c r="A1071" t="s">
        <v>2241</v>
      </c>
      <c r="B1071">
        <v>215</v>
      </c>
      <c r="C1071" s="4" t="s">
        <v>647</v>
      </c>
      <c r="D1071" s="23">
        <v>55581</v>
      </c>
      <c r="E1071" s="9" t="s">
        <v>648</v>
      </c>
      <c r="F1071" s="5" t="s">
        <v>1138</v>
      </c>
      <c r="G1071" s="11"/>
      <c r="H1071" s="9" t="s">
        <v>648</v>
      </c>
      <c r="I1071" s="22" t="s">
        <v>1139</v>
      </c>
      <c r="J1071" s="9" t="s">
        <v>648</v>
      </c>
      <c r="K1071" s="11">
        <v>278.8</v>
      </c>
      <c r="L1071" t="s">
        <v>2240</v>
      </c>
      <c r="M1071" s="3">
        <v>43830</v>
      </c>
      <c r="O1071"/>
      <c r="P1071" s="9">
        <v>31.271000000000001</v>
      </c>
      <c r="Q1071" s="9">
        <v>-102.1895</v>
      </c>
      <c r="R1071" t="s">
        <v>42</v>
      </c>
      <c r="S1071" t="s">
        <v>42</v>
      </c>
      <c r="T1071" t="s">
        <v>43</v>
      </c>
      <c r="V1071"/>
      <c r="W1071" s="11" t="s">
        <v>1131</v>
      </c>
      <c r="X1071">
        <v>100</v>
      </c>
    </row>
    <row r="1072" spans="1:26" ht="15.75">
      <c r="A1072" t="s">
        <v>2242</v>
      </c>
      <c r="B1072">
        <v>88</v>
      </c>
      <c r="C1072" s="4" t="s">
        <v>647</v>
      </c>
      <c r="D1072" s="23">
        <v>63104</v>
      </c>
      <c r="E1072" s="9" t="s">
        <v>648</v>
      </c>
      <c r="F1072" s="5" t="s">
        <v>1085</v>
      </c>
      <c r="G1072" s="11"/>
      <c r="H1072" s="9" t="s">
        <v>648</v>
      </c>
      <c r="I1072" s="22" t="s">
        <v>1086</v>
      </c>
      <c r="J1072" s="9" t="s">
        <v>648</v>
      </c>
      <c r="K1072" s="11">
        <v>248.2</v>
      </c>
      <c r="L1072" t="s">
        <v>2242</v>
      </c>
      <c r="M1072" s="3">
        <v>44196</v>
      </c>
      <c r="O1072"/>
      <c r="P1072" s="9">
        <v>36.402900000000002</v>
      </c>
      <c r="Q1072" s="9">
        <v>-97.481499999999997</v>
      </c>
      <c r="R1072" t="s">
        <v>42</v>
      </c>
      <c r="S1072" t="s">
        <v>42</v>
      </c>
      <c r="T1072" t="s">
        <v>43</v>
      </c>
      <c r="V1072"/>
      <c r="W1072" s="11" t="s">
        <v>1571</v>
      </c>
      <c r="X1072">
        <v>51</v>
      </c>
      <c r="Y1072" t="s">
        <v>1333</v>
      </c>
      <c r="Z1072">
        <v>49</v>
      </c>
    </row>
    <row r="1073" spans="1:24" ht="15.75">
      <c r="A1073" t="s">
        <v>2243</v>
      </c>
      <c r="B1073">
        <v>21</v>
      </c>
      <c r="C1073" s="4" t="s">
        <v>647</v>
      </c>
      <c r="D1073" s="23">
        <v>57979</v>
      </c>
      <c r="E1073" s="9" t="s">
        <v>648</v>
      </c>
      <c r="F1073" s="5" t="s">
        <v>1739</v>
      </c>
      <c r="G1073" s="11"/>
      <c r="H1073" s="9" t="s">
        <v>648</v>
      </c>
      <c r="I1073" s="22" t="s">
        <v>651</v>
      </c>
      <c r="J1073" s="9" t="s">
        <v>648</v>
      </c>
      <c r="K1073" s="11">
        <v>65</v>
      </c>
      <c r="L1073" t="s">
        <v>2243</v>
      </c>
      <c r="M1073" s="24">
        <v>41214</v>
      </c>
      <c r="O1073"/>
      <c r="P1073" s="9">
        <v>44.750900000000001</v>
      </c>
      <c r="Q1073" s="9">
        <v>-72.424899999999994</v>
      </c>
      <c r="R1073" t="s">
        <v>42</v>
      </c>
      <c r="S1073" t="s">
        <v>42</v>
      </c>
      <c r="T1073" t="s">
        <v>43</v>
      </c>
      <c r="V1073"/>
      <c r="W1073" s="11" t="s">
        <v>2244</v>
      </c>
    </row>
    <row r="1074" spans="1:24" ht="15.75">
      <c r="A1074" t="s">
        <v>2245</v>
      </c>
      <c r="B1074">
        <v>149</v>
      </c>
      <c r="C1074" s="4" t="s">
        <v>647</v>
      </c>
      <c r="D1074" s="23">
        <v>58902</v>
      </c>
      <c r="E1074" s="9" t="s">
        <v>648</v>
      </c>
      <c r="F1074" s="5" t="s">
        <v>1085</v>
      </c>
      <c r="G1074" s="11"/>
      <c r="H1074" s="9" t="s">
        <v>648</v>
      </c>
      <c r="I1074" s="22" t="s">
        <v>1086</v>
      </c>
      <c r="J1074" s="9" t="s">
        <v>648</v>
      </c>
      <c r="K1074" s="11">
        <v>298</v>
      </c>
      <c r="L1074" t="s">
        <v>2245</v>
      </c>
      <c r="M1074" s="24">
        <v>42430</v>
      </c>
      <c r="O1074"/>
      <c r="P1074" s="9">
        <v>35.7348</v>
      </c>
      <c r="Q1074" s="9">
        <v>-97.857900000000001</v>
      </c>
      <c r="R1074" t="s">
        <v>42</v>
      </c>
      <c r="S1074" t="s">
        <v>42</v>
      </c>
      <c r="T1074" t="s">
        <v>43</v>
      </c>
      <c r="V1074"/>
      <c r="W1074" s="11" t="s">
        <v>1396</v>
      </c>
    </row>
    <row r="1075" spans="1:24" ht="15.75">
      <c r="A1075" t="s">
        <v>2246</v>
      </c>
      <c r="B1075" s="25">
        <v>120</v>
      </c>
      <c r="C1075" s="4" t="s">
        <v>647</v>
      </c>
      <c r="D1075" s="23">
        <v>60639</v>
      </c>
      <c r="E1075" s="9" t="s">
        <v>648</v>
      </c>
      <c r="F1075" s="5" t="s">
        <v>1111</v>
      </c>
      <c r="G1075" s="11"/>
      <c r="H1075" s="9" t="s">
        <v>648</v>
      </c>
      <c r="I1075" s="22" t="s">
        <v>1086</v>
      </c>
      <c r="J1075" s="9" t="s">
        <v>648</v>
      </c>
      <c r="K1075" s="25">
        <v>206.55</v>
      </c>
      <c r="L1075" t="s">
        <v>2246</v>
      </c>
      <c r="M1075" s="26">
        <v>42705</v>
      </c>
      <c r="O1075"/>
      <c r="P1075" s="27">
        <v>37.556139000000002</v>
      </c>
      <c r="Q1075" s="27">
        <v>-98.270750000000007</v>
      </c>
      <c r="R1075" t="s">
        <v>42</v>
      </c>
      <c r="S1075" t="s">
        <v>42</v>
      </c>
      <c r="T1075" t="s">
        <v>43</v>
      </c>
      <c r="V1075" s="25" t="s">
        <v>2247</v>
      </c>
      <c r="W1075" s="11" t="s">
        <v>1131</v>
      </c>
      <c r="X1075">
        <v>100</v>
      </c>
    </row>
    <row r="1076" spans="1:24" ht="15.75">
      <c r="A1076" t="s">
        <v>2248</v>
      </c>
      <c r="B1076" s="25">
        <v>5</v>
      </c>
      <c r="C1076" s="4" t="s">
        <v>647</v>
      </c>
      <c r="D1076" s="23">
        <v>57775</v>
      </c>
      <c r="E1076" s="9" t="s">
        <v>648</v>
      </c>
      <c r="F1076" s="5" t="s">
        <v>1218</v>
      </c>
      <c r="G1076" s="11"/>
      <c r="H1076" s="9" t="s">
        <v>648</v>
      </c>
      <c r="I1076" s="22" t="s">
        <v>1585</v>
      </c>
      <c r="J1076" s="9" t="s">
        <v>648</v>
      </c>
      <c r="K1076" s="25">
        <v>10.5</v>
      </c>
      <c r="L1076" t="s">
        <v>2248</v>
      </c>
      <c r="M1076" s="26">
        <v>40787</v>
      </c>
      <c r="O1076"/>
      <c r="P1076" s="27">
        <v>35.146194000000001</v>
      </c>
      <c r="Q1076" s="27">
        <v>-114.06783299999999</v>
      </c>
      <c r="R1076" t="s">
        <v>42</v>
      </c>
      <c r="S1076" t="s">
        <v>42</v>
      </c>
      <c r="T1076" t="s">
        <v>43</v>
      </c>
      <c r="V1076" t="s">
        <v>2249</v>
      </c>
      <c r="W1076" s="11" t="s">
        <v>670</v>
      </c>
    </row>
    <row r="1077" spans="1:24" ht="15.75">
      <c r="A1077" t="s">
        <v>2250</v>
      </c>
      <c r="B1077">
        <v>69</v>
      </c>
      <c r="C1077" s="4" t="s">
        <v>647</v>
      </c>
      <c r="D1077" s="23">
        <v>62475</v>
      </c>
      <c r="E1077" s="9" t="s">
        <v>648</v>
      </c>
      <c r="F1077" s="5" t="s">
        <v>1198</v>
      </c>
      <c r="G1077" s="11"/>
      <c r="H1077" s="9" t="s">
        <v>648</v>
      </c>
      <c r="I1077" s="22" t="s">
        <v>1086</v>
      </c>
      <c r="J1077" s="9" t="s">
        <v>648</v>
      </c>
      <c r="K1077" s="11">
        <v>149.4</v>
      </c>
      <c r="L1077" t="s">
        <v>2250</v>
      </c>
      <c r="M1077" s="28">
        <v>44307</v>
      </c>
      <c r="O1077"/>
      <c r="P1077" s="9">
        <v>37.269799999999996</v>
      </c>
      <c r="Q1077" s="9">
        <v>-94.042000000000002</v>
      </c>
      <c r="R1077" t="s">
        <v>42</v>
      </c>
      <c r="S1077" t="s">
        <v>42</v>
      </c>
      <c r="T1077" t="s">
        <v>43</v>
      </c>
      <c r="U1077" t="s">
        <v>2251</v>
      </c>
      <c r="V1077"/>
      <c r="W1077" s="11" t="s">
        <v>2252</v>
      </c>
    </row>
    <row r="1078" spans="1:24" ht="15.75">
      <c r="A1078" t="s">
        <v>2253</v>
      </c>
      <c r="B1078">
        <v>34</v>
      </c>
      <c r="C1078" s="4" t="s">
        <v>647</v>
      </c>
      <c r="D1078" s="23">
        <v>57244</v>
      </c>
      <c r="E1078" s="9" t="s">
        <v>648</v>
      </c>
      <c r="F1078" s="5" t="s">
        <v>1421</v>
      </c>
      <c r="G1078" s="11"/>
      <c r="H1078" s="9" t="s">
        <v>648</v>
      </c>
      <c r="I1078" s="22" t="s">
        <v>1162</v>
      </c>
      <c r="J1078" s="9" t="s">
        <v>648</v>
      </c>
      <c r="K1078" s="11">
        <v>51</v>
      </c>
      <c r="L1078" t="s">
        <v>2253</v>
      </c>
      <c r="M1078" s="24">
        <v>40483</v>
      </c>
      <c r="O1078"/>
      <c r="P1078" s="9">
        <v>39.353999999999999</v>
      </c>
      <c r="Q1078" s="9">
        <v>-102.30500000000001</v>
      </c>
      <c r="R1078" t="s">
        <v>42</v>
      </c>
      <c r="S1078" t="s">
        <v>42</v>
      </c>
      <c r="T1078" t="s">
        <v>43</v>
      </c>
      <c r="V1078"/>
      <c r="W1078" s="11" t="s">
        <v>1492</v>
      </c>
    </row>
    <row r="1079" spans="1:24" ht="15.75">
      <c r="A1079" t="s">
        <v>2254</v>
      </c>
      <c r="B1079">
        <v>48</v>
      </c>
      <c r="C1079" s="4" t="s">
        <v>647</v>
      </c>
      <c r="D1079" s="23">
        <v>56858</v>
      </c>
      <c r="E1079" s="9" t="s">
        <v>648</v>
      </c>
      <c r="F1079" s="5" t="s">
        <v>1286</v>
      </c>
      <c r="G1079" s="11"/>
      <c r="H1079" s="9" t="s">
        <v>648</v>
      </c>
      <c r="I1079" s="22" t="s">
        <v>1628</v>
      </c>
      <c r="J1079" s="9" t="s">
        <v>648</v>
      </c>
      <c r="K1079" s="11">
        <v>100.7</v>
      </c>
      <c r="L1079" t="s">
        <v>2254</v>
      </c>
      <c r="M1079" s="24">
        <v>40483</v>
      </c>
      <c r="O1079"/>
      <c r="P1079" s="9">
        <v>47.142499999999998</v>
      </c>
      <c r="Q1079" s="9">
        <v>-120.715</v>
      </c>
      <c r="R1079" t="s">
        <v>42</v>
      </c>
      <c r="S1079" t="s">
        <v>42</v>
      </c>
      <c r="T1079" t="s">
        <v>43</v>
      </c>
      <c r="V1079" t="s">
        <v>2255</v>
      </c>
      <c r="W1079" s="11" t="s">
        <v>1149</v>
      </c>
    </row>
    <row r="1080" spans="1:24" ht="15.75">
      <c r="A1080" t="s">
        <v>2256</v>
      </c>
      <c r="B1080">
        <v>16</v>
      </c>
      <c r="C1080" s="4" t="s">
        <v>647</v>
      </c>
      <c r="D1080" s="23">
        <v>55871</v>
      </c>
      <c r="E1080" s="9" t="s">
        <v>648</v>
      </c>
      <c r="F1080" s="5" t="s">
        <v>1268</v>
      </c>
      <c r="G1080" s="11"/>
      <c r="H1080" s="9" t="s">
        <v>648</v>
      </c>
      <c r="I1080" s="22" t="s">
        <v>1287</v>
      </c>
      <c r="J1080" s="9" t="s">
        <v>648</v>
      </c>
      <c r="K1080" s="11">
        <v>24</v>
      </c>
      <c r="L1080" t="s">
        <v>2257</v>
      </c>
      <c r="M1080" s="24">
        <v>37257</v>
      </c>
      <c r="O1080"/>
      <c r="P1080" s="9">
        <v>45.560600000000001</v>
      </c>
      <c r="Q1080" s="9">
        <v>-120.551</v>
      </c>
      <c r="R1080" t="s">
        <v>42</v>
      </c>
      <c r="S1080" t="s">
        <v>42</v>
      </c>
      <c r="T1080" t="s">
        <v>194</v>
      </c>
      <c r="V1080"/>
      <c r="W1080" s="11" t="s">
        <v>1222</v>
      </c>
    </row>
    <row r="1081" spans="1:24" ht="15.75">
      <c r="A1081" t="s">
        <v>2258</v>
      </c>
      <c r="B1081">
        <v>50</v>
      </c>
      <c r="C1081" s="4" t="s">
        <v>647</v>
      </c>
      <c r="D1081" s="23">
        <v>56359</v>
      </c>
      <c r="E1081" s="9" t="s">
        <v>648</v>
      </c>
      <c r="F1081" s="5" t="s">
        <v>1268</v>
      </c>
      <c r="H1081" s="9" t="s">
        <v>648</v>
      </c>
      <c r="I1081" s="22" t="s">
        <v>1287</v>
      </c>
      <c r="J1081" s="9" t="s">
        <v>648</v>
      </c>
      <c r="K1081" s="11">
        <v>75</v>
      </c>
      <c r="L1081" t="s">
        <v>2257</v>
      </c>
      <c r="M1081" s="3">
        <v>44196</v>
      </c>
      <c r="O1081" s="3">
        <v>44195</v>
      </c>
      <c r="P1081" s="9">
        <v>45.5916</v>
      </c>
      <c r="Q1081" s="9">
        <v>-120.589</v>
      </c>
      <c r="R1081" t="s">
        <v>42</v>
      </c>
      <c r="S1081" t="s">
        <v>42</v>
      </c>
      <c r="T1081" t="s">
        <v>1126</v>
      </c>
      <c r="V1081"/>
    </row>
    <row r="1082" spans="1:24" ht="15.75">
      <c r="A1082" t="s">
        <v>2259</v>
      </c>
      <c r="B1082">
        <v>50</v>
      </c>
      <c r="C1082" s="4" t="s">
        <v>647</v>
      </c>
      <c r="D1082" s="23">
        <v>56359</v>
      </c>
      <c r="E1082" s="9" t="s">
        <v>648</v>
      </c>
      <c r="F1082" s="5" t="s">
        <v>1268</v>
      </c>
      <c r="H1082" s="9" t="s">
        <v>648</v>
      </c>
      <c r="I1082" s="22" t="s">
        <v>1287</v>
      </c>
      <c r="J1082" s="9" t="s">
        <v>648</v>
      </c>
      <c r="K1082" s="11">
        <v>81</v>
      </c>
      <c r="L1082" t="s">
        <v>2257</v>
      </c>
      <c r="M1082" s="3">
        <v>44196</v>
      </c>
      <c r="O1082"/>
      <c r="P1082" s="9">
        <v>45.5916</v>
      </c>
      <c r="Q1082" s="9">
        <v>-120.589</v>
      </c>
      <c r="R1082" t="s">
        <v>42</v>
      </c>
      <c r="S1082" t="s">
        <v>42</v>
      </c>
      <c r="T1082" t="s">
        <v>43</v>
      </c>
      <c r="V1082"/>
      <c r="W1082" s="11" t="s">
        <v>1222</v>
      </c>
    </row>
    <row r="1083" spans="1:24" ht="15.75">
      <c r="A1083" t="s">
        <v>2260</v>
      </c>
      <c r="B1083">
        <v>125</v>
      </c>
      <c r="C1083" s="4" t="s">
        <v>647</v>
      </c>
      <c r="D1083" s="23">
        <v>56468</v>
      </c>
      <c r="E1083" s="9" t="s">
        <v>648</v>
      </c>
      <c r="F1083" s="5" t="s">
        <v>1268</v>
      </c>
      <c r="G1083" s="11"/>
      <c r="H1083" s="9" t="s">
        <v>648</v>
      </c>
      <c r="I1083" s="22" t="s">
        <v>1287</v>
      </c>
      <c r="J1083" s="9" t="s">
        <v>648</v>
      </c>
      <c r="K1083" s="11">
        <v>223.6</v>
      </c>
      <c r="L1083" t="s">
        <v>2257</v>
      </c>
      <c r="M1083" s="24">
        <v>39387</v>
      </c>
      <c r="O1083"/>
      <c r="P1083" s="9">
        <v>45.558199999999999</v>
      </c>
      <c r="Q1083" s="9">
        <v>-120.621</v>
      </c>
      <c r="R1083" t="s">
        <v>42</v>
      </c>
      <c r="S1083" t="s">
        <v>42</v>
      </c>
      <c r="T1083" t="s">
        <v>194</v>
      </c>
      <c r="V1083"/>
      <c r="W1083" s="11" t="s">
        <v>1222</v>
      </c>
    </row>
    <row r="1084" spans="1:24" ht="15.75">
      <c r="A1084" t="s">
        <v>2261</v>
      </c>
      <c r="B1084">
        <v>51</v>
      </c>
      <c r="C1084" s="4" t="s">
        <v>647</v>
      </c>
      <c r="D1084" s="23">
        <v>56468</v>
      </c>
      <c r="E1084" s="9" t="s">
        <v>648</v>
      </c>
      <c r="F1084" s="5" t="s">
        <v>1268</v>
      </c>
      <c r="G1084" s="11"/>
      <c r="H1084" s="9" t="s">
        <v>648</v>
      </c>
      <c r="I1084" s="22" t="s">
        <v>1287</v>
      </c>
      <c r="J1084" s="9" t="s">
        <v>648</v>
      </c>
      <c r="K1084" s="11">
        <v>76.5</v>
      </c>
      <c r="L1084" t="s">
        <v>2257</v>
      </c>
      <c r="M1084" s="34">
        <v>39813</v>
      </c>
      <c r="O1084"/>
      <c r="P1084" s="9">
        <v>45.5364</v>
      </c>
      <c r="Q1084" s="9">
        <v>-120.587</v>
      </c>
      <c r="R1084" t="s">
        <v>42</v>
      </c>
      <c r="S1084" t="s">
        <v>42</v>
      </c>
      <c r="T1084" t="s">
        <v>43</v>
      </c>
      <c r="V1084"/>
      <c r="W1084" s="11" t="s">
        <v>1222</v>
      </c>
    </row>
    <row r="1085" spans="1:24" ht="15.75">
      <c r="A1085" t="s">
        <v>2262</v>
      </c>
      <c r="B1085">
        <v>56</v>
      </c>
      <c r="C1085" s="4" t="s">
        <v>647</v>
      </c>
      <c r="D1085" s="23">
        <v>62103</v>
      </c>
      <c r="E1085" s="9" t="s">
        <v>648</v>
      </c>
      <c r="F1085" s="5" t="s">
        <v>1089</v>
      </c>
      <c r="G1085" s="11"/>
      <c r="H1085" s="9" t="s">
        <v>648</v>
      </c>
      <c r="I1085" s="22" t="s">
        <v>1090</v>
      </c>
      <c r="J1085" s="9" t="s">
        <v>648</v>
      </c>
      <c r="K1085" s="25">
        <v>152.19999999999999</v>
      </c>
      <c r="L1085" t="s">
        <v>2262</v>
      </c>
      <c r="M1085" s="24">
        <v>44105</v>
      </c>
      <c r="O1085"/>
      <c r="P1085" s="9">
        <v>42.989199999999997</v>
      </c>
      <c r="Q1085" s="9">
        <v>-94.052199999999999</v>
      </c>
      <c r="R1085" t="s">
        <v>42</v>
      </c>
      <c r="S1085" t="s">
        <v>42</v>
      </c>
      <c r="T1085" t="s">
        <v>43</v>
      </c>
      <c r="V1085"/>
      <c r="W1085" s="11" t="s">
        <v>1272</v>
      </c>
    </row>
    <row r="1086" spans="1:24" ht="15.75">
      <c r="A1086" t="s">
        <v>2263</v>
      </c>
      <c r="B1086">
        <v>25</v>
      </c>
      <c r="C1086" s="4" t="s">
        <v>647</v>
      </c>
      <c r="D1086" s="23">
        <v>65725</v>
      </c>
      <c r="E1086" s="9" t="s">
        <v>648</v>
      </c>
      <c r="F1086" s="5" t="s">
        <v>1089</v>
      </c>
      <c r="G1086" s="11"/>
      <c r="H1086" s="9" t="s">
        <v>648</v>
      </c>
      <c r="I1086" s="22" t="s">
        <v>1090</v>
      </c>
      <c r="J1086" s="9" t="s">
        <v>648</v>
      </c>
      <c r="K1086" s="11">
        <v>69.599999999999994</v>
      </c>
      <c r="L1086" t="s">
        <v>2263</v>
      </c>
      <c r="M1086" s="24">
        <v>44896</v>
      </c>
      <c r="O1086"/>
      <c r="P1086" s="9">
        <v>42.986699999999999</v>
      </c>
      <c r="Q1086" s="9">
        <v>-94.133600000000001</v>
      </c>
      <c r="R1086" t="s">
        <v>42</v>
      </c>
      <c r="S1086" t="s">
        <v>42</v>
      </c>
      <c r="T1086" t="s">
        <v>43</v>
      </c>
      <c r="V1086"/>
      <c r="W1086" s="11" t="s">
        <v>1131</v>
      </c>
      <c r="X1086">
        <v>100</v>
      </c>
    </row>
    <row r="1087" spans="1:24" ht="15.75">
      <c r="A1087" t="s">
        <v>2264</v>
      </c>
      <c r="B1087">
        <v>6</v>
      </c>
      <c r="C1087" s="4" t="s">
        <v>647</v>
      </c>
      <c r="D1087" s="23">
        <v>6304</v>
      </c>
      <c r="E1087" s="9" t="s">
        <v>648</v>
      </c>
      <c r="F1087" s="5" t="s">
        <v>1229</v>
      </c>
      <c r="G1087" s="11"/>
      <c r="H1087" s="9" t="s">
        <v>648</v>
      </c>
      <c r="I1087" s="22" t="s">
        <v>1210</v>
      </c>
      <c r="J1087" s="9" t="s">
        <v>648</v>
      </c>
      <c r="K1087" s="11">
        <v>0.39</v>
      </c>
      <c r="L1087" t="s">
        <v>2265</v>
      </c>
      <c r="M1087" s="48">
        <v>35431</v>
      </c>
      <c r="O1087" s="3">
        <v>35795</v>
      </c>
      <c r="P1087">
        <v>66.838104000000001</v>
      </c>
      <c r="Q1087">
        <v>-162.55790500000001</v>
      </c>
      <c r="R1087" t="s">
        <v>42</v>
      </c>
      <c r="S1087" t="s">
        <v>42</v>
      </c>
      <c r="T1087" t="s">
        <v>1126</v>
      </c>
      <c r="V1087"/>
      <c r="W1087" s="11" t="s">
        <v>2266</v>
      </c>
    </row>
    <row r="1088" spans="1:24" ht="15.75">
      <c r="A1088" t="s">
        <v>2267</v>
      </c>
      <c r="B1088">
        <v>11</v>
      </c>
      <c r="C1088" s="4" t="s">
        <v>647</v>
      </c>
      <c r="D1088" s="23">
        <v>6304</v>
      </c>
      <c r="E1088" s="9" t="s">
        <v>648</v>
      </c>
      <c r="F1088" s="5" t="s">
        <v>1229</v>
      </c>
      <c r="G1088" s="11"/>
      <c r="H1088" s="9" t="s">
        <v>648</v>
      </c>
      <c r="I1088" s="22" t="s">
        <v>1210</v>
      </c>
      <c r="J1088" s="9" t="s">
        <v>648</v>
      </c>
      <c r="K1088" s="11">
        <v>0.25</v>
      </c>
      <c r="L1088" t="s">
        <v>2265</v>
      </c>
      <c r="M1088" s="48">
        <v>36161</v>
      </c>
      <c r="O1088" s="3">
        <v>35795</v>
      </c>
      <c r="P1088">
        <v>66.838104000000001</v>
      </c>
      <c r="Q1088">
        <v>-162.55790500000001</v>
      </c>
      <c r="R1088" t="s">
        <v>42</v>
      </c>
      <c r="S1088" t="s">
        <v>42</v>
      </c>
      <c r="T1088" t="s">
        <v>1126</v>
      </c>
      <c r="V1088"/>
      <c r="W1088" s="11" t="s">
        <v>2266</v>
      </c>
    </row>
    <row r="1089" spans="1:26" ht="15.75">
      <c r="A1089" t="s">
        <v>2268</v>
      </c>
      <c r="B1089">
        <v>12</v>
      </c>
      <c r="C1089" s="4" t="s">
        <v>647</v>
      </c>
      <c r="D1089" s="23">
        <v>6304</v>
      </c>
      <c r="E1089" s="9" t="s">
        <v>648</v>
      </c>
      <c r="F1089" s="5" t="s">
        <v>1229</v>
      </c>
      <c r="G1089" s="11"/>
      <c r="H1089" s="9" t="s">
        <v>648</v>
      </c>
      <c r="I1089" s="22" t="s">
        <v>1210</v>
      </c>
      <c r="J1089" s="9" t="s">
        <v>648</v>
      </c>
      <c r="K1089" s="11">
        <v>0.1</v>
      </c>
      <c r="L1089" t="s">
        <v>2265</v>
      </c>
      <c r="M1089" s="48">
        <v>37257</v>
      </c>
      <c r="O1089" s="3">
        <v>35795</v>
      </c>
      <c r="P1089">
        <v>66.838104000000001</v>
      </c>
      <c r="Q1089">
        <v>-162.55790500000001</v>
      </c>
      <c r="R1089" t="s">
        <v>42</v>
      </c>
      <c r="S1089" t="s">
        <v>42</v>
      </c>
      <c r="T1089" t="s">
        <v>1126</v>
      </c>
      <c r="V1089"/>
      <c r="W1089" s="11" t="s">
        <v>2266</v>
      </c>
    </row>
    <row r="1090" spans="1:26" ht="15.75">
      <c r="A1090" t="s">
        <v>2269</v>
      </c>
      <c r="B1090">
        <v>14</v>
      </c>
      <c r="C1090" s="4" t="s">
        <v>647</v>
      </c>
      <c r="D1090" s="23">
        <v>6304</v>
      </c>
      <c r="E1090" s="9" t="s">
        <v>648</v>
      </c>
      <c r="F1090" s="5" t="s">
        <v>1229</v>
      </c>
      <c r="G1090" s="11"/>
      <c r="H1090" s="9" t="s">
        <v>648</v>
      </c>
      <c r="I1090" s="22" t="s">
        <v>1210</v>
      </c>
      <c r="J1090" s="9" t="s">
        <v>648</v>
      </c>
      <c r="K1090" s="11">
        <v>0.13</v>
      </c>
      <c r="L1090" t="s">
        <v>2265</v>
      </c>
      <c r="M1090" s="48">
        <v>37622</v>
      </c>
      <c r="O1090" s="3">
        <v>35795</v>
      </c>
      <c r="P1090">
        <v>66.838104000000001</v>
      </c>
      <c r="Q1090">
        <v>-162.55790500000001</v>
      </c>
      <c r="R1090" t="s">
        <v>42</v>
      </c>
      <c r="S1090" t="s">
        <v>42</v>
      </c>
      <c r="T1090" t="s">
        <v>1126</v>
      </c>
      <c r="V1090"/>
      <c r="W1090" s="11" t="s">
        <v>2266</v>
      </c>
    </row>
    <row r="1091" spans="1:26" ht="15.75">
      <c r="A1091" t="s">
        <v>2270</v>
      </c>
      <c r="B1091">
        <v>17</v>
      </c>
      <c r="C1091" s="4" t="s">
        <v>647</v>
      </c>
      <c r="D1091" s="23">
        <v>6304</v>
      </c>
      <c r="E1091" s="9" t="s">
        <v>648</v>
      </c>
      <c r="F1091" s="5" t="s">
        <v>1229</v>
      </c>
      <c r="G1091" s="11"/>
      <c r="H1091" s="9" t="s">
        <v>648</v>
      </c>
      <c r="I1091" s="22" t="s">
        <v>1210</v>
      </c>
      <c r="J1091" s="9" t="s">
        <v>648</v>
      </c>
      <c r="K1091" s="11">
        <v>0.19500000000000001</v>
      </c>
      <c r="L1091" t="s">
        <v>2265</v>
      </c>
      <c r="M1091" s="48">
        <v>38718</v>
      </c>
      <c r="O1091" s="3">
        <v>35795</v>
      </c>
      <c r="P1091">
        <v>66.838104000000001</v>
      </c>
      <c r="Q1091">
        <v>-162.55790500000001</v>
      </c>
      <c r="R1091" t="s">
        <v>42</v>
      </c>
      <c r="S1091" t="s">
        <v>42</v>
      </c>
      <c r="T1091" t="s">
        <v>1126</v>
      </c>
      <c r="V1091"/>
      <c r="W1091" s="11" t="s">
        <v>2266</v>
      </c>
    </row>
    <row r="1092" spans="1:26" ht="15.75">
      <c r="A1092" t="s">
        <v>2271</v>
      </c>
      <c r="B1092">
        <v>2</v>
      </c>
      <c r="C1092" s="4" t="s">
        <v>647</v>
      </c>
      <c r="D1092" s="23">
        <v>6304</v>
      </c>
      <c r="E1092" s="9" t="s">
        <v>648</v>
      </c>
      <c r="F1092" s="5" t="s">
        <v>1229</v>
      </c>
      <c r="G1092" s="11"/>
      <c r="H1092" s="9" t="s">
        <v>648</v>
      </c>
      <c r="I1092" s="22" t="s">
        <v>1210</v>
      </c>
      <c r="J1092" s="9" t="s">
        <v>648</v>
      </c>
      <c r="K1092">
        <v>1.8</v>
      </c>
      <c r="L1092" t="s">
        <v>2265</v>
      </c>
      <c r="M1092" s="29">
        <v>41030</v>
      </c>
      <c r="P1092">
        <v>66.838104000000001</v>
      </c>
      <c r="Q1092">
        <v>-162.55790500000001</v>
      </c>
      <c r="R1092" t="s">
        <v>42</v>
      </c>
      <c r="S1092" t="s">
        <v>42</v>
      </c>
      <c r="T1092" t="s">
        <v>43</v>
      </c>
      <c r="V1092"/>
      <c r="W1092" s="11" t="s">
        <v>2266</v>
      </c>
    </row>
    <row r="1093" spans="1:26" ht="15.75">
      <c r="A1093" t="s">
        <v>2272</v>
      </c>
      <c r="B1093">
        <v>25</v>
      </c>
      <c r="C1093" s="4" t="s">
        <v>647</v>
      </c>
      <c r="D1093" s="23">
        <v>56295</v>
      </c>
      <c r="E1093" s="9" t="s">
        <v>648</v>
      </c>
      <c r="F1093" s="5" t="s">
        <v>1118</v>
      </c>
      <c r="G1093" s="11"/>
      <c r="H1093" s="9" t="s">
        <v>648</v>
      </c>
      <c r="I1093" s="22" t="s">
        <v>1119</v>
      </c>
      <c r="J1093" s="9" t="s">
        <v>648</v>
      </c>
      <c r="K1093" s="11">
        <v>50</v>
      </c>
      <c r="L1093" t="s">
        <v>2272</v>
      </c>
      <c r="M1093" s="24">
        <v>38687</v>
      </c>
      <c r="O1093"/>
      <c r="P1093" s="9">
        <v>32.721699999999998</v>
      </c>
      <c r="Q1093" s="9">
        <v>-116.34399999999999</v>
      </c>
      <c r="R1093" t="s">
        <v>42</v>
      </c>
      <c r="S1093" t="s">
        <v>42</v>
      </c>
      <c r="T1093" t="s">
        <v>43</v>
      </c>
      <c r="V1093"/>
      <c r="W1093" s="11" t="s">
        <v>1115</v>
      </c>
      <c r="X1093">
        <v>100</v>
      </c>
    </row>
    <row r="1094" spans="1:26" ht="15.75">
      <c r="A1094" t="s">
        <v>2273</v>
      </c>
      <c r="B1094">
        <v>55</v>
      </c>
      <c r="C1094" s="4" t="s">
        <v>647</v>
      </c>
      <c r="D1094" s="23">
        <v>63624</v>
      </c>
      <c r="E1094" s="9" t="s">
        <v>648</v>
      </c>
      <c r="F1094" s="5" t="s">
        <v>1138</v>
      </c>
      <c r="G1094" s="11"/>
      <c r="H1094" s="9" t="s">
        <v>648</v>
      </c>
      <c r="I1094" s="22" t="s">
        <v>1139</v>
      </c>
      <c r="J1094" s="9" t="s">
        <v>648</v>
      </c>
      <c r="K1094" s="11">
        <v>198.5</v>
      </c>
      <c r="L1094" t="s">
        <v>2273</v>
      </c>
      <c r="M1094" s="24">
        <v>44348</v>
      </c>
      <c r="O1094"/>
      <c r="P1094" s="9">
        <v>26.2499</v>
      </c>
      <c r="Q1094" s="9">
        <v>-97.511799999999994</v>
      </c>
      <c r="R1094" t="s">
        <v>42</v>
      </c>
      <c r="S1094" t="s">
        <v>42</v>
      </c>
      <c r="T1094" t="s">
        <v>43</v>
      </c>
      <c r="V1094"/>
      <c r="W1094" s="11" t="s">
        <v>1350</v>
      </c>
    </row>
    <row r="1095" spans="1:26" ht="15.75">
      <c r="A1095" t="s">
        <v>2274</v>
      </c>
      <c r="B1095">
        <v>111</v>
      </c>
      <c r="C1095" s="4" t="s">
        <v>647</v>
      </c>
      <c r="D1095" s="23">
        <v>61044</v>
      </c>
      <c r="E1095" s="9" t="s">
        <v>648</v>
      </c>
      <c r="F1095" s="5" t="s">
        <v>1152</v>
      </c>
      <c r="G1095" s="11"/>
      <c r="H1095" s="9" t="s">
        <v>648</v>
      </c>
      <c r="I1095" s="22" t="s">
        <v>1171</v>
      </c>
      <c r="J1095" s="9" t="s">
        <v>648</v>
      </c>
      <c r="K1095" s="11">
        <v>306.23</v>
      </c>
      <c r="L1095" t="s">
        <v>2274</v>
      </c>
      <c r="M1095" s="24">
        <v>44228</v>
      </c>
      <c r="O1095"/>
      <c r="P1095" s="9">
        <v>34.81</v>
      </c>
      <c r="Q1095" s="9">
        <v>-105.74</v>
      </c>
      <c r="R1095" t="s">
        <v>42</v>
      </c>
      <c r="S1095" t="s">
        <v>42</v>
      </c>
      <c r="T1095" t="s">
        <v>43</v>
      </c>
      <c r="V1095"/>
      <c r="W1095" s="11" t="s">
        <v>1222</v>
      </c>
    </row>
    <row r="1096" spans="1:26" ht="15.75">
      <c r="A1096" t="s">
        <v>2275</v>
      </c>
      <c r="B1096">
        <v>108</v>
      </c>
      <c r="C1096" s="4" t="s">
        <v>647</v>
      </c>
      <c r="D1096" s="23">
        <v>65162</v>
      </c>
      <c r="E1096" s="9" t="s">
        <v>648</v>
      </c>
      <c r="F1096" s="5" t="s">
        <v>1138</v>
      </c>
      <c r="H1096" s="9" t="s">
        <v>648</v>
      </c>
      <c r="I1096" s="22" t="s">
        <v>1139</v>
      </c>
      <c r="J1096" s="9" t="s">
        <v>648</v>
      </c>
      <c r="K1096" s="25">
        <v>301.26</v>
      </c>
      <c r="L1096" t="s">
        <v>2275</v>
      </c>
      <c r="M1096" s="29">
        <v>44927</v>
      </c>
      <c r="O1096"/>
      <c r="P1096">
        <v>31.737300000000001</v>
      </c>
      <c r="Q1096">
        <v>-101.2633</v>
      </c>
      <c r="R1096" t="s">
        <v>42</v>
      </c>
      <c r="S1096" t="s">
        <v>42</v>
      </c>
      <c r="T1096" t="s">
        <v>43</v>
      </c>
      <c r="V1096" s="30" t="s">
        <v>2276</v>
      </c>
      <c r="W1096" s="11" t="s">
        <v>1131</v>
      </c>
      <c r="X1096">
        <v>100</v>
      </c>
    </row>
    <row r="1097" spans="1:26" ht="15.75">
      <c r="A1097" t="s">
        <v>2277</v>
      </c>
      <c r="B1097">
        <v>143</v>
      </c>
      <c r="C1097" s="4" t="s">
        <v>647</v>
      </c>
      <c r="D1097" s="23">
        <v>55208</v>
      </c>
      <c r="E1097" s="9" t="s">
        <v>648</v>
      </c>
      <c r="F1097" s="5" t="s">
        <v>1094</v>
      </c>
      <c r="G1097" s="11"/>
      <c r="H1097" s="9" t="s">
        <v>648</v>
      </c>
      <c r="I1097" s="22" t="s">
        <v>1090</v>
      </c>
      <c r="J1097" s="9" t="s">
        <v>648</v>
      </c>
      <c r="K1097" s="11">
        <v>105</v>
      </c>
      <c r="L1097" t="s">
        <v>2277</v>
      </c>
      <c r="M1097" s="24">
        <v>35827</v>
      </c>
      <c r="O1097"/>
      <c r="P1097" s="9">
        <v>44.340299999999999</v>
      </c>
      <c r="Q1097" s="9">
        <v>-96.379099999999994</v>
      </c>
      <c r="R1097" t="s">
        <v>42</v>
      </c>
      <c r="S1097" t="s">
        <v>42</v>
      </c>
      <c r="T1097" t="s">
        <v>43</v>
      </c>
      <c r="V1097"/>
      <c r="W1097" s="11" t="s">
        <v>1184</v>
      </c>
      <c r="X1097">
        <v>100</v>
      </c>
    </row>
    <row r="1098" spans="1:26" ht="15.75">
      <c r="A1098" t="s">
        <v>2278</v>
      </c>
      <c r="B1098">
        <v>137</v>
      </c>
      <c r="C1098" s="4" t="s">
        <v>647</v>
      </c>
      <c r="D1098" s="23">
        <v>55265</v>
      </c>
      <c r="E1098" s="9" t="s">
        <v>648</v>
      </c>
      <c r="F1098" s="5" t="s">
        <v>1094</v>
      </c>
      <c r="G1098" s="11"/>
      <c r="H1098" s="9" t="s">
        <v>648</v>
      </c>
      <c r="I1098" s="22" t="s">
        <v>1090</v>
      </c>
      <c r="J1098" s="9" t="s">
        <v>648</v>
      </c>
      <c r="K1098" s="11">
        <v>100</v>
      </c>
      <c r="L1098" t="s">
        <v>2278</v>
      </c>
      <c r="M1098" s="29">
        <v>36312</v>
      </c>
      <c r="O1098" s="34">
        <v>43829</v>
      </c>
      <c r="P1098" s="9">
        <v>44.137300000000003</v>
      </c>
      <c r="Q1098" s="9">
        <v>-96.168899999999994</v>
      </c>
      <c r="R1098" t="s">
        <v>42</v>
      </c>
      <c r="S1098" t="s">
        <v>42</v>
      </c>
      <c r="T1098" t="s">
        <v>1126</v>
      </c>
      <c r="V1098"/>
    </row>
    <row r="1099" spans="1:26" ht="15.75">
      <c r="A1099" t="s">
        <v>2279</v>
      </c>
      <c r="B1099">
        <v>44</v>
      </c>
      <c r="C1099" s="4" t="s">
        <v>647</v>
      </c>
      <c r="D1099" s="23">
        <v>55265</v>
      </c>
      <c r="E1099" s="9" t="s">
        <v>648</v>
      </c>
      <c r="F1099" s="5" t="s">
        <v>1094</v>
      </c>
      <c r="G1099" s="11"/>
      <c r="H1099" s="9" t="s">
        <v>648</v>
      </c>
      <c r="I1099" s="22" t="s">
        <v>1090</v>
      </c>
      <c r="J1099" s="9" t="s">
        <v>648</v>
      </c>
      <c r="K1099" s="11">
        <v>100</v>
      </c>
      <c r="L1099" t="s">
        <v>2278</v>
      </c>
      <c r="M1099" s="3">
        <v>43830</v>
      </c>
      <c r="O1099"/>
      <c r="P1099" s="9">
        <v>44.137300000000003</v>
      </c>
      <c r="Q1099" s="9">
        <v>-96.168899999999994</v>
      </c>
      <c r="R1099" t="s">
        <v>42</v>
      </c>
      <c r="S1099" t="s">
        <v>42</v>
      </c>
      <c r="T1099" t="s">
        <v>43</v>
      </c>
      <c r="V1099"/>
      <c r="W1099" s="11" t="s">
        <v>1337</v>
      </c>
    </row>
    <row r="1100" spans="1:26" ht="15.75">
      <c r="A1100" t="s">
        <v>2280</v>
      </c>
      <c r="B1100">
        <v>1</v>
      </c>
      <c r="C1100" s="4" t="s">
        <v>647</v>
      </c>
      <c r="D1100" s="23">
        <v>62442</v>
      </c>
      <c r="E1100" s="9" t="s">
        <v>648</v>
      </c>
      <c r="F1100" s="5" t="s">
        <v>1094</v>
      </c>
      <c r="G1100" s="11"/>
      <c r="H1100" s="9" t="s">
        <v>648</v>
      </c>
      <c r="I1100" s="22" t="s">
        <v>1090</v>
      </c>
      <c r="J1100" s="9" t="s">
        <v>648</v>
      </c>
      <c r="K1100" s="25">
        <v>2</v>
      </c>
      <c r="L1100" t="s">
        <v>2280</v>
      </c>
      <c r="M1100" s="29">
        <v>38543</v>
      </c>
      <c r="O1100"/>
      <c r="P1100">
        <v>46.505049999999997</v>
      </c>
      <c r="Q1100">
        <v>-96.15728</v>
      </c>
      <c r="R1100" t="s">
        <v>42</v>
      </c>
      <c r="S1100" t="s">
        <v>42</v>
      </c>
      <c r="T1100" t="s">
        <v>43</v>
      </c>
      <c r="U1100" t="s">
        <v>2281</v>
      </c>
      <c r="V1100"/>
      <c r="W1100" t="s">
        <v>2280</v>
      </c>
    </row>
    <row r="1101" spans="1:26" ht="15.75">
      <c r="A1101" t="s">
        <v>2282</v>
      </c>
      <c r="B1101">
        <v>137</v>
      </c>
      <c r="C1101" s="4" t="s">
        <v>647</v>
      </c>
      <c r="D1101" s="23">
        <v>57374</v>
      </c>
      <c r="E1101" s="9" t="s">
        <v>648</v>
      </c>
      <c r="F1101" s="5" t="s">
        <v>1094</v>
      </c>
      <c r="G1101" s="11"/>
      <c r="H1101" s="9" t="s">
        <v>648</v>
      </c>
      <c r="I1101" s="22" t="s">
        <v>1090</v>
      </c>
      <c r="J1101" s="9" t="s">
        <v>648</v>
      </c>
      <c r="K1101" s="11">
        <v>205.5</v>
      </c>
      <c r="L1101" t="s">
        <v>2282</v>
      </c>
      <c r="M1101" s="24">
        <v>40817</v>
      </c>
      <c r="O1101"/>
      <c r="P1101" s="9">
        <v>43.663400000000003</v>
      </c>
      <c r="Q1101" s="9">
        <v>-95.149699999999996</v>
      </c>
      <c r="R1101" t="s">
        <v>42</v>
      </c>
      <c r="S1101" t="s">
        <v>42</v>
      </c>
      <c r="T1101" t="s">
        <v>43</v>
      </c>
      <c r="V1101"/>
      <c r="W1101" s="11" t="s">
        <v>388</v>
      </c>
      <c r="X1101">
        <v>50</v>
      </c>
      <c r="Y1101" t="s">
        <v>2283</v>
      </c>
      <c r="Z1101">
        <v>50</v>
      </c>
    </row>
    <row r="1102" spans="1:26" ht="15.75">
      <c r="A1102" t="s">
        <v>2284</v>
      </c>
      <c r="B1102">
        <v>56</v>
      </c>
      <c r="C1102" s="4" t="s">
        <v>647</v>
      </c>
      <c r="D1102" s="23">
        <v>57984</v>
      </c>
      <c r="E1102" s="9" t="s">
        <v>648</v>
      </c>
      <c r="F1102" s="5" t="s">
        <v>1168</v>
      </c>
      <c r="G1102" s="11"/>
      <c r="H1102" s="9" t="s">
        <v>648</v>
      </c>
      <c r="I1102" s="22" t="s">
        <v>1090</v>
      </c>
      <c r="J1102" s="9" t="s">
        <v>648</v>
      </c>
      <c r="K1102" s="11">
        <v>100.8</v>
      </c>
      <c r="L1102" t="s">
        <v>2284</v>
      </c>
      <c r="M1102" s="24">
        <v>41122</v>
      </c>
      <c r="O1102"/>
      <c r="P1102" s="9">
        <v>43.886800000000001</v>
      </c>
      <c r="Q1102" s="9">
        <v>-86.331000000000003</v>
      </c>
      <c r="R1102" t="s">
        <v>42</v>
      </c>
      <c r="S1102" t="s">
        <v>42</v>
      </c>
      <c r="T1102" t="s">
        <v>43</v>
      </c>
      <c r="V1102"/>
      <c r="W1102" s="11" t="s">
        <v>1690</v>
      </c>
    </row>
    <row r="1103" spans="1:26" ht="15.75">
      <c r="A1103" t="s">
        <v>2285</v>
      </c>
      <c r="B1103">
        <v>32</v>
      </c>
      <c r="C1103" s="4" t="s">
        <v>647</v>
      </c>
      <c r="D1103" s="23">
        <v>58836</v>
      </c>
      <c r="E1103" s="9" t="s">
        <v>648</v>
      </c>
      <c r="F1103" s="5" t="s">
        <v>1094</v>
      </c>
      <c r="G1103" s="11"/>
      <c r="H1103" s="9" t="s">
        <v>648</v>
      </c>
      <c r="I1103" s="22" t="s">
        <v>1090</v>
      </c>
      <c r="J1103" s="9" t="s">
        <v>648</v>
      </c>
      <c r="K1103" s="11">
        <v>50</v>
      </c>
      <c r="L1103" t="s">
        <v>2285</v>
      </c>
      <c r="M1103" s="24">
        <v>41699</v>
      </c>
      <c r="O1103"/>
      <c r="P1103" s="9">
        <v>46.677399999999999</v>
      </c>
      <c r="Q1103" s="9">
        <v>-96.271600000000007</v>
      </c>
      <c r="R1103" t="s">
        <v>42</v>
      </c>
      <c r="S1103" t="s">
        <v>42</v>
      </c>
      <c r="T1103" t="s">
        <v>43</v>
      </c>
      <c r="V1103"/>
      <c r="W1103" s="11" t="s">
        <v>1165</v>
      </c>
      <c r="X1103">
        <v>100</v>
      </c>
    </row>
    <row r="1104" spans="1:26" ht="15.75">
      <c r="A1104" t="s">
        <v>2286</v>
      </c>
      <c r="B1104" s="25">
        <v>7</v>
      </c>
      <c r="C1104" s="4" t="s">
        <v>647</v>
      </c>
      <c r="D1104" s="23">
        <v>57251</v>
      </c>
      <c r="E1104" s="9" t="s">
        <v>648</v>
      </c>
      <c r="F1104" s="5" t="s">
        <v>1089</v>
      </c>
      <c r="H1104" s="9" t="s">
        <v>648</v>
      </c>
      <c r="I1104" s="22" t="s">
        <v>1086</v>
      </c>
      <c r="J1104" s="9" t="s">
        <v>648</v>
      </c>
      <c r="K1104" s="25">
        <v>10.5</v>
      </c>
      <c r="L1104" t="s">
        <v>2286</v>
      </c>
      <c r="M1104" s="26">
        <v>39873</v>
      </c>
      <c r="O1104"/>
      <c r="P1104" s="27">
        <v>43.376998999999998</v>
      </c>
      <c r="Q1104" s="27">
        <v>-94.135582999999997</v>
      </c>
      <c r="R1104" t="s">
        <v>42</v>
      </c>
      <c r="S1104" t="s">
        <v>42</v>
      </c>
      <c r="T1104" t="s">
        <v>43</v>
      </c>
      <c r="V1104" s="25" t="s">
        <v>2287</v>
      </c>
      <c r="W1104" s="11" t="s">
        <v>2182</v>
      </c>
    </row>
    <row r="1105" spans="1:27" ht="15.75">
      <c r="A1105" t="s">
        <v>2288</v>
      </c>
      <c r="B1105">
        <v>15</v>
      </c>
      <c r="C1105" s="4" t="s">
        <v>647</v>
      </c>
      <c r="D1105" s="23">
        <v>55353</v>
      </c>
      <c r="E1105" s="9" t="s">
        <v>648</v>
      </c>
      <c r="F1105" s="5" t="s">
        <v>1094</v>
      </c>
      <c r="G1105" s="11"/>
      <c r="H1105" s="9" t="s">
        <v>648</v>
      </c>
      <c r="I1105" s="22" t="s">
        <v>1090</v>
      </c>
      <c r="J1105" s="9" t="s">
        <v>648</v>
      </c>
      <c r="K1105" s="11">
        <v>11.2</v>
      </c>
      <c r="L1105" t="s">
        <v>2288</v>
      </c>
      <c r="M1105" s="24">
        <v>36251</v>
      </c>
      <c r="O1105"/>
      <c r="P1105" s="9">
        <v>44.3874</v>
      </c>
      <c r="Q1105" s="9">
        <v>-96.429199999999994</v>
      </c>
      <c r="R1105" t="s">
        <v>42</v>
      </c>
      <c r="S1105" t="s">
        <v>42</v>
      </c>
      <c r="T1105" t="s">
        <v>43</v>
      </c>
      <c r="V1105"/>
      <c r="W1105" s="11" t="s">
        <v>1519</v>
      </c>
    </row>
    <row r="1106" spans="1:27" ht="15.75">
      <c r="A1106" t="s">
        <v>2289</v>
      </c>
      <c r="B1106" s="25">
        <v>4</v>
      </c>
      <c r="C1106" s="4" t="s">
        <v>647</v>
      </c>
      <c r="D1106" s="23">
        <v>508</v>
      </c>
      <c r="E1106" s="9" t="s">
        <v>648</v>
      </c>
      <c r="F1106" s="5" t="s">
        <v>1421</v>
      </c>
      <c r="G1106" s="11"/>
      <c r="H1106" s="9" t="s">
        <v>648</v>
      </c>
      <c r="I1106" s="22" t="s">
        <v>1422</v>
      </c>
      <c r="J1106" s="9" t="s">
        <v>648</v>
      </c>
      <c r="K1106" s="25">
        <v>6</v>
      </c>
      <c r="L1106" t="s">
        <v>2289</v>
      </c>
      <c r="M1106" s="26">
        <v>38018</v>
      </c>
      <c r="O1106"/>
      <c r="P1106" s="27">
        <v>38.032888999999997</v>
      </c>
      <c r="Q1106" s="27">
        <v>-102.534611</v>
      </c>
      <c r="R1106" t="s">
        <v>42</v>
      </c>
      <c r="S1106" t="s">
        <v>42</v>
      </c>
      <c r="T1106" t="s">
        <v>43</v>
      </c>
      <c r="V1106" s="25" t="s">
        <v>2290</v>
      </c>
      <c r="W1106" s="11" t="s">
        <v>2291</v>
      </c>
    </row>
    <row r="1107" spans="1:27" ht="15.75">
      <c r="A1107" t="s">
        <v>2292</v>
      </c>
      <c r="B1107" s="25">
        <v>79</v>
      </c>
      <c r="C1107" s="4" t="s">
        <v>647</v>
      </c>
      <c r="D1107" s="23">
        <v>56605</v>
      </c>
      <c r="E1107" s="9" t="s">
        <v>648</v>
      </c>
      <c r="F1107" s="5" t="s">
        <v>1186</v>
      </c>
      <c r="G1107" s="11"/>
      <c r="H1107" s="9" t="s">
        <v>648</v>
      </c>
      <c r="I1107" s="22" t="s">
        <v>1090</v>
      </c>
      <c r="J1107" s="9" t="s">
        <v>648</v>
      </c>
      <c r="K1107" s="25">
        <v>118.5</v>
      </c>
      <c r="L1107" t="s">
        <v>2293</v>
      </c>
      <c r="M1107" s="26">
        <v>39417</v>
      </c>
      <c r="O1107" s="3">
        <v>43464</v>
      </c>
      <c r="P1107" s="27">
        <v>48.594917000000002</v>
      </c>
      <c r="Q1107" s="27">
        <v>-98.292221999999995</v>
      </c>
      <c r="R1107" t="s">
        <v>42</v>
      </c>
      <c r="S1107" t="s">
        <v>42</v>
      </c>
      <c r="T1107" t="s">
        <v>1126</v>
      </c>
      <c r="V1107"/>
    </row>
    <row r="1108" spans="1:27" ht="15.75">
      <c r="A1108" t="s">
        <v>2294</v>
      </c>
      <c r="B1108" s="25">
        <v>79</v>
      </c>
      <c r="C1108" s="4" t="s">
        <v>647</v>
      </c>
      <c r="D1108" s="23">
        <v>56605</v>
      </c>
      <c r="E1108" s="9" t="s">
        <v>648</v>
      </c>
      <c r="F1108" s="5" t="s">
        <v>1186</v>
      </c>
      <c r="G1108" s="11"/>
      <c r="H1108" s="9" t="s">
        <v>648</v>
      </c>
      <c r="I1108" s="22" t="s">
        <v>1090</v>
      </c>
      <c r="J1108" s="9" t="s">
        <v>648</v>
      </c>
      <c r="K1108" s="25">
        <v>118.5</v>
      </c>
      <c r="L1108" t="s">
        <v>2293</v>
      </c>
      <c r="M1108" s="34">
        <v>43465</v>
      </c>
      <c r="O1108"/>
      <c r="P1108" s="27">
        <v>48.594917000000002</v>
      </c>
      <c r="Q1108" s="27">
        <v>-98.292221999999995</v>
      </c>
      <c r="R1108" t="s">
        <v>42</v>
      </c>
      <c r="S1108" t="s">
        <v>42</v>
      </c>
      <c r="T1108" t="s">
        <v>43</v>
      </c>
      <c r="V1108"/>
      <c r="W1108" s="11" t="s">
        <v>1131</v>
      </c>
      <c r="X1108">
        <v>100</v>
      </c>
    </row>
    <row r="1109" spans="1:27" ht="15.75">
      <c r="A1109" t="s">
        <v>2295</v>
      </c>
      <c r="B1109">
        <v>27</v>
      </c>
      <c r="C1109" s="4" t="s">
        <v>647</v>
      </c>
      <c r="D1109" s="23">
        <v>57033</v>
      </c>
      <c r="E1109" s="9" t="s">
        <v>648</v>
      </c>
      <c r="F1109" s="5" t="s">
        <v>1186</v>
      </c>
      <c r="G1109" s="11"/>
      <c r="H1109" s="9" t="s">
        <v>648</v>
      </c>
      <c r="I1109" s="22" t="s">
        <v>1090</v>
      </c>
      <c r="J1109" s="9" t="s">
        <v>648</v>
      </c>
      <c r="K1109" s="11">
        <v>40.5</v>
      </c>
      <c r="L1109" t="s">
        <v>2296</v>
      </c>
      <c r="M1109" s="24">
        <v>39417</v>
      </c>
      <c r="O1109"/>
      <c r="P1109" s="9">
        <v>48.730899999999998</v>
      </c>
      <c r="Q1109" s="9">
        <v>-98.259399999999999</v>
      </c>
      <c r="R1109" t="s">
        <v>42</v>
      </c>
      <c r="S1109" t="s">
        <v>42</v>
      </c>
      <c r="T1109" t="s">
        <v>43</v>
      </c>
      <c r="V1109"/>
      <c r="W1109" s="11" t="s">
        <v>1191</v>
      </c>
    </row>
    <row r="1110" spans="1:27" ht="15.75">
      <c r="A1110" t="s">
        <v>2297</v>
      </c>
      <c r="B1110" s="25">
        <v>27</v>
      </c>
      <c r="C1110" s="4" t="s">
        <v>647</v>
      </c>
      <c r="D1110" s="23">
        <v>56912</v>
      </c>
      <c r="E1110" s="9" t="s">
        <v>648</v>
      </c>
      <c r="F1110" s="5" t="s">
        <v>1186</v>
      </c>
      <c r="G1110" s="11"/>
      <c r="H1110" s="9" t="s">
        <v>648</v>
      </c>
      <c r="I1110" s="22" t="s">
        <v>1090</v>
      </c>
      <c r="J1110" s="9" t="s">
        <v>648</v>
      </c>
      <c r="K1110" s="25">
        <v>40.5</v>
      </c>
      <c r="L1110" t="s">
        <v>2293</v>
      </c>
      <c r="M1110" s="26">
        <v>39692</v>
      </c>
      <c r="O1110" s="3">
        <v>43464</v>
      </c>
      <c r="P1110" s="27">
        <v>48.594917000000002</v>
      </c>
      <c r="Q1110" s="27">
        <v>-98.292221999999995</v>
      </c>
      <c r="R1110" t="s">
        <v>42</v>
      </c>
      <c r="S1110" t="s">
        <v>42</v>
      </c>
      <c r="T1110" t="s">
        <v>1126</v>
      </c>
      <c r="V1110"/>
      <c r="W1110" s="25"/>
      <c r="X1110" s="25"/>
      <c r="Y1110" s="25"/>
    </row>
    <row r="1111" spans="1:27" ht="15.75">
      <c r="A1111" t="s">
        <v>2298</v>
      </c>
      <c r="B1111" s="25">
        <v>27</v>
      </c>
      <c r="C1111" s="4" t="s">
        <v>647</v>
      </c>
      <c r="D1111" s="23">
        <v>56912</v>
      </c>
      <c r="E1111" s="9" t="s">
        <v>648</v>
      </c>
      <c r="F1111" s="5" t="s">
        <v>1186</v>
      </c>
      <c r="G1111" s="11"/>
      <c r="H1111" s="9" t="s">
        <v>648</v>
      </c>
      <c r="I1111" s="22" t="s">
        <v>1090</v>
      </c>
      <c r="J1111" s="9" t="s">
        <v>648</v>
      </c>
      <c r="K1111" s="25">
        <v>40.5</v>
      </c>
      <c r="L1111" t="s">
        <v>2293</v>
      </c>
      <c r="M1111" s="34">
        <v>43465</v>
      </c>
      <c r="O1111"/>
      <c r="P1111" s="27">
        <v>48.594917000000002</v>
      </c>
      <c r="Q1111" s="27">
        <v>-98.292221999999995</v>
      </c>
      <c r="R1111" t="s">
        <v>42</v>
      </c>
      <c r="S1111" t="s">
        <v>42</v>
      </c>
      <c r="T1111" t="s">
        <v>43</v>
      </c>
      <c r="V1111" s="30" t="s">
        <v>2299</v>
      </c>
      <c r="W1111" s="11" t="s">
        <v>1131</v>
      </c>
      <c r="X1111">
        <v>100</v>
      </c>
      <c r="Z1111" s="39"/>
    </row>
    <row r="1112" spans="1:27">
      <c r="A1112" t="s">
        <v>2300</v>
      </c>
      <c r="B1112" s="25">
        <v>100</v>
      </c>
      <c r="C1112" s="4" t="s">
        <v>647</v>
      </c>
      <c r="D1112" s="23">
        <v>57153</v>
      </c>
      <c r="E1112" s="9" t="s">
        <v>648</v>
      </c>
      <c r="F1112" s="5" t="s">
        <v>1138</v>
      </c>
      <c r="H1112" s="9" t="s">
        <v>648</v>
      </c>
      <c r="I1112" s="22" t="s">
        <v>1139</v>
      </c>
      <c r="J1112" s="9" t="s">
        <v>648</v>
      </c>
      <c r="K1112" s="25">
        <v>150</v>
      </c>
      <c r="L1112" t="s">
        <v>2300</v>
      </c>
      <c r="M1112" s="32">
        <v>40163</v>
      </c>
      <c r="O1112" s="29">
        <v>44135</v>
      </c>
      <c r="P1112" s="27">
        <v>31.104222</v>
      </c>
      <c r="Q1112" s="27">
        <v>-100.66074999999999</v>
      </c>
      <c r="R1112" t="s">
        <v>42</v>
      </c>
      <c r="S1112" t="s">
        <v>42</v>
      </c>
      <c r="T1112" t="s">
        <v>1126</v>
      </c>
      <c r="V1112"/>
    </row>
    <row r="1113" spans="1:27" ht="15.75">
      <c r="A1113" t="s">
        <v>2301</v>
      </c>
      <c r="B1113" s="25">
        <v>100</v>
      </c>
      <c r="C1113" s="4" t="s">
        <v>647</v>
      </c>
      <c r="D1113" s="23">
        <v>57153</v>
      </c>
      <c r="E1113" s="9" t="s">
        <v>648</v>
      </c>
      <c r="F1113" s="5" t="s">
        <v>1138</v>
      </c>
      <c r="H1113" s="9" t="s">
        <v>648</v>
      </c>
      <c r="I1113" s="22" t="s">
        <v>1139</v>
      </c>
      <c r="J1113" s="9" t="s">
        <v>648</v>
      </c>
      <c r="K1113" s="25">
        <v>160</v>
      </c>
      <c r="L1113" t="s">
        <v>2300</v>
      </c>
      <c r="M1113" s="29">
        <v>44136</v>
      </c>
      <c r="O1113"/>
      <c r="P1113" s="27">
        <v>31.104222</v>
      </c>
      <c r="Q1113" s="27">
        <v>-100.66074999999999</v>
      </c>
      <c r="R1113" t="s">
        <v>42</v>
      </c>
      <c r="S1113" t="s">
        <v>42</v>
      </c>
      <c r="T1113" t="s">
        <v>43</v>
      </c>
      <c r="V1113"/>
      <c r="W1113" s="11" t="s">
        <v>1121</v>
      </c>
      <c r="X1113">
        <v>100</v>
      </c>
    </row>
    <row r="1114" spans="1:27" ht="15.75">
      <c r="A1114" t="s">
        <v>2302</v>
      </c>
      <c r="B1114">
        <v>54</v>
      </c>
      <c r="C1114" s="4" t="s">
        <v>647</v>
      </c>
      <c r="D1114" s="23">
        <v>57262</v>
      </c>
      <c r="E1114" s="9" t="s">
        <v>648</v>
      </c>
      <c r="F1114" s="5" t="s">
        <v>1105</v>
      </c>
      <c r="G1114" s="11"/>
      <c r="H1114" s="9" t="s">
        <v>648</v>
      </c>
      <c r="I1114" s="22" t="s">
        <v>1086</v>
      </c>
      <c r="J1114" s="9" t="s">
        <v>648</v>
      </c>
      <c r="K1114" s="11">
        <v>81</v>
      </c>
      <c r="L1114" t="s">
        <v>2302</v>
      </c>
      <c r="M1114" s="28">
        <v>40575</v>
      </c>
      <c r="O1114"/>
      <c r="P1114" s="9">
        <v>41.896000000000001</v>
      </c>
      <c r="Q1114" s="9">
        <v>-98.002600000000001</v>
      </c>
      <c r="R1114" t="s">
        <v>42</v>
      </c>
      <c r="S1114" t="s">
        <v>42</v>
      </c>
      <c r="T1114" t="s">
        <v>43</v>
      </c>
      <c r="V1114"/>
      <c r="W1114" s="11" t="s">
        <v>1121</v>
      </c>
      <c r="X1114">
        <v>100</v>
      </c>
      <c r="AA1114" s="11"/>
    </row>
    <row r="1115" spans="1:27" ht="15.75">
      <c r="A1115" t="s">
        <v>2303</v>
      </c>
      <c r="B1115">
        <v>48</v>
      </c>
      <c r="C1115" s="4" t="s">
        <v>647</v>
      </c>
      <c r="D1115" s="23">
        <v>63101</v>
      </c>
      <c r="E1115" s="9" t="s">
        <v>648</v>
      </c>
      <c r="F1115" s="5" t="s">
        <v>1138</v>
      </c>
      <c r="G1115" s="11"/>
      <c r="H1115" s="9" t="s">
        <v>648</v>
      </c>
      <c r="I1115" s="22" t="s">
        <v>1139</v>
      </c>
      <c r="J1115" s="9" t="s">
        <v>648</v>
      </c>
      <c r="K1115" s="11">
        <v>201.6</v>
      </c>
      <c r="L1115" t="s">
        <v>2303</v>
      </c>
      <c r="M1115" s="24">
        <v>44166</v>
      </c>
      <c r="O1115"/>
      <c r="P1115" s="9">
        <v>26.6614</v>
      </c>
      <c r="Q1115" s="9">
        <v>-99.090100000000007</v>
      </c>
      <c r="R1115" t="s">
        <v>42</v>
      </c>
      <c r="S1115" t="s">
        <v>42</v>
      </c>
      <c r="T1115" t="s">
        <v>43</v>
      </c>
      <c r="V1115"/>
      <c r="W1115" s="11" t="s">
        <v>1571</v>
      </c>
      <c r="X1115">
        <v>51</v>
      </c>
      <c r="Y1115" t="s">
        <v>1333</v>
      </c>
      <c r="Z1115">
        <v>49</v>
      </c>
    </row>
    <row r="1116" spans="1:27" ht="15.75">
      <c r="A1116" t="s">
        <v>2304</v>
      </c>
      <c r="B1116">
        <v>125</v>
      </c>
      <c r="C1116" s="4" t="s">
        <v>647</v>
      </c>
      <c r="D1116" s="23">
        <v>63739</v>
      </c>
      <c r="E1116" s="9" t="s">
        <v>648</v>
      </c>
      <c r="F1116" s="5" t="s">
        <v>1138</v>
      </c>
      <c r="G1116" s="11"/>
      <c r="H1116" s="9" t="s">
        <v>648</v>
      </c>
      <c r="I1116" s="22" t="s">
        <v>1139</v>
      </c>
      <c r="J1116" s="9" t="s">
        <v>648</v>
      </c>
      <c r="K1116" s="11">
        <v>272.60000000000002</v>
      </c>
      <c r="L1116" t="s">
        <v>2304</v>
      </c>
      <c r="M1116" s="24">
        <v>44256</v>
      </c>
      <c r="O1116"/>
      <c r="P1116" s="9">
        <v>26.380700000000001</v>
      </c>
      <c r="Q1116" s="9">
        <v>-97.580100000000002</v>
      </c>
      <c r="R1116" t="s">
        <v>42</v>
      </c>
      <c r="S1116" t="s">
        <v>42</v>
      </c>
      <c r="T1116" t="s">
        <v>43</v>
      </c>
      <c r="V1116"/>
      <c r="W1116" s="11" t="s">
        <v>615</v>
      </c>
      <c r="X1116">
        <v>50</v>
      </c>
      <c r="Y1116" t="s">
        <v>1684</v>
      </c>
      <c r="Z1116">
        <v>50</v>
      </c>
    </row>
    <row r="1117" spans="1:27" ht="15.75">
      <c r="A1117" t="s">
        <v>2305</v>
      </c>
      <c r="B1117">
        <v>27</v>
      </c>
      <c r="C1117" s="4" t="s">
        <v>647</v>
      </c>
      <c r="D1117" s="23">
        <v>59965</v>
      </c>
      <c r="E1117" s="9" t="s">
        <v>648</v>
      </c>
      <c r="F1117" s="5" t="s">
        <v>2306</v>
      </c>
      <c r="G1117" s="11"/>
      <c r="H1117" s="9" t="s">
        <v>648</v>
      </c>
      <c r="I1117" s="22" t="s">
        <v>1383</v>
      </c>
      <c r="J1117" s="9" t="s">
        <v>648</v>
      </c>
      <c r="K1117" s="11">
        <v>60</v>
      </c>
      <c r="L1117" t="s">
        <v>2305</v>
      </c>
      <c r="M1117" s="28">
        <v>42460</v>
      </c>
      <c r="O1117"/>
      <c r="P1117" s="9">
        <v>37.889099999999999</v>
      </c>
      <c r="Q1117" s="9">
        <v>-109.361</v>
      </c>
      <c r="R1117" t="s">
        <v>42</v>
      </c>
      <c r="S1117" t="s">
        <v>42</v>
      </c>
      <c r="T1117" t="s">
        <v>43</v>
      </c>
      <c r="V1117"/>
      <c r="W1117" s="11" t="s">
        <v>1136</v>
      </c>
      <c r="X1117">
        <v>100</v>
      </c>
    </row>
    <row r="1118" spans="1:27" ht="15.75">
      <c r="A1118" t="s">
        <v>2307</v>
      </c>
      <c r="B1118">
        <v>52</v>
      </c>
      <c r="C1118" s="4" t="s">
        <v>647</v>
      </c>
      <c r="D1118" s="23">
        <v>57500</v>
      </c>
      <c r="E1118" s="9" t="s">
        <v>648</v>
      </c>
      <c r="F1118" s="5" t="s">
        <v>1089</v>
      </c>
      <c r="G1118" s="11"/>
      <c r="H1118" s="9" t="s">
        <v>648</v>
      </c>
      <c r="I1118" s="22" t="s">
        <v>1090</v>
      </c>
      <c r="J1118" s="9" t="s">
        <v>648</v>
      </c>
      <c r="K1118" s="11">
        <v>123.4</v>
      </c>
      <c r="L1118" t="s">
        <v>2307</v>
      </c>
      <c r="M1118" s="24">
        <v>40878</v>
      </c>
      <c r="O1118"/>
      <c r="P1118" s="9">
        <v>41.9191</v>
      </c>
      <c r="Q1118" s="9">
        <v>-92.956599999999995</v>
      </c>
      <c r="R1118" t="s">
        <v>42</v>
      </c>
      <c r="S1118" t="s">
        <v>42</v>
      </c>
      <c r="T1118" t="s">
        <v>43</v>
      </c>
      <c r="V1118"/>
      <c r="W1118" s="11" t="s">
        <v>1091</v>
      </c>
      <c r="X1118">
        <v>100</v>
      </c>
    </row>
    <row r="1119" spans="1:27" ht="15.75">
      <c r="A1119" t="s">
        <v>2308</v>
      </c>
      <c r="B1119">
        <v>30</v>
      </c>
      <c r="C1119" s="4" t="s">
        <v>647</v>
      </c>
      <c r="D1119" s="23">
        <v>57744</v>
      </c>
      <c r="E1119" s="9" t="s">
        <v>648</v>
      </c>
      <c r="F1119" s="5" t="s">
        <v>1114</v>
      </c>
      <c r="G1119" s="11"/>
      <c r="H1119" s="9" t="s">
        <v>648</v>
      </c>
      <c r="I1119" s="22" t="s">
        <v>674</v>
      </c>
      <c r="J1119" s="9" t="s">
        <v>648</v>
      </c>
      <c r="K1119" s="11">
        <v>69</v>
      </c>
      <c r="L1119" t="s">
        <v>2308</v>
      </c>
      <c r="M1119" s="24">
        <v>41153</v>
      </c>
      <c r="O1119"/>
      <c r="P1119" s="9">
        <v>41.526899999999998</v>
      </c>
      <c r="Q1119" s="9">
        <v>-77.046199999999999</v>
      </c>
      <c r="R1119" t="s">
        <v>42</v>
      </c>
      <c r="S1119" t="s">
        <v>42</v>
      </c>
      <c r="T1119" t="s">
        <v>43</v>
      </c>
      <c r="V1119"/>
      <c r="W1119" s="11" t="s">
        <v>1492</v>
      </c>
    </row>
    <row r="1120" spans="1:27" ht="15.75">
      <c r="A1120" t="s">
        <v>2309</v>
      </c>
      <c r="B1120">
        <v>61</v>
      </c>
      <c r="C1120" s="4" t="s">
        <v>647</v>
      </c>
      <c r="D1120" s="23">
        <v>57447</v>
      </c>
      <c r="E1120" s="9" t="s">
        <v>648</v>
      </c>
      <c r="F1120" s="5" t="s">
        <v>1254</v>
      </c>
      <c r="G1120" s="11"/>
      <c r="H1120" s="9" t="s">
        <v>648</v>
      </c>
      <c r="I1120" s="22" t="s">
        <v>674</v>
      </c>
      <c r="J1120" s="9" t="s">
        <v>648</v>
      </c>
      <c r="K1120" s="11">
        <v>99</v>
      </c>
      <c r="L1120" t="s">
        <v>2309</v>
      </c>
      <c r="M1120" s="24">
        <v>40756</v>
      </c>
      <c r="O1120"/>
      <c r="P1120" s="9">
        <v>39.024999999999999</v>
      </c>
      <c r="Q1120" s="9">
        <v>-79.878399999999999</v>
      </c>
      <c r="R1120" t="s">
        <v>42</v>
      </c>
      <c r="S1120" t="s">
        <v>42</v>
      </c>
      <c r="T1120" t="s">
        <v>43</v>
      </c>
      <c r="U1120" t="s">
        <v>2310</v>
      </c>
      <c r="V1120"/>
      <c r="W1120" s="11" t="s">
        <v>1136</v>
      </c>
      <c r="X1120">
        <v>75</v>
      </c>
      <c r="Y1120" t="s">
        <v>2311</v>
      </c>
      <c r="Z1120">
        <v>25</v>
      </c>
    </row>
    <row r="1121" spans="1:24" ht="15.75">
      <c r="A1121" t="s">
        <v>2312</v>
      </c>
      <c r="B1121" s="25">
        <v>1</v>
      </c>
      <c r="C1121" s="4" t="s">
        <v>647</v>
      </c>
      <c r="D1121" s="23">
        <v>57613</v>
      </c>
      <c r="E1121" s="9" t="s">
        <v>648</v>
      </c>
      <c r="F1121" s="5" t="s">
        <v>1147</v>
      </c>
      <c r="G1121" s="11"/>
      <c r="H1121" s="9" t="s">
        <v>648</v>
      </c>
      <c r="I1121" s="22" t="s">
        <v>674</v>
      </c>
      <c r="J1121" s="9" t="s">
        <v>648</v>
      </c>
      <c r="K1121" s="25">
        <v>2.5</v>
      </c>
      <c r="L1121" t="s">
        <v>2312</v>
      </c>
      <c r="M1121" s="32">
        <v>40778</v>
      </c>
      <c r="O1121"/>
      <c r="P1121">
        <v>41.584716999999998</v>
      </c>
      <c r="Q1121">
        <v>-81.525689</v>
      </c>
      <c r="R1121" t="s">
        <v>42</v>
      </c>
      <c r="S1121" t="s">
        <v>42</v>
      </c>
      <c r="T1121" t="s">
        <v>43</v>
      </c>
      <c r="V1121" t="s">
        <v>2313</v>
      </c>
      <c r="W1121" s="11" t="s">
        <v>2314</v>
      </c>
    </row>
    <row r="1122" spans="1:24" ht="15.75">
      <c r="A1122" t="s">
        <v>2315</v>
      </c>
      <c r="B1122">
        <v>67</v>
      </c>
      <c r="C1122" s="4" t="s">
        <v>647</v>
      </c>
      <c r="D1122" s="23">
        <v>56360</v>
      </c>
      <c r="E1122" s="9" t="s">
        <v>648</v>
      </c>
      <c r="F1122" s="5" t="s">
        <v>1268</v>
      </c>
      <c r="G1122" s="11"/>
      <c r="H1122" s="9" t="s">
        <v>648</v>
      </c>
      <c r="I1122" s="22" t="s">
        <v>1628</v>
      </c>
      <c r="J1122" s="9" t="s">
        <v>648</v>
      </c>
      <c r="K1122" s="11">
        <v>100.5</v>
      </c>
      <c r="L1122" t="s">
        <v>2316</v>
      </c>
      <c r="M1122" s="29">
        <v>38961</v>
      </c>
      <c r="O1122" s="34">
        <v>43829</v>
      </c>
      <c r="P1122" s="9">
        <v>45.661799999999999</v>
      </c>
      <c r="Q1122" s="9">
        <v>-120.241</v>
      </c>
      <c r="R1122" t="s">
        <v>42</v>
      </c>
      <c r="S1122" t="s">
        <v>42</v>
      </c>
      <c r="T1122" t="s">
        <v>1126</v>
      </c>
      <c r="V1122"/>
    </row>
    <row r="1123" spans="1:24" ht="15.75">
      <c r="A1123" t="s">
        <v>2317</v>
      </c>
      <c r="B1123">
        <v>67</v>
      </c>
      <c r="C1123" s="4" t="s">
        <v>647</v>
      </c>
      <c r="D1123" s="23">
        <v>56360</v>
      </c>
      <c r="E1123" s="9" t="s">
        <v>648</v>
      </c>
      <c r="F1123" s="5" t="s">
        <v>1268</v>
      </c>
      <c r="G1123" s="11"/>
      <c r="H1123" s="9" t="s">
        <v>648</v>
      </c>
      <c r="I1123" s="22" t="s">
        <v>1628</v>
      </c>
      <c r="J1123" s="9" t="s">
        <v>648</v>
      </c>
      <c r="K1123" s="11">
        <v>109</v>
      </c>
      <c r="L1123" t="s">
        <v>2316</v>
      </c>
      <c r="M1123" s="3">
        <v>43830</v>
      </c>
      <c r="O1123"/>
      <c r="P1123" s="9">
        <v>45.661799999999999</v>
      </c>
      <c r="Q1123" s="9">
        <v>-120.241</v>
      </c>
      <c r="R1123" t="s">
        <v>42</v>
      </c>
      <c r="S1123" t="s">
        <v>42</v>
      </c>
      <c r="T1123" t="s">
        <v>43</v>
      </c>
      <c r="V1123"/>
      <c r="W1123" s="11" t="s">
        <v>1552</v>
      </c>
    </row>
    <row r="1124" spans="1:24" ht="15.75">
      <c r="A1124" t="s">
        <v>2318</v>
      </c>
      <c r="B1124">
        <v>43</v>
      </c>
      <c r="C1124" s="4" t="s">
        <v>647</v>
      </c>
      <c r="D1124" s="23">
        <v>57333</v>
      </c>
      <c r="E1124" s="9" t="s">
        <v>648</v>
      </c>
      <c r="F1124" s="5" t="s">
        <v>1268</v>
      </c>
      <c r="G1124" s="11"/>
      <c r="H1124" s="9" t="s">
        <v>648</v>
      </c>
      <c r="I1124" s="22" t="s">
        <v>1287</v>
      </c>
      <c r="J1124" s="9" t="s">
        <v>648</v>
      </c>
      <c r="K1124" s="11">
        <v>90.3</v>
      </c>
      <c r="L1124" t="s">
        <v>2316</v>
      </c>
      <c r="M1124" s="24">
        <v>40513</v>
      </c>
      <c r="O1124" s="3">
        <v>40602</v>
      </c>
      <c r="P1124" s="9">
        <v>45.578099999999999</v>
      </c>
      <c r="Q1124" s="9">
        <v>-120.178</v>
      </c>
      <c r="R1124" t="s">
        <v>42</v>
      </c>
      <c r="S1124" t="s">
        <v>42</v>
      </c>
      <c r="T1124" t="s">
        <v>194</v>
      </c>
      <c r="V1124"/>
      <c r="W1124" s="11" t="s">
        <v>1222</v>
      </c>
    </row>
    <row r="1125" spans="1:24" ht="15.75">
      <c r="A1125" t="s">
        <v>2319</v>
      </c>
      <c r="B1125">
        <v>74</v>
      </c>
      <c r="C1125" s="4" t="s">
        <v>647</v>
      </c>
      <c r="D1125" s="23">
        <v>57333</v>
      </c>
      <c r="E1125" s="9" t="s">
        <v>648</v>
      </c>
      <c r="F1125" s="5" t="s">
        <v>1268</v>
      </c>
      <c r="G1125" s="11"/>
      <c r="H1125" s="9" t="s">
        <v>648</v>
      </c>
      <c r="I1125" s="22" t="s">
        <v>1287</v>
      </c>
      <c r="J1125" s="9" t="s">
        <v>648</v>
      </c>
      <c r="K1125" s="11">
        <v>111</v>
      </c>
      <c r="L1125" t="s">
        <v>2316</v>
      </c>
      <c r="M1125" s="24">
        <v>40603</v>
      </c>
      <c r="O1125"/>
      <c r="P1125" s="9">
        <v>45.578099999999999</v>
      </c>
      <c r="Q1125" s="9">
        <v>-120.178</v>
      </c>
      <c r="R1125" t="s">
        <v>42</v>
      </c>
      <c r="S1125" t="s">
        <v>42</v>
      </c>
      <c r="T1125" t="s">
        <v>43</v>
      </c>
      <c r="V1125"/>
      <c r="W1125" s="11" t="s">
        <v>1222</v>
      </c>
    </row>
    <row r="1126" spans="1:24" ht="15.75">
      <c r="A1126" t="s">
        <v>2320</v>
      </c>
      <c r="B1126">
        <v>46</v>
      </c>
      <c r="C1126" s="4" t="s">
        <v>647</v>
      </c>
      <c r="D1126" s="23">
        <v>65390</v>
      </c>
      <c r="E1126" s="9" t="s">
        <v>648</v>
      </c>
      <c r="F1126" s="5" t="s">
        <v>1089</v>
      </c>
      <c r="G1126" s="11"/>
      <c r="H1126" s="9" t="s">
        <v>648</v>
      </c>
      <c r="I1126" s="22" t="s">
        <v>1090</v>
      </c>
      <c r="J1126" s="9" t="s">
        <v>648</v>
      </c>
      <c r="K1126" s="11">
        <v>207</v>
      </c>
      <c r="L1126" t="s">
        <v>2320</v>
      </c>
      <c r="M1126" s="28">
        <v>44937</v>
      </c>
      <c r="O1126"/>
      <c r="P1126" s="9">
        <v>43.4392</v>
      </c>
      <c r="Q1126" s="9">
        <v>-94.158900000000003</v>
      </c>
      <c r="R1126" t="s">
        <v>42</v>
      </c>
      <c r="S1126" t="s">
        <v>42</v>
      </c>
      <c r="T1126" t="s">
        <v>43</v>
      </c>
      <c r="V1126"/>
      <c r="W1126" s="11" t="s">
        <v>1492</v>
      </c>
    </row>
    <row r="1127" spans="1:24" ht="15.75">
      <c r="A1127" s="30" t="s">
        <v>2321</v>
      </c>
      <c r="B1127" s="25">
        <v>145</v>
      </c>
      <c r="C1127" s="4" t="s">
        <v>647</v>
      </c>
      <c r="D1127" s="23">
        <v>57325</v>
      </c>
      <c r="E1127" s="9" t="s">
        <v>648</v>
      </c>
      <c r="F1127" s="5" t="s">
        <v>1101</v>
      </c>
      <c r="G1127" s="11"/>
      <c r="H1127" s="9" t="s">
        <v>648</v>
      </c>
      <c r="I1127" s="22" t="s">
        <v>674</v>
      </c>
      <c r="J1127" s="9" t="s">
        <v>648</v>
      </c>
      <c r="K1127" s="25">
        <v>217.5</v>
      </c>
      <c r="L1127" s="30" t="s">
        <v>2321</v>
      </c>
      <c r="M1127" s="26">
        <v>40148</v>
      </c>
      <c r="O1127"/>
      <c r="P1127">
        <v>41.822400000000002</v>
      </c>
      <c r="Q1127">
        <v>-88.784999999999997</v>
      </c>
      <c r="R1127" t="s">
        <v>42</v>
      </c>
      <c r="S1127" t="s">
        <v>42</v>
      </c>
      <c r="T1127" t="s">
        <v>43</v>
      </c>
      <c r="V1127"/>
      <c r="W1127" s="11" t="s">
        <v>1131</v>
      </c>
      <c r="X1127">
        <v>100</v>
      </c>
    </row>
    <row r="1128" spans="1:24" ht="15.75">
      <c r="A1128" t="s">
        <v>2322</v>
      </c>
      <c r="B1128">
        <v>12</v>
      </c>
      <c r="C1128" s="4" t="s">
        <v>647</v>
      </c>
      <c r="D1128" s="23">
        <v>56399</v>
      </c>
      <c r="E1128" s="9" t="s">
        <v>648</v>
      </c>
      <c r="F1128" s="5" t="s">
        <v>1164</v>
      </c>
      <c r="G1128" s="11"/>
      <c r="H1128" s="9" t="s">
        <v>648</v>
      </c>
      <c r="I1128" s="22" t="s">
        <v>651</v>
      </c>
      <c r="J1128" s="9" t="s">
        <v>648</v>
      </c>
      <c r="K1128" s="11">
        <v>24</v>
      </c>
      <c r="L1128" t="s">
        <v>2322</v>
      </c>
      <c r="M1128" s="24">
        <v>39783</v>
      </c>
      <c r="O1128"/>
      <c r="P1128" s="9">
        <v>43.245699999999999</v>
      </c>
      <c r="Q1128" s="9">
        <v>-72.138800000000003</v>
      </c>
      <c r="R1128" t="s">
        <v>42</v>
      </c>
      <c r="S1128" t="s">
        <v>42</v>
      </c>
      <c r="T1128" t="s">
        <v>43</v>
      </c>
      <c r="V1128"/>
      <c r="W1128" s="11" t="s">
        <v>1222</v>
      </c>
    </row>
    <row r="1129" spans="1:24" ht="15.75">
      <c r="A1129" t="s">
        <v>2323</v>
      </c>
      <c r="B1129">
        <v>1</v>
      </c>
      <c r="C1129" s="4" t="s">
        <v>647</v>
      </c>
      <c r="D1129" s="23">
        <v>59228</v>
      </c>
      <c r="E1129" s="9" t="s">
        <v>648</v>
      </c>
      <c r="F1129" s="5" t="s">
        <v>1089</v>
      </c>
      <c r="H1129" s="9" t="s">
        <v>648</v>
      </c>
      <c r="I1129" s="22" t="s">
        <v>1090</v>
      </c>
      <c r="J1129" s="9" t="s">
        <v>648</v>
      </c>
      <c r="K1129" s="25">
        <v>3</v>
      </c>
      <c r="L1129" t="s">
        <v>2324</v>
      </c>
      <c r="M1129" s="26">
        <v>42705</v>
      </c>
      <c r="O1129"/>
      <c r="P1129" s="27">
        <v>42.498055999999998</v>
      </c>
      <c r="Q1129" s="27">
        <v>-93.369944000000004</v>
      </c>
      <c r="R1129" t="s">
        <v>42</v>
      </c>
      <c r="S1129" t="s">
        <v>42</v>
      </c>
      <c r="T1129" t="s">
        <v>43</v>
      </c>
      <c r="V1129"/>
      <c r="W1129" s="11" t="s">
        <v>84</v>
      </c>
    </row>
    <row r="1130" spans="1:24" ht="15.75">
      <c r="A1130" t="s">
        <v>2325</v>
      </c>
      <c r="B1130" s="25">
        <v>6</v>
      </c>
      <c r="C1130" s="4" t="s">
        <v>647</v>
      </c>
      <c r="D1130" s="23">
        <v>57803</v>
      </c>
      <c r="E1130" s="9" t="s">
        <v>648</v>
      </c>
      <c r="F1130" s="5" t="s">
        <v>1268</v>
      </c>
      <c r="G1130" s="11"/>
      <c r="H1130" s="9" t="s">
        <v>648</v>
      </c>
      <c r="I1130" s="22" t="s">
        <v>1261</v>
      </c>
      <c r="J1130" s="9" t="s">
        <v>648</v>
      </c>
      <c r="K1130" s="25">
        <v>3</v>
      </c>
      <c r="L1130" t="s">
        <v>2325</v>
      </c>
      <c r="M1130" s="32">
        <v>40908</v>
      </c>
      <c r="O1130"/>
      <c r="P1130" s="27">
        <v>44.397193999999999</v>
      </c>
      <c r="Q1130" s="27">
        <v>-117.272778</v>
      </c>
      <c r="R1130" t="s">
        <v>42</v>
      </c>
      <c r="S1130" t="s">
        <v>42</v>
      </c>
      <c r="T1130" t="s">
        <v>43</v>
      </c>
      <c r="V1130"/>
      <c r="W1130" s="11" t="s">
        <v>2228</v>
      </c>
    </row>
    <row r="1131" spans="1:24" ht="15.75">
      <c r="A1131" t="s">
        <v>2326</v>
      </c>
      <c r="B1131">
        <v>88</v>
      </c>
      <c r="C1131" s="4" t="s">
        <v>647</v>
      </c>
      <c r="D1131" s="23">
        <v>65306</v>
      </c>
      <c r="E1131" s="9" t="s">
        <v>648</v>
      </c>
      <c r="F1131" s="5" t="s">
        <v>1138</v>
      </c>
      <c r="G1131" s="11"/>
      <c r="H1131" s="9" t="s">
        <v>648</v>
      </c>
      <c r="I1131" s="22" t="s">
        <v>1139</v>
      </c>
      <c r="J1131" s="9" t="s">
        <v>648</v>
      </c>
      <c r="K1131" s="11">
        <v>301</v>
      </c>
      <c r="L1131" t="s">
        <v>2326</v>
      </c>
      <c r="M1131" s="24">
        <v>44896</v>
      </c>
      <c r="O1131"/>
      <c r="P1131" s="9">
        <v>31.7879</v>
      </c>
      <c r="Q1131" s="9">
        <v>-96.649699999999996</v>
      </c>
      <c r="R1131" t="s">
        <v>42</v>
      </c>
      <c r="S1131" t="s">
        <v>42</v>
      </c>
      <c r="T1131" t="s">
        <v>43</v>
      </c>
      <c r="V1131"/>
      <c r="W1131" s="11" t="s">
        <v>1571</v>
      </c>
    </row>
    <row r="1132" spans="1:24" ht="15.75">
      <c r="A1132" t="s">
        <v>2327</v>
      </c>
      <c r="B1132">
        <v>125</v>
      </c>
      <c r="C1132" s="4" t="s">
        <v>647</v>
      </c>
      <c r="D1132" s="23">
        <v>58126</v>
      </c>
      <c r="E1132" s="9" t="s">
        <v>648</v>
      </c>
      <c r="F1132" s="5" t="s">
        <v>1421</v>
      </c>
      <c r="G1132" s="11"/>
      <c r="H1132" s="9" t="s">
        <v>648</v>
      </c>
      <c r="I1132" s="22" t="s">
        <v>1422</v>
      </c>
      <c r="J1132" s="9" t="s">
        <v>648</v>
      </c>
      <c r="K1132" s="11">
        <v>200</v>
      </c>
      <c r="L1132" t="s">
        <v>2328</v>
      </c>
      <c r="M1132" s="24">
        <v>41214</v>
      </c>
      <c r="O1132"/>
      <c r="P1132" s="9">
        <v>39.383600000000001</v>
      </c>
      <c r="Q1132" s="9">
        <v>-103.5296</v>
      </c>
      <c r="R1132" t="s">
        <v>42</v>
      </c>
      <c r="S1132" t="s">
        <v>42</v>
      </c>
      <c r="T1132" t="s">
        <v>43</v>
      </c>
      <c r="V1132"/>
      <c r="W1132" s="11" t="s">
        <v>1131</v>
      </c>
      <c r="X1132">
        <v>100</v>
      </c>
    </row>
    <row r="1133" spans="1:24" ht="15.75">
      <c r="A1133" t="s">
        <v>2329</v>
      </c>
      <c r="B1133">
        <v>125</v>
      </c>
      <c r="C1133" s="4" t="s">
        <v>647</v>
      </c>
      <c r="D1133" s="23">
        <v>58127</v>
      </c>
      <c r="E1133" s="9" t="s">
        <v>648</v>
      </c>
      <c r="F1133" s="5" t="s">
        <v>1421</v>
      </c>
      <c r="G1133" s="11"/>
      <c r="H1133" s="9" t="s">
        <v>648</v>
      </c>
      <c r="I1133" s="22" t="s">
        <v>1422</v>
      </c>
      <c r="J1133" s="9" t="s">
        <v>648</v>
      </c>
      <c r="K1133" s="11">
        <v>200</v>
      </c>
      <c r="L1133" t="s">
        <v>2328</v>
      </c>
      <c r="M1133" s="24">
        <v>41214</v>
      </c>
      <c r="O1133"/>
      <c r="P1133" s="9">
        <v>39.374899999999997</v>
      </c>
      <c r="Q1133" s="9">
        <v>-103.5202</v>
      </c>
      <c r="R1133" t="s">
        <v>42</v>
      </c>
      <c r="S1133" t="s">
        <v>42</v>
      </c>
      <c r="T1133" t="s">
        <v>43</v>
      </c>
      <c r="V1133"/>
      <c r="W1133" s="11" t="s">
        <v>1131</v>
      </c>
      <c r="X1133">
        <v>100</v>
      </c>
    </row>
    <row r="1134" spans="1:24" ht="15.75">
      <c r="A1134" t="s">
        <v>2330</v>
      </c>
      <c r="B1134">
        <v>118</v>
      </c>
      <c r="C1134" s="4" t="s">
        <v>647</v>
      </c>
      <c r="D1134" s="23">
        <v>59083</v>
      </c>
      <c r="E1134" s="9" t="s">
        <v>648</v>
      </c>
      <c r="F1134" s="5" t="s">
        <v>1421</v>
      </c>
      <c r="G1134" s="11"/>
      <c r="H1134" s="9" t="s">
        <v>648</v>
      </c>
      <c r="I1134" s="22" t="s">
        <v>1422</v>
      </c>
      <c r="J1134" s="9" t="s">
        <v>648</v>
      </c>
      <c r="K1134" s="11">
        <v>200.6</v>
      </c>
      <c r="L1134" t="s">
        <v>2328</v>
      </c>
      <c r="M1134" s="24">
        <v>41852</v>
      </c>
      <c r="O1134"/>
      <c r="P1134" s="9">
        <v>39.358600000000003</v>
      </c>
      <c r="Q1134" s="9">
        <v>-103.369</v>
      </c>
      <c r="R1134" t="s">
        <v>42</v>
      </c>
      <c r="S1134" t="s">
        <v>42</v>
      </c>
      <c r="T1134" t="s">
        <v>43</v>
      </c>
      <c r="V1134"/>
      <c r="W1134" s="11" t="s">
        <v>1131</v>
      </c>
      <c r="X1134">
        <v>100</v>
      </c>
    </row>
    <row r="1135" spans="1:24" ht="15.75">
      <c r="A1135" t="s">
        <v>2331</v>
      </c>
      <c r="B1135">
        <v>4</v>
      </c>
      <c r="C1135" s="4" t="s">
        <v>647</v>
      </c>
      <c r="D1135" s="23">
        <v>63432</v>
      </c>
      <c r="E1135" s="9" t="s">
        <v>648</v>
      </c>
      <c r="F1135" s="5" t="s">
        <v>1094</v>
      </c>
      <c r="G1135" s="11"/>
      <c r="H1135" s="9" t="s">
        <v>648</v>
      </c>
      <c r="I1135" s="22" t="s">
        <v>1090</v>
      </c>
      <c r="J1135" s="9" t="s">
        <v>648</v>
      </c>
      <c r="K1135" s="25">
        <v>5.2</v>
      </c>
      <c r="L1135" t="s">
        <v>2332</v>
      </c>
      <c r="M1135" s="29">
        <v>38838</v>
      </c>
      <c r="O1135"/>
      <c r="P1135">
        <v>44.290559000000002</v>
      </c>
      <c r="Q1135">
        <v>-96.433389000000005</v>
      </c>
      <c r="R1135" t="s">
        <v>42</v>
      </c>
      <c r="S1135" t="s">
        <v>42</v>
      </c>
      <c r="T1135" t="s">
        <v>43</v>
      </c>
      <c r="V1135"/>
      <c r="W1135" s="11" t="s">
        <v>1184</v>
      </c>
    </row>
    <row r="1136" spans="1:24" ht="15.75">
      <c r="A1136" t="s">
        <v>2333</v>
      </c>
      <c r="B1136">
        <v>3</v>
      </c>
      <c r="C1136" s="4" t="s">
        <v>647</v>
      </c>
      <c r="D1136" s="23">
        <v>63433</v>
      </c>
      <c r="E1136" s="9" t="s">
        <v>648</v>
      </c>
      <c r="F1136" s="5" t="s">
        <v>1094</v>
      </c>
      <c r="G1136" s="11"/>
      <c r="H1136" s="9" t="s">
        <v>648</v>
      </c>
      <c r="I1136" s="22" t="s">
        <v>1090</v>
      </c>
      <c r="J1136" s="9" t="s">
        <v>648</v>
      </c>
      <c r="K1136">
        <v>3.9</v>
      </c>
      <c r="L1136" t="s">
        <v>2332</v>
      </c>
      <c r="M1136" s="29">
        <v>38838</v>
      </c>
      <c r="O1136"/>
      <c r="P1136">
        <v>44.290559000000002</v>
      </c>
      <c r="Q1136">
        <v>-96.433389000000005</v>
      </c>
      <c r="R1136" t="s">
        <v>42</v>
      </c>
      <c r="S1136" t="s">
        <v>42</v>
      </c>
      <c r="T1136" t="s">
        <v>43</v>
      </c>
      <c r="V1136"/>
      <c r="W1136" s="11" t="s">
        <v>1184</v>
      </c>
    </row>
    <row r="1137" spans="1:26" ht="15.75">
      <c r="A1137" t="s">
        <v>2334</v>
      </c>
      <c r="B1137">
        <v>107</v>
      </c>
      <c r="C1137" s="4" t="s">
        <v>647</v>
      </c>
      <c r="D1137" s="23">
        <v>58925</v>
      </c>
      <c r="E1137" s="9" t="s">
        <v>648</v>
      </c>
      <c r="F1137" s="5" t="s">
        <v>1101</v>
      </c>
      <c r="G1137" s="11"/>
      <c r="H1137" s="9" t="s">
        <v>648</v>
      </c>
      <c r="I1137" s="22" t="s">
        <v>1090</v>
      </c>
      <c r="J1137" s="9" t="s">
        <v>648</v>
      </c>
      <c r="K1137" s="11">
        <v>302</v>
      </c>
      <c r="L1137" t="s">
        <v>2334</v>
      </c>
      <c r="M1137" s="24">
        <v>44501</v>
      </c>
      <c r="O1137"/>
      <c r="P1137" s="9">
        <v>39.7622</v>
      </c>
      <c r="Q1137" s="9">
        <v>-89.954400000000007</v>
      </c>
      <c r="R1137" t="s">
        <v>42</v>
      </c>
      <c r="S1137" t="s">
        <v>42</v>
      </c>
      <c r="T1137" t="s">
        <v>43</v>
      </c>
      <c r="V1137"/>
      <c r="W1137" s="11" t="s">
        <v>182</v>
      </c>
      <c r="X1137">
        <v>50</v>
      </c>
      <c r="Y1137" t="s">
        <v>2335</v>
      </c>
      <c r="Z1137">
        <v>50</v>
      </c>
    </row>
    <row r="1138" spans="1:26" ht="15.75">
      <c r="A1138" t="s">
        <v>2336</v>
      </c>
      <c r="B1138">
        <v>75</v>
      </c>
      <c r="C1138" s="4" t="s">
        <v>647</v>
      </c>
      <c r="D1138" s="23">
        <v>59684</v>
      </c>
      <c r="E1138" s="9" t="s">
        <v>648</v>
      </c>
      <c r="F1138" s="5" t="s">
        <v>1186</v>
      </c>
      <c r="G1138" s="11"/>
      <c r="H1138" s="9" t="s">
        <v>648</v>
      </c>
      <c r="I1138" s="22" t="s">
        <v>1086</v>
      </c>
      <c r="J1138" s="9" t="s">
        <v>648</v>
      </c>
      <c r="K1138" s="11">
        <v>150</v>
      </c>
      <c r="L1138" t="s">
        <v>2336</v>
      </c>
      <c r="M1138" s="24">
        <v>42795</v>
      </c>
      <c r="O1138"/>
      <c r="P1138" s="9">
        <v>48.470300000000002</v>
      </c>
      <c r="Q1138" s="9">
        <v>-102.9896</v>
      </c>
      <c r="R1138" t="s">
        <v>42</v>
      </c>
      <c r="S1138" t="s">
        <v>42</v>
      </c>
      <c r="T1138" t="s">
        <v>43</v>
      </c>
      <c r="V1138"/>
      <c r="W1138" s="11" t="s">
        <v>1087</v>
      </c>
    </row>
    <row r="1139" spans="1:26" ht="15.75">
      <c r="A1139" t="s">
        <v>2337</v>
      </c>
      <c r="B1139">
        <v>25</v>
      </c>
      <c r="C1139" s="4" t="s">
        <v>647</v>
      </c>
      <c r="D1139" s="23">
        <v>57635</v>
      </c>
      <c r="E1139" s="9" t="s">
        <v>648</v>
      </c>
      <c r="F1139" s="5" t="s">
        <v>1286</v>
      </c>
      <c r="G1139" s="11"/>
      <c r="H1139" s="9" t="s">
        <v>648</v>
      </c>
      <c r="I1139" s="22" t="s">
        <v>1628</v>
      </c>
      <c r="J1139" s="9" t="s">
        <v>648</v>
      </c>
      <c r="K1139" s="11">
        <v>50</v>
      </c>
      <c r="L1139" t="s">
        <v>2337</v>
      </c>
      <c r="M1139" s="24">
        <v>40330</v>
      </c>
      <c r="O1139"/>
      <c r="P1139" s="9">
        <v>45.750900000000001</v>
      </c>
      <c r="Q1139" s="9">
        <v>-120.762</v>
      </c>
      <c r="R1139" t="s">
        <v>42</v>
      </c>
      <c r="S1139" t="s">
        <v>42</v>
      </c>
      <c r="T1139" t="s">
        <v>43</v>
      </c>
      <c r="V1139"/>
      <c r="W1139" s="11" t="s">
        <v>2338</v>
      </c>
    </row>
    <row r="1140" spans="1:26" ht="15.75">
      <c r="A1140" t="s">
        <v>2339</v>
      </c>
      <c r="B1140">
        <v>100</v>
      </c>
      <c r="C1140" s="4" t="s">
        <v>647</v>
      </c>
      <c r="D1140" s="23">
        <v>64336</v>
      </c>
      <c r="E1140" s="9" t="s">
        <v>648</v>
      </c>
      <c r="F1140" s="5" t="s">
        <v>1105</v>
      </c>
      <c r="G1140" s="11"/>
      <c r="H1140" s="9" t="s">
        <v>648</v>
      </c>
      <c r="I1140" s="22" t="s">
        <v>1086</v>
      </c>
      <c r="J1140" s="9" t="s">
        <v>648</v>
      </c>
      <c r="K1140" s="11">
        <v>249.6</v>
      </c>
      <c r="L1140" t="s">
        <v>2339</v>
      </c>
      <c r="M1140" s="24">
        <v>44531</v>
      </c>
      <c r="O1140"/>
      <c r="P1140" s="9">
        <v>40.286299999999997</v>
      </c>
      <c r="Q1140" s="9">
        <v>-98.577699999999993</v>
      </c>
      <c r="R1140" t="s">
        <v>42</v>
      </c>
      <c r="S1140" t="s">
        <v>42</v>
      </c>
      <c r="T1140" t="s">
        <v>43</v>
      </c>
      <c r="V1140"/>
      <c r="W1140" s="11" t="s">
        <v>1131</v>
      </c>
      <c r="X1140">
        <v>100</v>
      </c>
    </row>
    <row r="1141" spans="1:26" ht="15.75">
      <c r="A1141" t="s">
        <v>2340</v>
      </c>
      <c r="B1141">
        <v>37</v>
      </c>
      <c r="C1141" s="4" t="s">
        <v>647</v>
      </c>
      <c r="D1141" s="23">
        <v>58999</v>
      </c>
      <c r="E1141" s="9" t="s">
        <v>648</v>
      </c>
      <c r="F1141" s="5" t="s">
        <v>1085</v>
      </c>
      <c r="G1141" s="11"/>
      <c r="H1141" s="9" t="s">
        <v>648</v>
      </c>
      <c r="I1141" s="22" t="s">
        <v>1086</v>
      </c>
      <c r="J1141" s="9" t="s">
        <v>648</v>
      </c>
      <c r="K1141" s="11">
        <v>74</v>
      </c>
      <c r="L1141" t="s">
        <v>2340</v>
      </c>
      <c r="M1141" s="24">
        <v>42339</v>
      </c>
      <c r="O1141"/>
      <c r="P1141" s="9">
        <v>35.188200000000002</v>
      </c>
      <c r="Q1141" s="9">
        <v>-98.886799999999994</v>
      </c>
      <c r="R1141" t="s">
        <v>42</v>
      </c>
      <c r="S1141" t="s">
        <v>42</v>
      </c>
      <c r="T1141" t="s">
        <v>43</v>
      </c>
      <c r="V1141"/>
      <c r="W1141" s="11" t="s">
        <v>1087</v>
      </c>
    </row>
    <row r="1142" spans="1:26" ht="15.75">
      <c r="A1142" t="s">
        <v>2341</v>
      </c>
      <c r="B1142" s="25">
        <v>5</v>
      </c>
      <c r="C1142" s="4" t="s">
        <v>647</v>
      </c>
      <c r="D1142" s="23">
        <v>57264</v>
      </c>
      <c r="E1142" s="9" t="s">
        <v>648</v>
      </c>
      <c r="F1142" s="5" t="s">
        <v>1138</v>
      </c>
      <c r="H1142" s="9" t="s">
        <v>648</v>
      </c>
      <c r="I1142" s="22" t="s">
        <v>1086</v>
      </c>
      <c r="J1142" s="9" t="s">
        <v>648</v>
      </c>
      <c r="K1142" s="25">
        <v>10</v>
      </c>
      <c r="L1142" t="s">
        <v>2341</v>
      </c>
      <c r="M1142" s="26">
        <v>40452</v>
      </c>
      <c r="O1142"/>
      <c r="P1142">
        <v>35.924799999999998</v>
      </c>
      <c r="Q1142">
        <v>-101.5414</v>
      </c>
      <c r="R1142" t="s">
        <v>42</v>
      </c>
      <c r="S1142" t="s">
        <v>42</v>
      </c>
      <c r="T1142" t="s">
        <v>43</v>
      </c>
      <c r="V1142" s="25" t="s">
        <v>2342</v>
      </c>
      <c r="W1142" s="11" t="s">
        <v>2343</v>
      </c>
    </row>
    <row r="1143" spans="1:26" ht="15.75">
      <c r="A1143" t="s">
        <v>2344</v>
      </c>
      <c r="B1143">
        <v>76</v>
      </c>
      <c r="C1143" s="4" t="s">
        <v>647</v>
      </c>
      <c r="D1143" s="23">
        <v>61782</v>
      </c>
      <c r="E1143" s="9" t="s">
        <v>648</v>
      </c>
      <c r="F1143" s="5" t="s">
        <v>1138</v>
      </c>
      <c r="G1143" s="11"/>
      <c r="H1143" s="9" t="s">
        <v>648</v>
      </c>
      <c r="I1143" s="22" t="s">
        <v>1139</v>
      </c>
      <c r="J1143" s="9" t="s">
        <v>648</v>
      </c>
      <c r="K1143" s="11">
        <v>199.5</v>
      </c>
      <c r="L1143" t="s">
        <v>2344</v>
      </c>
      <c r="M1143" s="24">
        <v>43525</v>
      </c>
      <c r="O1143"/>
      <c r="P1143" s="9">
        <v>31.058499999999999</v>
      </c>
      <c r="Q1143" s="9">
        <v>-100.595</v>
      </c>
      <c r="R1143" t="s">
        <v>42</v>
      </c>
      <c r="S1143" t="s">
        <v>42</v>
      </c>
      <c r="T1143" t="s">
        <v>43</v>
      </c>
      <c r="V1143"/>
      <c r="W1143" s="11" t="s">
        <v>1571</v>
      </c>
    </row>
    <row r="1144" spans="1:26" ht="15.75">
      <c r="A1144" t="s">
        <v>2345</v>
      </c>
      <c r="B1144">
        <v>80</v>
      </c>
      <c r="C1144" s="4" t="s">
        <v>647</v>
      </c>
      <c r="D1144" s="23">
        <v>55579</v>
      </c>
      <c r="E1144" s="9" t="s">
        <v>648</v>
      </c>
      <c r="F1144" s="5" t="s">
        <v>1138</v>
      </c>
      <c r="G1144" s="11"/>
      <c r="H1144" s="9" t="s">
        <v>648</v>
      </c>
      <c r="I1144" s="22" t="s">
        <v>1086</v>
      </c>
      <c r="J1144" s="9" t="s">
        <v>648</v>
      </c>
      <c r="K1144" s="11">
        <v>80</v>
      </c>
      <c r="L1144" t="s">
        <v>2345</v>
      </c>
      <c r="M1144" s="28">
        <v>37280</v>
      </c>
      <c r="O1144"/>
      <c r="P1144" s="9">
        <v>35.477800000000002</v>
      </c>
      <c r="Q1144" s="9">
        <v>-101.236</v>
      </c>
      <c r="R1144" t="s">
        <v>42</v>
      </c>
      <c r="S1144" t="s">
        <v>42</v>
      </c>
      <c r="T1144" t="s">
        <v>43</v>
      </c>
      <c r="V1144" t="s">
        <v>2346</v>
      </c>
      <c r="W1144" s="11" t="s">
        <v>2347</v>
      </c>
    </row>
    <row r="1145" spans="1:26" ht="15.75">
      <c r="A1145" t="s">
        <v>2348</v>
      </c>
      <c r="B1145">
        <v>75</v>
      </c>
      <c r="C1145" s="4" t="s">
        <v>647</v>
      </c>
      <c r="D1145" s="23">
        <v>62356</v>
      </c>
      <c r="E1145" s="9" t="s">
        <v>648</v>
      </c>
      <c r="F1145" s="5" t="s">
        <v>1138</v>
      </c>
      <c r="G1145" s="11"/>
      <c r="H1145" s="9" t="s">
        <v>648</v>
      </c>
      <c r="I1145" s="22" t="s">
        <v>1139</v>
      </c>
      <c r="J1145" s="9" t="s">
        <v>648</v>
      </c>
      <c r="K1145" s="11">
        <v>183.8</v>
      </c>
      <c r="L1145" t="s">
        <v>2348</v>
      </c>
      <c r="M1145" s="24">
        <v>43709</v>
      </c>
      <c r="O1145"/>
      <c r="P1145" s="9">
        <v>34.107999999999997</v>
      </c>
      <c r="Q1145" s="9">
        <v>-99.209699999999998</v>
      </c>
      <c r="R1145" t="s">
        <v>42</v>
      </c>
      <c r="S1145" t="s">
        <v>42</v>
      </c>
      <c r="T1145" t="s">
        <v>43</v>
      </c>
      <c r="V1145"/>
      <c r="W1145" s="11" t="s">
        <v>182</v>
      </c>
      <c r="X1145">
        <v>100</v>
      </c>
    </row>
    <row r="1146" spans="1:26" ht="15.75">
      <c r="A1146" t="s">
        <v>2349</v>
      </c>
      <c r="B1146">
        <v>13</v>
      </c>
      <c r="C1146" s="4" t="s">
        <v>647</v>
      </c>
      <c r="D1146" s="23">
        <v>56470</v>
      </c>
      <c r="E1146" s="9" t="s">
        <v>648</v>
      </c>
      <c r="F1146" s="5" t="s">
        <v>1114</v>
      </c>
      <c r="G1146" s="11"/>
      <c r="H1146" s="9" t="s">
        <v>648</v>
      </c>
      <c r="I1146" s="22" t="s">
        <v>674</v>
      </c>
      <c r="J1146" s="9" t="s">
        <v>648</v>
      </c>
      <c r="K1146" s="11">
        <v>26</v>
      </c>
      <c r="L1146" t="s">
        <v>2350</v>
      </c>
      <c r="M1146" s="24">
        <v>39142</v>
      </c>
      <c r="O1146"/>
      <c r="P1146" s="9">
        <v>40.817</v>
      </c>
      <c r="Q1146" s="9">
        <v>-76.290800000000004</v>
      </c>
      <c r="R1146" t="s">
        <v>42</v>
      </c>
      <c r="S1146" t="s">
        <v>42</v>
      </c>
      <c r="T1146" t="s">
        <v>43</v>
      </c>
      <c r="V1146"/>
      <c r="W1146" s="11" t="s">
        <v>1222</v>
      </c>
    </row>
    <row r="1147" spans="1:26" ht="15.75">
      <c r="A1147" t="s">
        <v>2351</v>
      </c>
      <c r="B1147">
        <v>51</v>
      </c>
      <c r="C1147" s="4" t="s">
        <v>647</v>
      </c>
      <c r="D1147" s="23">
        <v>56770</v>
      </c>
      <c r="E1147" s="9" t="s">
        <v>648</v>
      </c>
      <c r="F1147" s="5" t="s">
        <v>1114</v>
      </c>
      <c r="G1147" s="11"/>
      <c r="H1147" s="9" t="s">
        <v>648</v>
      </c>
      <c r="I1147" s="22" t="s">
        <v>674</v>
      </c>
      <c r="J1147" s="9" t="s">
        <v>648</v>
      </c>
      <c r="K1147" s="11">
        <v>102</v>
      </c>
      <c r="L1147" t="s">
        <v>2350</v>
      </c>
      <c r="M1147" s="24">
        <v>39934</v>
      </c>
      <c r="O1147"/>
      <c r="P1147" s="9">
        <v>40.839799999999997</v>
      </c>
      <c r="Q1147" s="9">
        <v>-76.209500000000006</v>
      </c>
      <c r="R1147" t="s">
        <v>42</v>
      </c>
      <c r="S1147" t="s">
        <v>42</v>
      </c>
      <c r="T1147" t="s">
        <v>43</v>
      </c>
      <c r="V1147"/>
      <c r="W1147" s="11" t="s">
        <v>1222</v>
      </c>
    </row>
    <row r="1148" spans="1:26" ht="15.75">
      <c r="A1148" t="s">
        <v>2352</v>
      </c>
      <c r="B1148" s="25">
        <v>4</v>
      </c>
      <c r="C1148" s="4" t="s">
        <v>647</v>
      </c>
      <c r="D1148" s="23">
        <v>56538</v>
      </c>
      <c r="E1148" s="9" t="s">
        <v>648</v>
      </c>
      <c r="F1148" s="5" t="s">
        <v>1198</v>
      </c>
      <c r="G1148" s="11"/>
      <c r="H1148" s="9" t="s">
        <v>648</v>
      </c>
      <c r="I1148" s="22" t="s">
        <v>1370</v>
      </c>
      <c r="J1148" s="9" t="s">
        <v>648</v>
      </c>
      <c r="K1148" s="25">
        <v>5</v>
      </c>
      <c r="L1148" t="s">
        <v>2352</v>
      </c>
      <c r="M1148" s="26">
        <v>39539</v>
      </c>
      <c r="O1148"/>
      <c r="P1148" s="27">
        <v>40.411721999999997</v>
      </c>
      <c r="Q1148" s="27">
        <v>-95.538777999999994</v>
      </c>
      <c r="R1148" t="s">
        <v>42</v>
      </c>
      <c r="S1148" t="s">
        <v>42</v>
      </c>
      <c r="T1148" t="s">
        <v>43</v>
      </c>
      <c r="V1148"/>
      <c r="W1148" s="11" t="s">
        <v>1250</v>
      </c>
      <c r="X1148">
        <v>100</v>
      </c>
    </row>
    <row r="1149" spans="1:26" ht="15.75">
      <c r="A1149" t="s">
        <v>2353</v>
      </c>
      <c r="B1149">
        <v>133</v>
      </c>
      <c r="C1149" s="4" t="s">
        <v>647</v>
      </c>
      <c r="D1149" s="23">
        <v>56613</v>
      </c>
      <c r="E1149" s="9" t="s">
        <v>648</v>
      </c>
      <c r="F1149" s="5" t="s">
        <v>1421</v>
      </c>
      <c r="G1149" s="11"/>
      <c r="H1149" s="9" t="s">
        <v>648</v>
      </c>
      <c r="I1149" s="22" t="s">
        <v>1422</v>
      </c>
      <c r="J1149" s="9" t="s">
        <v>648</v>
      </c>
      <c r="K1149" s="11">
        <v>199.5</v>
      </c>
      <c r="L1149" t="s">
        <v>2353</v>
      </c>
      <c r="M1149" s="24">
        <v>39356</v>
      </c>
      <c r="O1149"/>
      <c r="P1149" s="9">
        <v>40.941000000000003</v>
      </c>
      <c r="Q1149" s="9">
        <v>-103.259</v>
      </c>
      <c r="R1149" t="s">
        <v>42</v>
      </c>
      <c r="S1149" t="s">
        <v>42</v>
      </c>
      <c r="T1149" t="s">
        <v>43</v>
      </c>
      <c r="V1149"/>
      <c r="W1149" s="11" t="s">
        <v>1131</v>
      </c>
      <c r="X1149">
        <v>100</v>
      </c>
    </row>
    <row r="1150" spans="1:26" ht="15.75">
      <c r="A1150" t="s">
        <v>2354</v>
      </c>
      <c r="B1150">
        <v>87</v>
      </c>
      <c r="C1150" s="4" t="s">
        <v>647</v>
      </c>
      <c r="D1150" s="23">
        <v>59442</v>
      </c>
      <c r="E1150" s="9" t="s">
        <v>648</v>
      </c>
      <c r="F1150" s="5" t="s">
        <v>1138</v>
      </c>
      <c r="G1150" s="11"/>
      <c r="H1150" s="9" t="s">
        <v>648</v>
      </c>
      <c r="I1150" s="22" t="s">
        <v>1139</v>
      </c>
      <c r="J1150" s="9" t="s">
        <v>648</v>
      </c>
      <c r="K1150" s="11">
        <v>200.1</v>
      </c>
      <c r="L1150" t="s">
        <v>2354</v>
      </c>
      <c r="M1150" s="24">
        <v>42217</v>
      </c>
      <c r="O1150"/>
      <c r="P1150" s="9">
        <v>31.7621</v>
      </c>
      <c r="Q1150" s="9">
        <v>-98.672700000000006</v>
      </c>
      <c r="R1150" t="s">
        <v>42</v>
      </c>
      <c r="S1150" t="s">
        <v>42</v>
      </c>
      <c r="T1150" t="s">
        <v>43</v>
      </c>
      <c r="V1150"/>
      <c r="W1150" s="11" t="s">
        <v>1145</v>
      </c>
    </row>
    <row r="1151" spans="1:26" ht="15.75">
      <c r="A1151" s="25" t="s">
        <v>2355</v>
      </c>
      <c r="B1151" s="25">
        <v>100</v>
      </c>
      <c r="C1151" s="4" t="s">
        <v>647</v>
      </c>
      <c r="D1151" s="23">
        <v>56395</v>
      </c>
      <c r="E1151" s="9" t="s">
        <v>648</v>
      </c>
      <c r="F1151" s="5" t="s">
        <v>1138</v>
      </c>
      <c r="H1151" s="9" t="s">
        <v>648</v>
      </c>
      <c r="I1151" s="22" t="s">
        <v>1139</v>
      </c>
      <c r="J1151" s="9" t="s">
        <v>648</v>
      </c>
      <c r="K1151" s="25">
        <v>200</v>
      </c>
      <c r="L1151" s="25" t="s">
        <v>2356</v>
      </c>
      <c r="M1151" s="26">
        <v>39387</v>
      </c>
      <c r="O1151"/>
      <c r="P1151">
        <v>32.6357</v>
      </c>
      <c r="Q1151">
        <v>-99.455399999999997</v>
      </c>
      <c r="R1151" t="s">
        <v>42</v>
      </c>
      <c r="S1151" t="s">
        <v>42</v>
      </c>
      <c r="T1151" t="s">
        <v>43</v>
      </c>
      <c r="V1151"/>
      <c r="W1151" s="11" t="s">
        <v>1149</v>
      </c>
    </row>
    <row r="1152" spans="1:26" ht="15.75">
      <c r="A1152" s="25" t="s">
        <v>2357</v>
      </c>
      <c r="B1152" s="25">
        <v>100</v>
      </c>
      <c r="C1152" s="4" t="s">
        <v>647</v>
      </c>
      <c r="D1152" s="23">
        <v>56483</v>
      </c>
      <c r="E1152" s="9" t="s">
        <v>648</v>
      </c>
      <c r="F1152" s="5" t="s">
        <v>1138</v>
      </c>
      <c r="H1152" s="9" t="s">
        <v>648</v>
      </c>
      <c r="I1152" s="22" t="s">
        <v>1139</v>
      </c>
      <c r="J1152" s="9" t="s">
        <v>648</v>
      </c>
      <c r="K1152" s="25">
        <v>200</v>
      </c>
      <c r="L1152" s="25" t="s">
        <v>2356</v>
      </c>
      <c r="M1152" s="26">
        <v>39600</v>
      </c>
      <c r="O1152"/>
      <c r="P1152">
        <v>32.555700000000002</v>
      </c>
      <c r="Q1152">
        <v>-99.506699999999995</v>
      </c>
      <c r="R1152" t="s">
        <v>42</v>
      </c>
      <c r="S1152" t="s">
        <v>42</v>
      </c>
      <c r="T1152" t="s">
        <v>43</v>
      </c>
      <c r="V1152" t="s">
        <v>2358</v>
      </c>
      <c r="W1152" s="11" t="s">
        <v>1149</v>
      </c>
    </row>
    <row r="1153" spans="1:27" ht="15.75">
      <c r="A1153" t="s">
        <v>2359</v>
      </c>
      <c r="B1153">
        <v>32</v>
      </c>
      <c r="C1153" s="4" t="s">
        <v>647</v>
      </c>
      <c r="D1153" s="23">
        <v>63251</v>
      </c>
      <c r="E1153" s="9" t="s">
        <v>648</v>
      </c>
      <c r="F1153" s="5" t="s">
        <v>1101</v>
      </c>
      <c r="G1153" s="11"/>
      <c r="H1153" s="9" t="s">
        <v>648</v>
      </c>
      <c r="I1153" s="22" t="s">
        <v>674</v>
      </c>
      <c r="J1153" s="9" t="s">
        <v>648</v>
      </c>
      <c r="K1153" s="11">
        <v>80</v>
      </c>
      <c r="L1153" t="s">
        <v>2359</v>
      </c>
      <c r="M1153" s="24">
        <v>44136</v>
      </c>
      <c r="O1153"/>
      <c r="P1153" s="9">
        <v>41.217500000000001</v>
      </c>
      <c r="Q1153" s="9">
        <v>-89.576400000000007</v>
      </c>
      <c r="R1153" t="s">
        <v>42</v>
      </c>
      <c r="S1153" t="s">
        <v>42</v>
      </c>
      <c r="T1153" t="s">
        <v>43</v>
      </c>
      <c r="V1153"/>
      <c r="W1153" s="11" t="s">
        <v>1115</v>
      </c>
      <c r="X1153">
        <v>100</v>
      </c>
    </row>
    <row r="1154" spans="1:27" ht="15.75">
      <c r="A1154" t="s">
        <v>2360</v>
      </c>
      <c r="B1154">
        <v>100</v>
      </c>
      <c r="C1154" s="4" t="s">
        <v>647</v>
      </c>
      <c r="D1154" s="23">
        <v>58772</v>
      </c>
      <c r="E1154" s="9" t="s">
        <v>648</v>
      </c>
      <c r="F1154" s="5" t="s">
        <v>1138</v>
      </c>
      <c r="G1154" s="11"/>
      <c r="H1154" s="9" t="s">
        <v>648</v>
      </c>
      <c r="I1154" s="22" t="s">
        <v>1139</v>
      </c>
      <c r="J1154" s="9" t="s">
        <v>648</v>
      </c>
      <c r="K1154" s="11">
        <v>200</v>
      </c>
      <c r="L1154" t="s">
        <v>2360</v>
      </c>
      <c r="M1154" s="28">
        <v>42158</v>
      </c>
      <c r="O1154"/>
      <c r="P1154" s="9">
        <v>34.277200000000001</v>
      </c>
      <c r="Q1154" s="9">
        <v>-101.18899999999999</v>
      </c>
      <c r="R1154" t="s">
        <v>42</v>
      </c>
      <c r="S1154" t="s">
        <v>42</v>
      </c>
      <c r="T1154" t="s">
        <v>43</v>
      </c>
      <c r="V1154"/>
      <c r="W1154" s="11" t="s">
        <v>470</v>
      </c>
      <c r="X1154">
        <v>50</v>
      </c>
      <c r="Y1154" t="s">
        <v>2107</v>
      </c>
      <c r="AA1154" s="11" t="s">
        <v>1251</v>
      </c>
    </row>
    <row r="1155" spans="1:27" ht="15.75">
      <c r="A1155" t="s">
        <v>2361</v>
      </c>
      <c r="B1155">
        <v>18</v>
      </c>
      <c r="C1155" s="4" t="s">
        <v>647</v>
      </c>
      <c r="D1155" s="23">
        <v>56700</v>
      </c>
      <c r="E1155" s="9" t="s">
        <v>648</v>
      </c>
      <c r="F1155" s="5" t="s">
        <v>1114</v>
      </c>
      <c r="G1155" s="11"/>
      <c r="H1155" s="9" t="s">
        <v>648</v>
      </c>
      <c r="I1155" s="22" t="s">
        <v>674</v>
      </c>
      <c r="J1155" s="9" t="s">
        <v>648</v>
      </c>
      <c r="K1155" s="11">
        <v>37.799999999999997</v>
      </c>
      <c r="L1155" t="s">
        <v>2361</v>
      </c>
      <c r="M1155" s="28">
        <v>39731</v>
      </c>
      <c r="O1155"/>
      <c r="P1155" s="9">
        <v>39.855200000000004</v>
      </c>
      <c r="Q1155" s="9">
        <v>-78.940399999999997</v>
      </c>
      <c r="R1155" t="s">
        <v>42</v>
      </c>
      <c r="S1155" t="s">
        <v>42</v>
      </c>
      <c r="T1155" t="s">
        <v>43</v>
      </c>
      <c r="V1155"/>
      <c r="W1155" s="11" t="s">
        <v>1121</v>
      </c>
      <c r="X1155">
        <v>100</v>
      </c>
    </row>
    <row r="1156" spans="1:27" ht="15.75">
      <c r="A1156" t="s">
        <v>2362</v>
      </c>
      <c r="B1156">
        <v>67</v>
      </c>
      <c r="C1156" s="4" t="s">
        <v>647</v>
      </c>
      <c r="D1156" s="23">
        <v>57303</v>
      </c>
      <c r="E1156" s="9" t="s">
        <v>648</v>
      </c>
      <c r="F1156" s="5" t="s">
        <v>1138</v>
      </c>
      <c r="G1156" s="11"/>
      <c r="H1156" s="9" t="s">
        <v>648</v>
      </c>
      <c r="I1156" s="22" t="s">
        <v>1139</v>
      </c>
      <c r="J1156" s="9" t="s">
        <v>648</v>
      </c>
      <c r="K1156" s="11">
        <v>100</v>
      </c>
      <c r="L1156" t="s">
        <v>2363</v>
      </c>
      <c r="M1156" s="24">
        <v>40087</v>
      </c>
      <c r="O1156" s="3">
        <v>40877</v>
      </c>
      <c r="P1156" s="9">
        <v>32.467300000000002</v>
      </c>
      <c r="Q1156" s="9">
        <v>-100.687</v>
      </c>
      <c r="R1156" t="s">
        <v>42</v>
      </c>
      <c r="S1156" t="s">
        <v>42</v>
      </c>
      <c r="T1156" t="s">
        <v>194</v>
      </c>
      <c r="V1156"/>
      <c r="W1156" s="11" t="s">
        <v>2364</v>
      </c>
    </row>
    <row r="1157" spans="1:27" ht="15.75">
      <c r="A1157" t="s">
        <v>2365</v>
      </c>
      <c r="B1157">
        <v>100</v>
      </c>
      <c r="C1157" s="4" t="s">
        <v>647</v>
      </c>
      <c r="D1157" s="23">
        <v>57303</v>
      </c>
      <c r="E1157" s="9" t="s">
        <v>648</v>
      </c>
      <c r="F1157" s="5" t="s">
        <v>1138</v>
      </c>
      <c r="G1157" s="11"/>
      <c r="H1157" s="9" t="s">
        <v>648</v>
      </c>
      <c r="I1157" s="22" t="s">
        <v>1139</v>
      </c>
      <c r="J1157" s="9" t="s">
        <v>648</v>
      </c>
      <c r="K1157" s="11">
        <v>150</v>
      </c>
      <c r="L1157" t="s">
        <v>2363</v>
      </c>
      <c r="M1157" s="24">
        <v>40878</v>
      </c>
      <c r="O1157"/>
      <c r="P1157" s="9">
        <v>32.410800000000002</v>
      </c>
      <c r="Q1157" s="9">
        <v>-100.67010000000001</v>
      </c>
      <c r="R1157" t="s">
        <v>42</v>
      </c>
      <c r="S1157" t="s">
        <v>42</v>
      </c>
      <c r="T1157" t="s">
        <v>43</v>
      </c>
      <c r="V1157"/>
      <c r="W1157" s="11" t="s">
        <v>2364</v>
      </c>
    </row>
    <row r="1158" spans="1:27" ht="15.75">
      <c r="A1158" t="s">
        <v>2366</v>
      </c>
      <c r="B1158">
        <v>36</v>
      </c>
      <c r="C1158" s="4" t="s">
        <v>647</v>
      </c>
      <c r="D1158" s="23">
        <v>59244</v>
      </c>
      <c r="E1158" s="9" t="s">
        <v>648</v>
      </c>
      <c r="F1158" s="5" t="s">
        <v>1138</v>
      </c>
      <c r="G1158" s="11"/>
      <c r="H1158" s="9" t="s">
        <v>648</v>
      </c>
      <c r="I1158" s="22" t="s">
        <v>1086</v>
      </c>
      <c r="J1158" s="9" t="s">
        <v>648</v>
      </c>
      <c r="K1158" s="11">
        <v>80</v>
      </c>
      <c r="L1158" t="s">
        <v>2366</v>
      </c>
      <c r="M1158" s="24">
        <v>43435</v>
      </c>
      <c r="O1158"/>
      <c r="P1158" s="9">
        <v>33.746299999999998</v>
      </c>
      <c r="Q1158" s="9">
        <v>-101.43600000000001</v>
      </c>
      <c r="R1158" t="s">
        <v>42</v>
      </c>
      <c r="S1158" t="s">
        <v>42</v>
      </c>
      <c r="T1158" t="s">
        <v>43</v>
      </c>
      <c r="V1158"/>
      <c r="W1158" s="11" t="s">
        <v>1131</v>
      </c>
      <c r="X1158">
        <v>100</v>
      </c>
    </row>
    <row r="1159" spans="1:27" ht="15.75">
      <c r="A1159" t="s">
        <v>2367</v>
      </c>
      <c r="B1159">
        <v>125</v>
      </c>
      <c r="C1159" s="4" t="s">
        <v>647</v>
      </c>
      <c r="D1159" s="23">
        <v>57617</v>
      </c>
      <c r="E1159" s="9" t="s">
        <v>648</v>
      </c>
      <c r="F1159" s="5" t="s">
        <v>1138</v>
      </c>
      <c r="G1159" s="11"/>
      <c r="H1159" s="9" t="s">
        <v>648</v>
      </c>
      <c r="I1159" s="22" t="s">
        <v>1139</v>
      </c>
      <c r="J1159" s="9" t="s">
        <v>648</v>
      </c>
      <c r="K1159" s="11">
        <v>250</v>
      </c>
      <c r="L1159" t="s">
        <v>2368</v>
      </c>
      <c r="M1159" s="24">
        <v>42705</v>
      </c>
      <c r="O1159"/>
      <c r="P1159" s="9">
        <v>26.4938</v>
      </c>
      <c r="Q1159" s="9">
        <v>-98.481300000000005</v>
      </c>
      <c r="R1159" t="s">
        <v>42</v>
      </c>
      <c r="S1159" t="s">
        <v>42</v>
      </c>
      <c r="T1159" t="s">
        <v>43</v>
      </c>
      <c r="V1159" t="s">
        <v>2369</v>
      </c>
      <c r="W1159" s="11" t="s">
        <v>1149</v>
      </c>
    </row>
    <row r="1160" spans="1:27" ht="15.75">
      <c r="A1160" t="s">
        <v>2370</v>
      </c>
      <c r="B1160">
        <v>14</v>
      </c>
      <c r="C1160" s="4" t="s">
        <v>647</v>
      </c>
      <c r="D1160" s="23">
        <v>62618</v>
      </c>
      <c r="E1160" s="9" t="s">
        <v>648</v>
      </c>
      <c r="F1160" s="5" t="s">
        <v>1138</v>
      </c>
      <c r="G1160" s="11"/>
      <c r="H1160" s="9" t="s">
        <v>648</v>
      </c>
      <c r="I1160" s="22" t="s">
        <v>1139</v>
      </c>
      <c r="J1160" s="9" t="s">
        <v>648</v>
      </c>
      <c r="K1160" s="11">
        <v>50</v>
      </c>
      <c r="L1160" t="s">
        <v>2368</v>
      </c>
      <c r="M1160" s="24">
        <v>43862</v>
      </c>
      <c r="O1160"/>
      <c r="P1160" s="9">
        <v>26.541899999999998</v>
      </c>
      <c r="Q1160" s="9">
        <v>-98.471500000000006</v>
      </c>
      <c r="R1160" t="s">
        <v>42</v>
      </c>
      <c r="S1160" t="s">
        <v>42</v>
      </c>
      <c r="T1160" t="s">
        <v>43</v>
      </c>
      <c r="V1160" t="s">
        <v>2371</v>
      </c>
      <c r="W1160" s="11" t="s">
        <v>1149</v>
      </c>
    </row>
    <row r="1161" spans="1:27" ht="15.75">
      <c r="A1161" t="s">
        <v>2372</v>
      </c>
      <c r="B1161">
        <v>87</v>
      </c>
      <c r="C1161" s="4" t="s">
        <v>647</v>
      </c>
      <c r="D1161" s="23">
        <v>57751</v>
      </c>
      <c r="E1161" s="9" t="s">
        <v>648</v>
      </c>
      <c r="F1161" s="5" t="s">
        <v>1138</v>
      </c>
      <c r="G1161" s="11"/>
      <c r="H1161" s="9" t="s">
        <v>648</v>
      </c>
      <c r="I1161" s="22" t="s">
        <v>1139</v>
      </c>
      <c r="J1161" s="9" t="s">
        <v>648</v>
      </c>
      <c r="K1161" s="11">
        <v>202</v>
      </c>
      <c r="L1161" t="s">
        <v>2373</v>
      </c>
      <c r="M1161" s="24">
        <v>41244</v>
      </c>
      <c r="O1161"/>
      <c r="P1161" s="9">
        <v>26.308199999999999</v>
      </c>
      <c r="Q1161" s="9">
        <v>-97.581999999999994</v>
      </c>
      <c r="R1161" t="s">
        <v>42</v>
      </c>
      <c r="S1161" t="s">
        <v>42</v>
      </c>
      <c r="T1161" t="s">
        <v>43</v>
      </c>
      <c r="V1161"/>
      <c r="W1161" s="11" t="s">
        <v>1492</v>
      </c>
    </row>
    <row r="1162" spans="1:27" ht="15.75">
      <c r="A1162" t="s">
        <v>2374</v>
      </c>
      <c r="B1162">
        <v>84</v>
      </c>
      <c r="C1162" s="4" t="s">
        <v>647</v>
      </c>
      <c r="D1162" s="23">
        <v>57752</v>
      </c>
      <c r="E1162" s="9" t="s">
        <v>648</v>
      </c>
      <c r="F1162" s="5" t="s">
        <v>1138</v>
      </c>
      <c r="G1162" s="11"/>
      <c r="H1162" s="9" t="s">
        <v>648</v>
      </c>
      <c r="I1162" s="22" t="s">
        <v>1139</v>
      </c>
      <c r="J1162" s="9" t="s">
        <v>648</v>
      </c>
      <c r="K1162" s="11">
        <v>200</v>
      </c>
      <c r="L1162" t="s">
        <v>2373</v>
      </c>
      <c r="M1162" s="24">
        <v>41244</v>
      </c>
      <c r="O1162"/>
      <c r="P1162" s="9">
        <v>26.348800000000001</v>
      </c>
      <c r="Q1162" s="9">
        <v>-97.690100000000001</v>
      </c>
      <c r="R1162" t="s">
        <v>42</v>
      </c>
      <c r="S1162" t="s">
        <v>42</v>
      </c>
      <c r="T1162" t="s">
        <v>43</v>
      </c>
      <c r="V1162"/>
      <c r="W1162" s="11" t="s">
        <v>1492</v>
      </c>
    </row>
    <row r="1163" spans="1:27" ht="15.75">
      <c r="A1163" t="s">
        <v>2375</v>
      </c>
      <c r="B1163">
        <v>100</v>
      </c>
      <c r="C1163" s="4" t="s">
        <v>647</v>
      </c>
      <c r="D1163" s="23">
        <v>59320</v>
      </c>
      <c r="E1163" s="9" t="s">
        <v>648</v>
      </c>
      <c r="F1163" s="5" t="s">
        <v>1138</v>
      </c>
      <c r="G1163" s="11"/>
      <c r="H1163" s="9" t="s">
        <v>648</v>
      </c>
      <c r="I1163" s="22" t="s">
        <v>1139</v>
      </c>
      <c r="J1163" s="9" t="s">
        <v>648</v>
      </c>
      <c r="K1163" s="11">
        <v>200</v>
      </c>
      <c r="L1163" t="s">
        <v>2373</v>
      </c>
      <c r="M1163" s="24">
        <v>42095</v>
      </c>
      <c r="O1163"/>
      <c r="P1163" s="9">
        <v>26.428100000000001</v>
      </c>
      <c r="Q1163" s="9">
        <v>-98.603200000000001</v>
      </c>
      <c r="R1163" t="s">
        <v>42</v>
      </c>
      <c r="S1163" t="s">
        <v>42</v>
      </c>
      <c r="T1163" t="s">
        <v>43</v>
      </c>
      <c r="V1163"/>
      <c r="W1163" s="11" t="s">
        <v>1492</v>
      </c>
    </row>
    <row r="1164" spans="1:27" ht="15.75">
      <c r="A1164" t="s">
        <v>2376</v>
      </c>
      <c r="B1164">
        <v>100</v>
      </c>
      <c r="C1164" s="4" t="s">
        <v>647</v>
      </c>
      <c r="D1164" s="23">
        <v>59321</v>
      </c>
      <c r="E1164" s="9" t="s">
        <v>648</v>
      </c>
      <c r="F1164" s="5" t="s">
        <v>1138</v>
      </c>
      <c r="G1164" s="11"/>
      <c r="H1164" s="9" t="s">
        <v>648</v>
      </c>
      <c r="I1164" s="22" t="s">
        <v>1139</v>
      </c>
      <c r="J1164" s="9" t="s">
        <v>648</v>
      </c>
      <c r="K1164" s="11">
        <v>200</v>
      </c>
      <c r="L1164" t="s">
        <v>2373</v>
      </c>
      <c r="M1164" s="24">
        <v>42552</v>
      </c>
      <c r="O1164"/>
      <c r="P1164" s="9">
        <v>26.548200000000001</v>
      </c>
      <c r="Q1164" s="9">
        <v>-98.710099999999997</v>
      </c>
      <c r="R1164" t="s">
        <v>42</v>
      </c>
      <c r="S1164" t="s">
        <v>42</v>
      </c>
      <c r="T1164" t="s">
        <v>43</v>
      </c>
      <c r="V1164"/>
      <c r="W1164" s="11" t="s">
        <v>1492</v>
      </c>
    </row>
    <row r="1165" spans="1:27" ht="15.75">
      <c r="A1165" t="s">
        <v>2377</v>
      </c>
      <c r="B1165">
        <v>55</v>
      </c>
      <c r="C1165" s="4" t="s">
        <v>647</v>
      </c>
      <c r="D1165" s="23">
        <v>60059</v>
      </c>
      <c r="E1165" s="9" t="s">
        <v>648</v>
      </c>
      <c r="F1165" s="5" t="s">
        <v>1138</v>
      </c>
      <c r="G1165" s="11"/>
      <c r="H1165" s="9" t="s">
        <v>648</v>
      </c>
      <c r="I1165" s="22" t="s">
        <v>1139</v>
      </c>
      <c r="J1165" s="9" t="s">
        <v>648</v>
      </c>
      <c r="K1165" s="11">
        <v>110</v>
      </c>
      <c r="L1165" t="s">
        <v>2373</v>
      </c>
      <c r="M1165" s="24">
        <v>42339</v>
      </c>
      <c r="O1165"/>
      <c r="P1165" s="9">
        <v>26.4056</v>
      </c>
      <c r="Q1165" s="9">
        <v>-98.578400000000002</v>
      </c>
      <c r="R1165" t="s">
        <v>42</v>
      </c>
      <c r="S1165" t="s">
        <v>42</v>
      </c>
      <c r="T1165" t="s">
        <v>43</v>
      </c>
      <c r="V1165"/>
      <c r="W1165" s="11" t="s">
        <v>1492</v>
      </c>
    </row>
    <row r="1166" spans="1:27" ht="15.75">
      <c r="A1166" t="s">
        <v>2378</v>
      </c>
      <c r="B1166">
        <v>100</v>
      </c>
      <c r="C1166" s="4" t="s">
        <v>647</v>
      </c>
      <c r="D1166" s="23">
        <v>57189</v>
      </c>
      <c r="E1166" s="9" t="s">
        <v>648</v>
      </c>
      <c r="F1166" s="5" t="s">
        <v>1198</v>
      </c>
      <c r="G1166" s="11"/>
      <c r="H1166" s="9" t="s">
        <v>648</v>
      </c>
      <c r="I1166" s="22" t="s">
        <v>1370</v>
      </c>
      <c r="J1166" s="9" t="s">
        <v>648</v>
      </c>
      <c r="K1166" s="11">
        <v>168</v>
      </c>
      <c r="L1166" t="s">
        <v>2378</v>
      </c>
      <c r="M1166" s="24">
        <v>40299</v>
      </c>
      <c r="O1166"/>
      <c r="P1166" s="9">
        <v>39.974400000000003</v>
      </c>
      <c r="Q1166" s="9">
        <v>-94.552000000000007</v>
      </c>
      <c r="R1166" t="s">
        <v>42</v>
      </c>
      <c r="S1166" t="s">
        <v>42</v>
      </c>
      <c r="T1166" t="s">
        <v>43</v>
      </c>
      <c r="V1166"/>
      <c r="W1166" s="11" t="s">
        <v>1145</v>
      </c>
    </row>
    <row r="1167" spans="1:27" ht="15.75">
      <c r="A1167" t="s">
        <v>2379</v>
      </c>
      <c r="B1167">
        <v>61</v>
      </c>
      <c r="C1167" s="4" t="s">
        <v>647</v>
      </c>
      <c r="D1167" s="23">
        <v>57111</v>
      </c>
      <c r="E1167" s="9" t="s">
        <v>648</v>
      </c>
      <c r="F1167" s="5" t="s">
        <v>1089</v>
      </c>
      <c r="G1167" s="11"/>
      <c r="H1167" s="9" t="s">
        <v>648</v>
      </c>
      <c r="I1167" s="22" t="s">
        <v>1090</v>
      </c>
      <c r="J1167" s="9" t="s">
        <v>648</v>
      </c>
      <c r="K1167" s="11">
        <v>101</v>
      </c>
      <c r="L1167" t="s">
        <v>2379</v>
      </c>
      <c r="M1167" s="24">
        <v>40148</v>
      </c>
      <c r="O1167"/>
      <c r="P1167" s="9">
        <v>43.364199999999997</v>
      </c>
      <c r="Q1167" s="9">
        <v>-95.236500000000007</v>
      </c>
      <c r="R1167" t="s">
        <v>42</v>
      </c>
      <c r="S1167" t="s">
        <v>42</v>
      </c>
      <c r="T1167" t="s">
        <v>43</v>
      </c>
      <c r="V1167"/>
      <c r="W1167" s="11" t="s">
        <v>1149</v>
      </c>
    </row>
    <row r="1168" spans="1:27" ht="15.75">
      <c r="A1168" t="s">
        <v>2380</v>
      </c>
      <c r="B1168">
        <v>149</v>
      </c>
      <c r="C1168" s="4" t="s">
        <v>647</v>
      </c>
      <c r="D1168" s="23">
        <v>57195</v>
      </c>
      <c r="E1168" s="9" t="s">
        <v>648</v>
      </c>
      <c r="F1168" s="5" t="s">
        <v>1286</v>
      </c>
      <c r="G1168" s="11"/>
      <c r="H1168" s="9" t="s">
        <v>648</v>
      </c>
      <c r="I1168" s="22" t="s">
        <v>1628</v>
      </c>
      <c r="J1168" s="9" t="s">
        <v>648</v>
      </c>
      <c r="K1168" s="11">
        <v>342.7</v>
      </c>
      <c r="L1168" t="s">
        <v>2380</v>
      </c>
      <c r="M1168" s="24">
        <v>40940</v>
      </c>
      <c r="O1168"/>
      <c r="P1168" s="9">
        <v>46.554200000000002</v>
      </c>
      <c r="Q1168" s="9">
        <v>-117.85899999999999</v>
      </c>
      <c r="R1168" t="s">
        <v>42</v>
      </c>
      <c r="S1168" t="s">
        <v>42</v>
      </c>
      <c r="T1168" t="s">
        <v>43</v>
      </c>
      <c r="V1168"/>
      <c r="W1168" s="11" t="s">
        <v>2143</v>
      </c>
    </row>
    <row r="1169" spans="1:26" ht="15.75">
      <c r="A1169" t="s">
        <v>2381</v>
      </c>
      <c r="B1169">
        <v>1</v>
      </c>
      <c r="C1169" s="4" t="s">
        <v>647</v>
      </c>
      <c r="D1169" s="23">
        <v>56412</v>
      </c>
      <c r="E1169" s="9" t="s">
        <v>648</v>
      </c>
      <c r="F1169" s="5" t="s">
        <v>1094</v>
      </c>
      <c r="G1169" s="11"/>
      <c r="H1169" s="9" t="s">
        <v>648</v>
      </c>
      <c r="I1169" s="22" t="s">
        <v>1090</v>
      </c>
      <c r="J1169" s="9" t="s">
        <v>648</v>
      </c>
      <c r="K1169" s="25">
        <v>1.65</v>
      </c>
      <c r="L1169" t="s">
        <v>2381</v>
      </c>
      <c r="M1169" s="26">
        <v>38322</v>
      </c>
      <c r="O1169"/>
      <c r="P1169">
        <v>44.021099999999997</v>
      </c>
      <c r="Q1169">
        <v>-96.440600000000003</v>
      </c>
      <c r="R1169" t="s">
        <v>42</v>
      </c>
      <c r="S1169" t="s">
        <v>42</v>
      </c>
      <c r="T1169" t="s">
        <v>43</v>
      </c>
      <c r="V1169"/>
      <c r="W1169" s="11" t="s">
        <v>1519</v>
      </c>
    </row>
    <row r="1170" spans="1:26" ht="15.75">
      <c r="A1170" t="s">
        <v>2382</v>
      </c>
      <c r="B1170">
        <v>107</v>
      </c>
      <c r="C1170" s="4" t="s">
        <v>647</v>
      </c>
      <c r="D1170" s="23">
        <v>58884</v>
      </c>
      <c r="E1170" s="9" t="s">
        <v>648</v>
      </c>
      <c r="F1170" s="5" t="s">
        <v>1089</v>
      </c>
      <c r="G1170" s="11"/>
      <c r="H1170" s="9" t="s">
        <v>648</v>
      </c>
      <c r="I1170" s="22" t="s">
        <v>1090</v>
      </c>
      <c r="J1170" s="9" t="s">
        <v>648</v>
      </c>
      <c r="K1170" s="11">
        <v>251</v>
      </c>
      <c r="L1170" t="s">
        <v>2382</v>
      </c>
      <c r="M1170" s="24">
        <v>41852</v>
      </c>
      <c r="O1170"/>
      <c r="P1170" s="9">
        <v>42.341700000000003</v>
      </c>
      <c r="Q1170" s="9">
        <v>-94.138900000000007</v>
      </c>
      <c r="R1170" t="s">
        <v>42</v>
      </c>
      <c r="S1170" t="s">
        <v>42</v>
      </c>
      <c r="T1170" t="s">
        <v>43</v>
      </c>
      <c r="V1170"/>
      <c r="W1170" s="11" t="s">
        <v>1091</v>
      </c>
      <c r="X1170">
        <v>100</v>
      </c>
    </row>
    <row r="1171" spans="1:26" ht="15.75">
      <c r="A1171" t="s">
        <v>2383</v>
      </c>
      <c r="B1171" s="25">
        <v>1</v>
      </c>
      <c r="C1171" s="4" t="s">
        <v>647</v>
      </c>
      <c r="D1171" s="23">
        <v>58407</v>
      </c>
      <c r="E1171" s="9" t="s">
        <v>648</v>
      </c>
      <c r="F1171" s="5" t="s">
        <v>1089</v>
      </c>
      <c r="H1171" s="9" t="s">
        <v>648</v>
      </c>
      <c r="I1171" s="22" t="s">
        <v>1090</v>
      </c>
      <c r="J1171" s="9" t="s">
        <v>648</v>
      </c>
      <c r="K1171" s="25">
        <v>1.6</v>
      </c>
      <c r="L1171" t="s">
        <v>2383</v>
      </c>
      <c r="M1171" s="32">
        <v>40848</v>
      </c>
      <c r="O1171"/>
      <c r="P1171" s="27">
        <v>43.309055999999998</v>
      </c>
      <c r="Q1171" s="27">
        <v>-91.817667</v>
      </c>
      <c r="R1171" t="s">
        <v>42</v>
      </c>
      <c r="S1171" t="s">
        <v>42</v>
      </c>
      <c r="T1171" t="s">
        <v>43</v>
      </c>
      <c r="V1171"/>
      <c r="W1171" s="11" t="s">
        <v>2384</v>
      </c>
    </row>
    <row r="1172" spans="1:26" ht="15.75">
      <c r="A1172" t="s">
        <v>2385</v>
      </c>
      <c r="B1172">
        <v>33</v>
      </c>
      <c r="C1172" s="4" t="s">
        <v>647</v>
      </c>
      <c r="D1172" s="23">
        <v>57031</v>
      </c>
      <c r="E1172" s="9" t="s">
        <v>648</v>
      </c>
      <c r="F1172" s="5" t="s">
        <v>1186</v>
      </c>
      <c r="G1172" s="11"/>
      <c r="H1172" s="9" t="s">
        <v>648</v>
      </c>
      <c r="I1172" s="22" t="s">
        <v>1090</v>
      </c>
      <c r="J1172" s="9" t="s">
        <v>648</v>
      </c>
      <c r="K1172" s="11">
        <v>49.5</v>
      </c>
      <c r="L1172" t="s">
        <v>2385</v>
      </c>
      <c r="M1172" s="24">
        <v>40057</v>
      </c>
      <c r="O1172"/>
      <c r="P1172" s="9">
        <v>47.350499999999997</v>
      </c>
      <c r="Q1172" s="9">
        <v>-97.950900000000004</v>
      </c>
      <c r="R1172" t="s">
        <v>42</v>
      </c>
      <c r="S1172" t="s">
        <v>42</v>
      </c>
      <c r="T1172" t="s">
        <v>43</v>
      </c>
      <c r="V1172"/>
      <c r="W1172" s="11" t="s">
        <v>1191</v>
      </c>
    </row>
    <row r="1173" spans="1:26" ht="15.75">
      <c r="A1173" t="s">
        <v>2386</v>
      </c>
      <c r="B1173">
        <v>28</v>
      </c>
      <c r="C1173" s="4" t="s">
        <v>647</v>
      </c>
      <c r="D1173" s="23">
        <v>57947</v>
      </c>
      <c r="E1173" s="9" t="s">
        <v>648</v>
      </c>
      <c r="F1173" s="5" t="s">
        <v>1152</v>
      </c>
      <c r="G1173" s="11"/>
      <c r="H1173" s="9" t="s">
        <v>648</v>
      </c>
      <c r="I1173" s="22" t="s">
        <v>2387</v>
      </c>
      <c r="J1173" s="9" t="s">
        <v>648</v>
      </c>
      <c r="K1173" s="11">
        <v>50.4</v>
      </c>
      <c r="L1173" t="s">
        <v>2386</v>
      </c>
      <c r="M1173" s="24">
        <v>40848</v>
      </c>
      <c r="O1173"/>
      <c r="P1173" s="9">
        <v>32.560200000000002</v>
      </c>
      <c r="Q1173" s="9">
        <v>-107.521</v>
      </c>
      <c r="R1173" t="s">
        <v>42</v>
      </c>
      <c r="S1173" t="s">
        <v>42</v>
      </c>
      <c r="T1173" t="s">
        <v>43</v>
      </c>
      <c r="V1173"/>
      <c r="W1173" s="11" t="s">
        <v>1342</v>
      </c>
      <c r="X1173">
        <v>100</v>
      </c>
    </row>
    <row r="1174" spans="1:26" ht="15.75">
      <c r="A1174" t="s">
        <v>2388</v>
      </c>
      <c r="B1174">
        <v>51</v>
      </c>
      <c r="C1174" s="4" t="s">
        <v>647</v>
      </c>
      <c r="D1174" s="23">
        <v>58885</v>
      </c>
      <c r="E1174" s="9" t="s">
        <v>648</v>
      </c>
      <c r="F1174" s="5" t="s">
        <v>1089</v>
      </c>
      <c r="G1174" s="11"/>
      <c r="H1174" s="9" t="s">
        <v>648</v>
      </c>
      <c r="I1174" s="22" t="s">
        <v>1090</v>
      </c>
      <c r="J1174" s="9" t="s">
        <v>648</v>
      </c>
      <c r="K1174" s="11">
        <v>119.7</v>
      </c>
      <c r="L1174" t="s">
        <v>2388</v>
      </c>
      <c r="M1174" s="24">
        <v>41974</v>
      </c>
      <c r="O1174"/>
      <c r="P1174" s="9">
        <v>41.173999999999999</v>
      </c>
      <c r="Q1174" s="9">
        <v>-94.119699999999995</v>
      </c>
      <c r="R1174" t="s">
        <v>42</v>
      </c>
      <c r="S1174" t="s">
        <v>42</v>
      </c>
      <c r="T1174" t="s">
        <v>43</v>
      </c>
      <c r="V1174"/>
      <c r="W1174" s="11" t="s">
        <v>1091</v>
      </c>
      <c r="X1174">
        <v>100</v>
      </c>
    </row>
    <row r="1175" spans="1:26" ht="15.75">
      <c r="A1175" t="s">
        <v>2389</v>
      </c>
      <c r="B1175">
        <v>7</v>
      </c>
      <c r="C1175" s="4" t="s">
        <v>647</v>
      </c>
      <c r="D1175" s="23">
        <v>55769</v>
      </c>
      <c r="E1175" s="9" t="s">
        <v>648</v>
      </c>
      <c r="F1175" s="5" t="s">
        <v>984</v>
      </c>
      <c r="G1175" s="11"/>
      <c r="H1175" s="9" t="s">
        <v>648</v>
      </c>
      <c r="I1175" s="22" t="s">
        <v>985</v>
      </c>
      <c r="J1175" s="9" t="s">
        <v>648</v>
      </c>
      <c r="K1175" s="11">
        <v>11.5</v>
      </c>
      <c r="L1175" t="s">
        <v>2389</v>
      </c>
      <c r="M1175" s="24">
        <v>36800</v>
      </c>
      <c r="O1175"/>
      <c r="P1175" s="9">
        <v>42.892899999999997</v>
      </c>
      <c r="Q1175" s="9">
        <v>-75.453400000000002</v>
      </c>
      <c r="R1175" t="s">
        <v>42</v>
      </c>
      <c r="S1175" t="s">
        <v>42</v>
      </c>
      <c r="T1175" t="s">
        <v>43</v>
      </c>
      <c r="V1175"/>
      <c r="W1175" s="11" t="s">
        <v>1149</v>
      </c>
    </row>
    <row r="1176" spans="1:26" ht="15.75">
      <c r="A1176" t="s">
        <v>2390</v>
      </c>
      <c r="B1176">
        <v>112</v>
      </c>
      <c r="C1176" s="4" t="s">
        <v>647</v>
      </c>
      <c r="D1176" s="23">
        <v>57802</v>
      </c>
      <c r="E1176" s="9" t="s">
        <v>648</v>
      </c>
      <c r="F1176" s="5" t="s">
        <v>1138</v>
      </c>
      <c r="G1176" s="11"/>
      <c r="H1176" s="9" t="s">
        <v>648</v>
      </c>
      <c r="I1176" s="22" t="s">
        <v>1139</v>
      </c>
      <c r="J1176" s="9" t="s">
        <v>648</v>
      </c>
      <c r="K1176" s="11">
        <v>203.3</v>
      </c>
      <c r="L1176" t="s">
        <v>2390</v>
      </c>
      <c r="M1176" s="24">
        <v>41183</v>
      </c>
      <c r="O1176"/>
      <c r="P1176" s="9">
        <v>26.430900000000001</v>
      </c>
      <c r="Q1176" s="9">
        <v>-97.750299999999996</v>
      </c>
      <c r="R1176" t="s">
        <v>42</v>
      </c>
      <c r="S1176" t="s">
        <v>42</v>
      </c>
      <c r="T1176" t="s">
        <v>43</v>
      </c>
      <c r="V1176"/>
      <c r="W1176" s="11" t="s">
        <v>241</v>
      </c>
      <c r="X1176">
        <v>20</v>
      </c>
      <c r="Y1176" t="s">
        <v>582</v>
      </c>
      <c r="Z1176">
        <v>80</v>
      </c>
    </row>
    <row r="1177" spans="1:26" ht="15.75">
      <c r="A1177" t="s">
        <v>2391</v>
      </c>
      <c r="B1177">
        <v>10</v>
      </c>
      <c r="C1177" s="4" t="s">
        <v>647</v>
      </c>
      <c r="D1177" s="23">
        <v>57429</v>
      </c>
      <c r="E1177" s="9" t="s">
        <v>648</v>
      </c>
      <c r="F1177" s="5" t="s">
        <v>1260</v>
      </c>
      <c r="G1177" s="11"/>
      <c r="H1177" s="9" t="s">
        <v>648</v>
      </c>
      <c r="I1177" s="22" t="s">
        <v>1261</v>
      </c>
      <c r="J1177" s="9" t="s">
        <v>648</v>
      </c>
      <c r="K1177" s="11">
        <v>23</v>
      </c>
      <c r="L1177" t="s">
        <v>2391</v>
      </c>
      <c r="M1177" s="24">
        <v>41244</v>
      </c>
      <c r="O1177"/>
      <c r="P1177" s="9">
        <v>43.048400000000001</v>
      </c>
      <c r="Q1177" s="9">
        <v>-115.413</v>
      </c>
      <c r="R1177" t="s">
        <v>42</v>
      </c>
      <c r="S1177" t="s">
        <v>42</v>
      </c>
      <c r="T1177" t="s">
        <v>43</v>
      </c>
      <c r="V1177"/>
      <c r="W1177" s="11" t="s">
        <v>1385</v>
      </c>
      <c r="X1177">
        <v>100</v>
      </c>
    </row>
    <row r="1178" spans="1:26" ht="15.75">
      <c r="A1178" t="s">
        <v>2392</v>
      </c>
      <c r="B1178">
        <v>117</v>
      </c>
      <c r="C1178" s="4" t="s">
        <v>647</v>
      </c>
      <c r="D1178" s="23">
        <v>59284</v>
      </c>
      <c r="E1178" s="9" t="s">
        <v>648</v>
      </c>
      <c r="F1178" s="5" t="s">
        <v>1085</v>
      </c>
      <c r="G1178" s="11"/>
      <c r="H1178" s="9" t="s">
        <v>648</v>
      </c>
      <c r="I1178" s="22" t="s">
        <v>1086</v>
      </c>
      <c r="J1178" s="9" t="s">
        <v>648</v>
      </c>
      <c r="K1178" s="11">
        <v>198.9</v>
      </c>
      <c r="L1178" t="s">
        <v>2392</v>
      </c>
      <c r="M1178" s="24">
        <v>41974</v>
      </c>
      <c r="O1178"/>
      <c r="P1178" s="9">
        <v>36.027099999999997</v>
      </c>
      <c r="Q1178" s="9">
        <v>-98.754199999999997</v>
      </c>
      <c r="R1178" t="s">
        <v>42</v>
      </c>
      <c r="S1178" t="s">
        <v>42</v>
      </c>
      <c r="T1178" t="s">
        <v>43</v>
      </c>
      <c r="V1178"/>
      <c r="W1178" s="11" t="s">
        <v>1131</v>
      </c>
      <c r="X1178">
        <v>100</v>
      </c>
    </row>
    <row r="1179" spans="1:26" ht="15.75">
      <c r="A1179" t="s">
        <v>2393</v>
      </c>
      <c r="B1179" s="25">
        <v>3</v>
      </c>
      <c r="C1179" s="4" t="s">
        <v>647</v>
      </c>
      <c r="D1179" s="23">
        <v>64177</v>
      </c>
      <c r="E1179" s="9" t="s">
        <v>648</v>
      </c>
      <c r="F1179" s="5" t="s">
        <v>1089</v>
      </c>
      <c r="H1179" s="9" t="s">
        <v>648</v>
      </c>
      <c r="I1179" s="22" t="s">
        <v>1090</v>
      </c>
      <c r="J1179" s="9" t="s">
        <v>648</v>
      </c>
      <c r="K1179" s="25">
        <v>7.94</v>
      </c>
      <c r="L1179" t="s">
        <v>2393</v>
      </c>
      <c r="M1179" s="26">
        <v>44652</v>
      </c>
      <c r="O1179"/>
      <c r="P1179" s="27">
        <v>42.458472</v>
      </c>
      <c r="Q1179" s="27">
        <v>-91.532306000000005</v>
      </c>
      <c r="R1179" t="s">
        <v>42</v>
      </c>
      <c r="S1179" t="s">
        <v>42</v>
      </c>
      <c r="T1179" t="s">
        <v>43</v>
      </c>
      <c r="V1179"/>
      <c r="W1179" s="11" t="s">
        <v>241</v>
      </c>
      <c r="X1179">
        <v>100</v>
      </c>
    </row>
    <row r="1180" spans="1:26" ht="15.75">
      <c r="A1180" t="s">
        <v>2394</v>
      </c>
      <c r="B1180" s="25">
        <v>1</v>
      </c>
      <c r="C1180" s="4" t="s">
        <v>647</v>
      </c>
      <c r="D1180" s="23">
        <v>61443</v>
      </c>
      <c r="E1180" s="9" t="s">
        <v>648</v>
      </c>
      <c r="F1180" s="5" t="s">
        <v>1118</v>
      </c>
      <c r="G1180" s="11"/>
      <c r="H1180" s="9" t="s">
        <v>648</v>
      </c>
      <c r="I1180" s="22" t="s">
        <v>1119</v>
      </c>
      <c r="J1180" s="9" t="s">
        <v>648</v>
      </c>
      <c r="K1180" s="25">
        <v>1.7</v>
      </c>
      <c r="L1180" t="s">
        <v>2394</v>
      </c>
      <c r="M1180" s="32">
        <v>43659</v>
      </c>
      <c r="O1180"/>
      <c r="P1180">
        <v>36.504601999999998</v>
      </c>
      <c r="Q1180">
        <v>-121.452613</v>
      </c>
      <c r="R1180" t="s">
        <v>42</v>
      </c>
      <c r="S1180" t="s">
        <v>42</v>
      </c>
      <c r="T1180" t="s">
        <v>43</v>
      </c>
      <c r="V1180"/>
      <c r="W1180" s="11" t="s">
        <v>1158</v>
      </c>
    </row>
    <row r="1181" spans="1:26" ht="15.75">
      <c r="A1181" t="s">
        <v>2395</v>
      </c>
      <c r="B1181">
        <v>126</v>
      </c>
      <c r="C1181" s="4" t="s">
        <v>647</v>
      </c>
      <c r="D1181" s="23">
        <v>57484</v>
      </c>
      <c r="E1181" s="9" t="s">
        <v>648</v>
      </c>
      <c r="F1181" s="5" t="s">
        <v>1118</v>
      </c>
      <c r="G1181" s="11"/>
      <c r="H1181" s="9" t="s">
        <v>648</v>
      </c>
      <c r="I1181" s="22" t="s">
        <v>1119</v>
      </c>
      <c r="J1181" s="9" t="s">
        <v>648</v>
      </c>
      <c r="K1181" s="11">
        <v>189</v>
      </c>
      <c r="L1181" t="s">
        <v>2395</v>
      </c>
      <c r="M1181" s="24">
        <v>41244</v>
      </c>
      <c r="O1181"/>
      <c r="P1181" s="9">
        <v>34.929900000000004</v>
      </c>
      <c r="Q1181" s="9">
        <v>-118.46299999999999</v>
      </c>
      <c r="R1181" t="s">
        <v>42</v>
      </c>
      <c r="S1181" t="s">
        <v>42</v>
      </c>
      <c r="T1181" t="s">
        <v>43</v>
      </c>
      <c r="V1181"/>
      <c r="W1181" s="11" t="s">
        <v>1222</v>
      </c>
      <c r="X1181">
        <v>100</v>
      </c>
    </row>
    <row r="1182" spans="1:26" ht="15.75">
      <c r="A1182" t="s">
        <v>2396</v>
      </c>
      <c r="B1182">
        <v>195</v>
      </c>
      <c r="C1182" s="4" t="s">
        <v>647</v>
      </c>
      <c r="D1182" s="23">
        <v>56290</v>
      </c>
      <c r="E1182" s="9" t="s">
        <v>648</v>
      </c>
      <c r="F1182" s="5" t="s">
        <v>984</v>
      </c>
      <c r="G1182" s="11"/>
      <c r="H1182" s="9" t="s">
        <v>648</v>
      </c>
      <c r="I1182" s="22" t="s">
        <v>985</v>
      </c>
      <c r="J1182" s="9" t="s">
        <v>648</v>
      </c>
      <c r="K1182" s="11">
        <v>322</v>
      </c>
      <c r="L1182" t="s">
        <v>2397</v>
      </c>
      <c r="M1182" s="24">
        <v>38869</v>
      </c>
      <c r="O1182"/>
      <c r="P1182" s="9">
        <v>43.717599999999997</v>
      </c>
      <c r="Q1182" s="9">
        <v>-75.512900000000002</v>
      </c>
      <c r="R1182" t="s">
        <v>42</v>
      </c>
      <c r="S1182" t="s">
        <v>42</v>
      </c>
      <c r="T1182" t="s">
        <v>43</v>
      </c>
      <c r="U1182" t="s">
        <v>2398</v>
      </c>
      <c r="V1182"/>
      <c r="W1182" s="11" t="s">
        <v>1149</v>
      </c>
      <c r="X1182">
        <v>50</v>
      </c>
      <c r="Y1182" t="s">
        <v>1222</v>
      </c>
      <c r="Z1182">
        <v>50</v>
      </c>
    </row>
    <row r="1183" spans="1:26" ht="15.75">
      <c r="A1183" t="s">
        <v>2399</v>
      </c>
      <c r="B1183">
        <v>70</v>
      </c>
      <c r="C1183" s="4" t="s">
        <v>647</v>
      </c>
      <c r="D1183" s="23">
        <v>56857</v>
      </c>
      <c r="E1183" s="9" t="s">
        <v>648</v>
      </c>
      <c r="F1183" s="5" t="s">
        <v>984</v>
      </c>
      <c r="G1183" s="11"/>
      <c r="H1183" s="9" t="s">
        <v>648</v>
      </c>
      <c r="I1183" s="22" t="s">
        <v>985</v>
      </c>
      <c r="J1183" s="9" t="s">
        <v>648</v>
      </c>
      <c r="K1183" s="11">
        <v>215.3</v>
      </c>
      <c r="L1183" t="s">
        <v>2399</v>
      </c>
      <c r="M1183" s="24">
        <v>41214</v>
      </c>
      <c r="O1183"/>
      <c r="P1183" s="9">
        <v>44.9739</v>
      </c>
      <c r="Q1183" s="9">
        <v>-73.940200000000004</v>
      </c>
      <c r="R1183" t="s">
        <v>42</v>
      </c>
      <c r="S1183" t="s">
        <v>42</v>
      </c>
      <c r="T1183" t="s">
        <v>43</v>
      </c>
      <c r="V1183"/>
      <c r="W1183" s="11" t="s">
        <v>1149</v>
      </c>
    </row>
    <row r="1184" spans="1:26" ht="15.75">
      <c r="A1184" t="s">
        <v>2400</v>
      </c>
      <c r="B1184">
        <v>78</v>
      </c>
      <c r="C1184" s="4" t="s">
        <v>647</v>
      </c>
      <c r="D1184" s="23">
        <v>56466</v>
      </c>
      <c r="E1184" s="9" t="s">
        <v>648</v>
      </c>
      <c r="F1184" s="5" t="s">
        <v>1286</v>
      </c>
      <c r="G1184" s="11"/>
      <c r="H1184" s="9" t="s">
        <v>648</v>
      </c>
      <c r="I1184" s="22" t="s">
        <v>1301</v>
      </c>
      <c r="J1184" s="9" t="s">
        <v>648</v>
      </c>
      <c r="K1184" s="11">
        <v>140</v>
      </c>
      <c r="L1184" t="s">
        <v>2401</v>
      </c>
      <c r="M1184" s="29">
        <v>39295</v>
      </c>
      <c r="O1184" s="34">
        <v>44195</v>
      </c>
      <c r="P1184" s="9">
        <v>46.363700000000001</v>
      </c>
      <c r="Q1184" s="9">
        <v>-117.858</v>
      </c>
      <c r="R1184" t="s">
        <v>42</v>
      </c>
      <c r="S1184" t="s">
        <v>42</v>
      </c>
      <c r="T1184" t="s">
        <v>1126</v>
      </c>
      <c r="V1184"/>
    </row>
    <row r="1185" spans="1:24" ht="15.75">
      <c r="A1185" t="s">
        <v>2402</v>
      </c>
      <c r="B1185">
        <v>117</v>
      </c>
      <c r="C1185" s="4" t="s">
        <v>647</v>
      </c>
      <c r="D1185" s="23">
        <v>56466</v>
      </c>
      <c r="E1185" s="9" t="s">
        <v>648</v>
      </c>
      <c r="F1185" s="5" t="s">
        <v>1286</v>
      </c>
      <c r="G1185" s="11"/>
      <c r="H1185" s="9" t="s">
        <v>648</v>
      </c>
      <c r="I1185" s="22" t="s">
        <v>1301</v>
      </c>
      <c r="J1185" s="9" t="s">
        <v>648</v>
      </c>
      <c r="K1185" s="11">
        <v>210</v>
      </c>
      <c r="L1185" t="s">
        <v>2401</v>
      </c>
      <c r="M1185" s="3">
        <v>39813</v>
      </c>
      <c r="O1185" s="34">
        <v>44195</v>
      </c>
      <c r="P1185" s="9">
        <v>46.363700000000001</v>
      </c>
      <c r="Q1185" s="9">
        <v>-117.858</v>
      </c>
      <c r="R1185" t="s">
        <v>42</v>
      </c>
      <c r="S1185" t="s">
        <v>42</v>
      </c>
      <c r="T1185" t="s">
        <v>1126</v>
      </c>
      <c r="V1185"/>
    </row>
    <row r="1186" spans="1:24" ht="15.75">
      <c r="A1186" t="s">
        <v>2403</v>
      </c>
      <c r="B1186">
        <v>117</v>
      </c>
      <c r="C1186" s="4" t="s">
        <v>647</v>
      </c>
      <c r="D1186" s="23">
        <v>56466</v>
      </c>
      <c r="E1186" s="9" t="s">
        <v>648</v>
      </c>
      <c r="F1186" s="5" t="s">
        <v>1286</v>
      </c>
      <c r="G1186" s="11"/>
      <c r="H1186" s="9" t="s">
        <v>648</v>
      </c>
      <c r="I1186" s="22" t="s">
        <v>1301</v>
      </c>
      <c r="J1186" s="9" t="s">
        <v>648</v>
      </c>
      <c r="K1186" s="11">
        <v>234</v>
      </c>
      <c r="L1186" t="s">
        <v>2401</v>
      </c>
      <c r="M1186" s="3">
        <v>44196</v>
      </c>
      <c r="O1186"/>
      <c r="P1186" s="9">
        <v>46.363700000000001</v>
      </c>
      <c r="Q1186" s="9">
        <v>-117.858</v>
      </c>
      <c r="R1186" t="s">
        <v>42</v>
      </c>
      <c r="S1186" t="s">
        <v>42</v>
      </c>
      <c r="T1186" t="s">
        <v>43</v>
      </c>
      <c r="V1186"/>
      <c r="W1186" s="11" t="s">
        <v>1552</v>
      </c>
    </row>
    <row r="1187" spans="1:24" ht="15.75">
      <c r="A1187" t="s">
        <v>2404</v>
      </c>
      <c r="B1187">
        <v>96</v>
      </c>
      <c r="C1187" s="4" t="s">
        <v>647</v>
      </c>
      <c r="D1187" s="23">
        <v>59005</v>
      </c>
      <c r="E1187" s="9" t="s">
        <v>648</v>
      </c>
      <c r="F1187" s="5" t="s">
        <v>1138</v>
      </c>
      <c r="G1187" s="11"/>
      <c r="H1187" s="9" t="s">
        <v>648</v>
      </c>
      <c r="I1187" s="22" t="s">
        <v>1139</v>
      </c>
      <c r="J1187" s="9" t="s">
        <v>648</v>
      </c>
      <c r="K1187" s="11">
        <v>230.4</v>
      </c>
      <c r="L1187" t="s">
        <v>2404</v>
      </c>
      <c r="M1187" s="24">
        <v>42675</v>
      </c>
      <c r="O1187"/>
      <c r="P1187" s="9">
        <v>34.715699999999998</v>
      </c>
      <c r="Q1187" s="9">
        <v>-102.666</v>
      </c>
      <c r="R1187" t="s">
        <v>42</v>
      </c>
      <c r="S1187" t="s">
        <v>42</v>
      </c>
      <c r="T1187" t="s">
        <v>43</v>
      </c>
      <c r="V1187"/>
      <c r="W1187" s="11" t="s">
        <v>1320</v>
      </c>
    </row>
    <row r="1188" spans="1:24" ht="15.75">
      <c r="A1188" t="s">
        <v>2405</v>
      </c>
      <c r="B1188" s="25">
        <v>3</v>
      </c>
      <c r="C1188" s="4" t="s">
        <v>647</v>
      </c>
      <c r="D1188" s="23">
        <v>61005</v>
      </c>
      <c r="E1188" s="9" t="s">
        <v>648</v>
      </c>
      <c r="F1188" s="5" t="s">
        <v>1147</v>
      </c>
      <c r="G1188" s="11"/>
      <c r="H1188" s="9" t="s">
        <v>648</v>
      </c>
      <c r="I1188" s="22" t="s">
        <v>674</v>
      </c>
      <c r="J1188" s="9" t="s">
        <v>648</v>
      </c>
      <c r="K1188" s="25">
        <v>4.5</v>
      </c>
      <c r="L1188" t="s">
        <v>2405</v>
      </c>
      <c r="M1188" s="26">
        <v>43009</v>
      </c>
      <c r="O1188"/>
      <c r="P1188" s="27">
        <v>40.591278000000003</v>
      </c>
      <c r="Q1188" s="27">
        <v>-83.178805999999994</v>
      </c>
      <c r="R1188" t="s">
        <v>42</v>
      </c>
      <c r="S1188" t="s">
        <v>42</v>
      </c>
      <c r="T1188" t="s">
        <v>43</v>
      </c>
      <c r="V1188"/>
      <c r="W1188" s="11" t="s">
        <v>1872</v>
      </c>
    </row>
    <row r="1189" spans="1:24" ht="15.75">
      <c r="A1189" t="s">
        <v>2406</v>
      </c>
      <c r="B1189">
        <v>28</v>
      </c>
      <c r="C1189" s="4" t="s">
        <v>647</v>
      </c>
      <c r="D1189" s="23">
        <v>56448</v>
      </c>
      <c r="E1189" s="9" t="s">
        <v>648</v>
      </c>
      <c r="F1189" s="5" t="s">
        <v>1244</v>
      </c>
      <c r="G1189" s="11"/>
      <c r="H1189" s="9" t="s">
        <v>648</v>
      </c>
      <c r="I1189" s="22" t="s">
        <v>2407</v>
      </c>
      <c r="J1189" s="9" t="s">
        <v>648</v>
      </c>
      <c r="K1189" s="11">
        <v>42</v>
      </c>
      <c r="L1189" t="s">
        <v>2406</v>
      </c>
      <c r="M1189" s="24">
        <v>39142</v>
      </c>
      <c r="O1189"/>
      <c r="P1189" s="9">
        <v>46.536999999999999</v>
      </c>
      <c r="Q1189" s="9">
        <v>-67.813599999999994</v>
      </c>
      <c r="R1189" t="s">
        <v>42</v>
      </c>
      <c r="S1189" t="s">
        <v>42</v>
      </c>
      <c r="T1189" t="s">
        <v>43</v>
      </c>
      <c r="V1189"/>
      <c r="W1189" s="11" t="s">
        <v>1450</v>
      </c>
    </row>
    <row r="1190" spans="1:24" ht="15.75">
      <c r="A1190" t="s">
        <v>2408</v>
      </c>
      <c r="B1190">
        <v>10</v>
      </c>
      <c r="C1190" s="4" t="s">
        <v>647</v>
      </c>
      <c r="D1190" s="23">
        <v>58768</v>
      </c>
      <c r="E1190" s="9" t="s">
        <v>648</v>
      </c>
      <c r="F1190" s="5" t="s">
        <v>984</v>
      </c>
      <c r="G1190" s="11"/>
      <c r="H1190" s="9" t="s">
        <v>648</v>
      </c>
      <c r="I1190" s="22" t="s">
        <v>985</v>
      </c>
      <c r="J1190" s="9" t="s">
        <v>648</v>
      </c>
      <c r="K1190" s="11">
        <v>16.2</v>
      </c>
      <c r="L1190" t="s">
        <v>2408</v>
      </c>
      <c r="M1190" s="24">
        <v>41944</v>
      </c>
      <c r="O1190"/>
      <c r="P1190" s="9">
        <v>42.176900000000003</v>
      </c>
      <c r="Q1190" s="9">
        <v>-77.508700000000005</v>
      </c>
      <c r="R1190" t="s">
        <v>42</v>
      </c>
      <c r="S1190" t="s">
        <v>42</v>
      </c>
      <c r="T1190" t="s">
        <v>43</v>
      </c>
      <c r="V1190"/>
      <c r="W1190" s="11" t="s">
        <v>1200</v>
      </c>
    </row>
    <row r="1191" spans="1:24" ht="15.75">
      <c r="A1191" t="s">
        <v>2409</v>
      </c>
      <c r="B1191">
        <v>36</v>
      </c>
      <c r="C1191" s="4" t="s">
        <v>647</v>
      </c>
      <c r="D1191" s="23">
        <v>59084</v>
      </c>
      <c r="E1191" s="9" t="s">
        <v>648</v>
      </c>
      <c r="F1191" s="5" t="s">
        <v>1111</v>
      </c>
      <c r="G1191" s="11"/>
      <c r="H1191" s="9" t="s">
        <v>648</v>
      </c>
      <c r="I1191" s="22" t="s">
        <v>1086</v>
      </c>
      <c r="J1191" s="9" t="s">
        <v>648</v>
      </c>
      <c r="K1191" s="11">
        <v>72</v>
      </c>
      <c r="L1191" t="s">
        <v>2409</v>
      </c>
      <c r="M1191" s="24">
        <v>42461</v>
      </c>
      <c r="O1191"/>
      <c r="P1191" s="9">
        <v>39.8611</v>
      </c>
      <c r="Q1191" s="9">
        <v>-96.372399999999999</v>
      </c>
      <c r="R1191" t="s">
        <v>42</v>
      </c>
      <c r="S1191" t="s">
        <v>42</v>
      </c>
      <c r="T1191" t="s">
        <v>43</v>
      </c>
      <c r="V1191"/>
      <c r="W1191" s="11" t="s">
        <v>1320</v>
      </c>
    </row>
    <row r="1192" spans="1:24" ht="15.75">
      <c r="A1192" t="s">
        <v>2410</v>
      </c>
      <c r="B1192" s="25">
        <v>1</v>
      </c>
      <c r="C1192" s="4" t="s">
        <v>647</v>
      </c>
      <c r="D1192" s="23">
        <v>56840</v>
      </c>
      <c r="E1192" s="9" t="s">
        <v>648</v>
      </c>
      <c r="F1192" s="5" t="s">
        <v>1094</v>
      </c>
      <c r="G1192" s="11"/>
      <c r="H1192" s="9" t="s">
        <v>648</v>
      </c>
      <c r="I1192" s="22" t="s">
        <v>1090</v>
      </c>
      <c r="J1192" s="9" t="s">
        <v>648</v>
      </c>
      <c r="K1192" s="25">
        <v>2.1</v>
      </c>
      <c r="L1192" t="s">
        <v>2411</v>
      </c>
      <c r="M1192" s="32">
        <v>42454</v>
      </c>
      <c r="O1192"/>
      <c r="P1192" s="27">
        <v>44.332749999999997</v>
      </c>
      <c r="Q1192" s="27">
        <v>-95.822277999999997</v>
      </c>
      <c r="R1192" t="s">
        <v>42</v>
      </c>
      <c r="S1192" t="s">
        <v>42</v>
      </c>
      <c r="T1192" t="s">
        <v>43</v>
      </c>
      <c r="V1192"/>
      <c r="W1192" s="11" t="s">
        <v>2412</v>
      </c>
    </row>
    <row r="1193" spans="1:24" ht="15.75">
      <c r="A1193" t="s">
        <v>2413</v>
      </c>
      <c r="B1193" s="25">
        <v>2</v>
      </c>
      <c r="C1193" s="4" t="s">
        <v>647</v>
      </c>
      <c r="D1193" s="23">
        <v>56824</v>
      </c>
      <c r="E1193" s="9" t="s">
        <v>648</v>
      </c>
      <c r="F1193" s="5" t="s">
        <v>1094</v>
      </c>
      <c r="G1193" s="11"/>
      <c r="H1193" s="9" t="s">
        <v>648</v>
      </c>
      <c r="I1193" s="22" t="s">
        <v>1090</v>
      </c>
      <c r="J1193" s="9" t="s">
        <v>648</v>
      </c>
      <c r="K1193">
        <v>4.2</v>
      </c>
      <c r="L1193" t="s">
        <v>2411</v>
      </c>
      <c r="M1193" s="32">
        <v>42454</v>
      </c>
      <c r="O1193"/>
      <c r="P1193" s="27">
        <v>44.332749999999997</v>
      </c>
      <c r="Q1193" s="27">
        <v>-95.822277999999997</v>
      </c>
      <c r="R1193" t="s">
        <v>42</v>
      </c>
      <c r="S1193" t="s">
        <v>42</v>
      </c>
      <c r="T1193" t="s">
        <v>43</v>
      </c>
      <c r="V1193"/>
      <c r="W1193" s="11" t="s">
        <v>2412</v>
      </c>
    </row>
    <row r="1194" spans="1:24" ht="15.75">
      <c r="A1194" t="s">
        <v>2414</v>
      </c>
      <c r="B1194" s="25">
        <v>2</v>
      </c>
      <c r="C1194" s="4" t="s">
        <v>647</v>
      </c>
      <c r="D1194" s="23">
        <v>56825</v>
      </c>
      <c r="E1194" s="9" t="s">
        <v>648</v>
      </c>
      <c r="F1194" s="5" t="s">
        <v>1094</v>
      </c>
      <c r="G1194" s="11"/>
      <c r="H1194" s="9" t="s">
        <v>648</v>
      </c>
      <c r="I1194" s="22" t="s">
        <v>1090</v>
      </c>
      <c r="J1194" s="9" t="s">
        <v>648</v>
      </c>
      <c r="K1194">
        <v>4.2</v>
      </c>
      <c r="L1194" t="s">
        <v>2411</v>
      </c>
      <c r="M1194" s="32">
        <v>42454</v>
      </c>
      <c r="O1194"/>
      <c r="P1194" s="27">
        <v>44.332749999999997</v>
      </c>
      <c r="Q1194" s="27">
        <v>-95.822277999999997</v>
      </c>
      <c r="R1194" t="s">
        <v>42</v>
      </c>
      <c r="S1194" t="s">
        <v>42</v>
      </c>
      <c r="T1194" t="s">
        <v>43</v>
      </c>
      <c r="V1194"/>
      <c r="W1194" s="11" t="s">
        <v>2412</v>
      </c>
    </row>
    <row r="1195" spans="1:24" ht="15.75">
      <c r="A1195" t="s">
        <v>2415</v>
      </c>
      <c r="B1195" s="25">
        <v>2</v>
      </c>
      <c r="C1195" s="4" t="s">
        <v>647</v>
      </c>
      <c r="D1195" s="23">
        <v>56826</v>
      </c>
      <c r="E1195" s="9" t="s">
        <v>648</v>
      </c>
      <c r="F1195" s="5" t="s">
        <v>1094</v>
      </c>
      <c r="G1195" s="11"/>
      <c r="H1195" s="9" t="s">
        <v>648</v>
      </c>
      <c r="I1195" s="22" t="s">
        <v>1090</v>
      </c>
      <c r="J1195" s="9" t="s">
        <v>648</v>
      </c>
      <c r="K1195">
        <v>4.2</v>
      </c>
      <c r="L1195" t="s">
        <v>2411</v>
      </c>
      <c r="M1195" s="32">
        <v>42454</v>
      </c>
      <c r="O1195"/>
      <c r="P1195" s="27">
        <v>44.332749999999997</v>
      </c>
      <c r="Q1195" s="27">
        <v>-95.822277999999997</v>
      </c>
      <c r="R1195" t="s">
        <v>42</v>
      </c>
      <c r="S1195" t="s">
        <v>42</v>
      </c>
      <c r="T1195" t="s">
        <v>43</v>
      </c>
      <c r="V1195"/>
      <c r="W1195" s="11" t="s">
        <v>2412</v>
      </c>
    </row>
    <row r="1196" spans="1:24" ht="15.75">
      <c r="A1196" t="s">
        <v>2416</v>
      </c>
      <c r="B1196" s="25">
        <v>1</v>
      </c>
      <c r="C1196" s="4" t="s">
        <v>647</v>
      </c>
      <c r="D1196" s="23">
        <v>56827</v>
      </c>
      <c r="E1196" s="9" t="s">
        <v>648</v>
      </c>
      <c r="F1196" s="5" t="s">
        <v>1094</v>
      </c>
      <c r="G1196" s="11"/>
      <c r="H1196" s="9" t="s">
        <v>648</v>
      </c>
      <c r="I1196" s="22" t="s">
        <v>1090</v>
      </c>
      <c r="J1196" s="9" t="s">
        <v>648</v>
      </c>
      <c r="K1196">
        <v>2.1</v>
      </c>
      <c r="L1196" t="s">
        <v>2411</v>
      </c>
      <c r="M1196" s="32">
        <v>42454</v>
      </c>
      <c r="O1196"/>
      <c r="P1196" s="27">
        <v>44.332749999999997</v>
      </c>
      <c r="Q1196" s="27">
        <v>-95.822277999999997</v>
      </c>
      <c r="R1196" t="s">
        <v>42</v>
      </c>
      <c r="S1196" t="s">
        <v>42</v>
      </c>
      <c r="T1196" t="s">
        <v>43</v>
      </c>
      <c r="V1196"/>
      <c r="W1196" s="11" t="s">
        <v>2412</v>
      </c>
    </row>
    <row r="1197" spans="1:24" ht="15.75">
      <c r="A1197" t="s">
        <v>2417</v>
      </c>
      <c r="B1197" s="25">
        <v>1</v>
      </c>
      <c r="C1197" s="4" t="s">
        <v>647</v>
      </c>
      <c r="D1197" s="23">
        <v>56828</v>
      </c>
      <c r="E1197" s="9" t="s">
        <v>648</v>
      </c>
      <c r="F1197" s="5" t="s">
        <v>1094</v>
      </c>
      <c r="G1197" s="11"/>
      <c r="H1197" s="9" t="s">
        <v>648</v>
      </c>
      <c r="I1197" s="22" t="s">
        <v>1090</v>
      </c>
      <c r="J1197" s="9" t="s">
        <v>648</v>
      </c>
      <c r="K1197">
        <v>2.1</v>
      </c>
      <c r="L1197" t="s">
        <v>2411</v>
      </c>
      <c r="M1197" s="32">
        <v>42454</v>
      </c>
      <c r="O1197"/>
      <c r="P1197" s="27">
        <v>44.332749999999997</v>
      </c>
      <c r="Q1197" s="27">
        <v>-95.822277999999997</v>
      </c>
      <c r="R1197" t="s">
        <v>42</v>
      </c>
      <c r="S1197" t="s">
        <v>42</v>
      </c>
      <c r="T1197" t="s">
        <v>43</v>
      </c>
      <c r="V1197"/>
      <c r="W1197" s="11" t="s">
        <v>2412</v>
      </c>
    </row>
    <row r="1198" spans="1:24" ht="15.75">
      <c r="A1198" t="s">
        <v>2418</v>
      </c>
      <c r="B1198">
        <v>1</v>
      </c>
      <c r="C1198" s="4" t="s">
        <v>647</v>
      </c>
      <c r="D1198" s="23">
        <v>66261</v>
      </c>
      <c r="E1198" s="9" t="s">
        <v>648</v>
      </c>
      <c r="F1198" s="5" t="s">
        <v>1147</v>
      </c>
      <c r="G1198" s="11"/>
      <c r="H1198" s="9" t="s">
        <v>648</v>
      </c>
      <c r="I1198" s="22" t="s">
        <v>674</v>
      </c>
      <c r="J1198" s="9" t="s">
        <v>648</v>
      </c>
      <c r="K1198" s="25">
        <v>1.5</v>
      </c>
      <c r="L1198" t="s">
        <v>2418</v>
      </c>
      <c r="M1198" s="26">
        <v>45383</v>
      </c>
      <c r="O1198"/>
      <c r="P1198">
        <v>41.465012000000002</v>
      </c>
      <c r="Q1198">
        <v>-83.359881999999999</v>
      </c>
      <c r="R1198" t="s">
        <v>42</v>
      </c>
      <c r="S1198" t="s">
        <v>42</v>
      </c>
      <c r="T1198" t="s">
        <v>43</v>
      </c>
      <c r="V1198"/>
      <c r="W1198" s="11" t="s">
        <v>2418</v>
      </c>
    </row>
    <row r="1199" spans="1:24" ht="15.75">
      <c r="A1199" t="s">
        <v>2419</v>
      </c>
      <c r="B1199">
        <v>38</v>
      </c>
      <c r="C1199" s="4" t="s">
        <v>647</v>
      </c>
      <c r="D1199" s="23">
        <v>62836</v>
      </c>
      <c r="E1199" s="9" t="s">
        <v>648</v>
      </c>
      <c r="F1199" s="5" t="s">
        <v>1138</v>
      </c>
      <c r="G1199" s="11"/>
      <c r="H1199" s="9" t="s">
        <v>648</v>
      </c>
      <c r="I1199" s="22" t="s">
        <v>1139</v>
      </c>
      <c r="J1199" s="9" t="s">
        <v>648</v>
      </c>
      <c r="K1199" s="11">
        <v>182.4</v>
      </c>
      <c r="L1199" t="s">
        <v>2419</v>
      </c>
      <c r="M1199" s="24">
        <v>44378</v>
      </c>
      <c r="O1199"/>
      <c r="P1199" s="9">
        <v>32.191800000000001</v>
      </c>
      <c r="Q1199" s="9">
        <v>-100.5026</v>
      </c>
      <c r="R1199" t="s">
        <v>42</v>
      </c>
      <c r="S1199" t="s">
        <v>42</v>
      </c>
      <c r="T1199" t="s">
        <v>43</v>
      </c>
      <c r="V1199"/>
      <c r="W1199" s="11" t="s">
        <v>1492</v>
      </c>
    </row>
    <row r="1200" spans="1:24" ht="15.75">
      <c r="A1200" t="s">
        <v>2420</v>
      </c>
      <c r="B1200" s="25">
        <v>3</v>
      </c>
      <c r="C1200" s="4" t="s">
        <v>647</v>
      </c>
      <c r="D1200" s="23">
        <v>63521</v>
      </c>
      <c r="E1200" s="9" t="s">
        <v>648</v>
      </c>
      <c r="F1200" s="5" t="s">
        <v>1089</v>
      </c>
      <c r="H1200" s="9" t="s">
        <v>648</v>
      </c>
      <c r="I1200" s="22" t="s">
        <v>1090</v>
      </c>
      <c r="J1200" s="9" t="s">
        <v>648</v>
      </c>
      <c r="K1200" s="25">
        <v>7.94</v>
      </c>
      <c r="L1200" t="s">
        <v>2420</v>
      </c>
      <c r="M1200" s="26">
        <v>43952</v>
      </c>
      <c r="O1200"/>
      <c r="P1200" s="27">
        <v>43.136972</v>
      </c>
      <c r="Q1200" s="27">
        <v>-93.109527999999997</v>
      </c>
      <c r="R1200" t="s">
        <v>42</v>
      </c>
      <c r="S1200" t="s">
        <v>42</v>
      </c>
      <c r="T1200" t="s">
        <v>43</v>
      </c>
      <c r="V1200"/>
      <c r="W1200" s="11" t="s">
        <v>241</v>
      </c>
      <c r="X1200">
        <v>100</v>
      </c>
    </row>
    <row r="1201" spans="1:26" ht="15.75">
      <c r="A1201" t="s">
        <v>2421</v>
      </c>
      <c r="B1201" s="25">
        <v>1</v>
      </c>
      <c r="C1201" s="4" t="s">
        <v>647</v>
      </c>
      <c r="D1201" s="23">
        <v>57253</v>
      </c>
      <c r="E1201" s="9" t="s">
        <v>648</v>
      </c>
      <c r="F1201" s="5" t="s">
        <v>1277</v>
      </c>
      <c r="G1201" s="11"/>
      <c r="H1201" s="9" t="s">
        <v>648</v>
      </c>
      <c r="I1201" s="22" t="s">
        <v>651</v>
      </c>
      <c r="J1201" s="9" t="s">
        <v>648</v>
      </c>
      <c r="K1201" s="25">
        <v>1.5</v>
      </c>
      <c r="L1201" t="s">
        <v>2422</v>
      </c>
      <c r="M1201" s="32">
        <v>40149</v>
      </c>
      <c r="O1201" s="3">
        <v>41639</v>
      </c>
      <c r="P1201">
        <v>41.657693000000002</v>
      </c>
      <c r="Q1201">
        <v>-70.591110999999998</v>
      </c>
      <c r="R1201" t="s">
        <v>42</v>
      </c>
      <c r="S1201" t="s">
        <v>42</v>
      </c>
      <c r="T1201" t="s">
        <v>194</v>
      </c>
      <c r="V1201" s="30" t="s">
        <v>2423</v>
      </c>
      <c r="W1201" s="11" t="s">
        <v>2424</v>
      </c>
    </row>
    <row r="1202" spans="1:26" ht="15.75">
      <c r="A1202" t="s">
        <v>2421</v>
      </c>
      <c r="B1202" s="25">
        <v>3</v>
      </c>
      <c r="C1202" s="4" t="s">
        <v>647</v>
      </c>
      <c r="D1202" s="23">
        <v>57253</v>
      </c>
      <c r="E1202" s="9" t="s">
        <v>648</v>
      </c>
      <c r="F1202" s="5" t="s">
        <v>1277</v>
      </c>
      <c r="G1202" s="11"/>
      <c r="H1202" s="9" t="s">
        <v>648</v>
      </c>
      <c r="I1202" s="22" t="s">
        <v>651</v>
      </c>
      <c r="J1202" s="9" t="s">
        <v>648</v>
      </c>
      <c r="K1202" s="25">
        <v>4.8600000000000003</v>
      </c>
      <c r="L1202" t="s">
        <v>2422</v>
      </c>
      <c r="M1202" s="32">
        <v>40544</v>
      </c>
      <c r="O1202" s="3">
        <v>40854</v>
      </c>
      <c r="P1202">
        <v>41.753202000000002</v>
      </c>
      <c r="Q1202">
        <v>-70.544041000000007</v>
      </c>
      <c r="R1202" t="s">
        <v>42</v>
      </c>
      <c r="S1202" t="s">
        <v>42</v>
      </c>
      <c r="T1202" t="s">
        <v>194</v>
      </c>
      <c r="V1202" s="30" t="s">
        <v>2423</v>
      </c>
      <c r="W1202" s="11" t="s">
        <v>2424</v>
      </c>
    </row>
    <row r="1203" spans="1:26" ht="15.75">
      <c r="A1203" t="s">
        <v>2425</v>
      </c>
      <c r="B1203" s="25">
        <v>5</v>
      </c>
      <c r="C1203" s="4" t="s">
        <v>647</v>
      </c>
      <c r="D1203" s="23">
        <v>57253</v>
      </c>
      <c r="E1203" s="9" t="s">
        <v>648</v>
      </c>
      <c r="F1203" s="5" t="s">
        <v>1277</v>
      </c>
      <c r="G1203" s="11"/>
      <c r="H1203" s="9" t="s">
        <v>648</v>
      </c>
      <c r="I1203" s="22" t="s">
        <v>651</v>
      </c>
      <c r="J1203" s="9" t="s">
        <v>648</v>
      </c>
      <c r="K1203" s="25">
        <v>7.86</v>
      </c>
      <c r="L1203" t="s">
        <v>2422</v>
      </c>
      <c r="M1203" s="32">
        <v>40855</v>
      </c>
      <c r="O1203"/>
      <c r="P1203">
        <v>41.753202000000002</v>
      </c>
      <c r="Q1203">
        <v>-70.544041000000007</v>
      </c>
      <c r="R1203" t="s">
        <v>42</v>
      </c>
      <c r="S1203" t="s">
        <v>42</v>
      </c>
      <c r="T1203" t="s">
        <v>43</v>
      </c>
      <c r="V1203" s="30" t="s">
        <v>2423</v>
      </c>
      <c r="W1203" s="11" t="s">
        <v>2424</v>
      </c>
    </row>
    <row r="1204" spans="1:26" ht="15.75">
      <c r="A1204" t="s">
        <v>2426</v>
      </c>
      <c r="B1204">
        <v>103</v>
      </c>
      <c r="C1204" s="4" t="s">
        <v>647</v>
      </c>
      <c r="D1204" s="23">
        <v>63494</v>
      </c>
      <c r="E1204" s="9" t="s">
        <v>648</v>
      </c>
      <c r="F1204" s="5" t="s">
        <v>1085</v>
      </c>
      <c r="G1204" s="11"/>
      <c r="H1204" s="9" t="s">
        <v>648</v>
      </c>
      <c r="I1204" s="22" t="s">
        <v>1086</v>
      </c>
      <c r="J1204" s="9" t="s">
        <v>648</v>
      </c>
      <c r="K1204" s="11">
        <v>287</v>
      </c>
      <c r="L1204" t="s">
        <v>2427</v>
      </c>
      <c r="M1204" s="24">
        <v>44287</v>
      </c>
      <c r="O1204"/>
      <c r="P1204" s="9">
        <v>36.299900000000001</v>
      </c>
      <c r="Q1204" s="9">
        <v>-98.161900000000003</v>
      </c>
      <c r="R1204" t="s">
        <v>42</v>
      </c>
      <c r="S1204" t="s">
        <v>42</v>
      </c>
      <c r="T1204" t="s">
        <v>43</v>
      </c>
      <c r="V1204"/>
      <c r="W1204" t="s">
        <v>1757</v>
      </c>
      <c r="X1204">
        <v>45.5</v>
      </c>
      <c r="Y1204" t="s">
        <v>2428</v>
      </c>
      <c r="Z1204">
        <v>54.5</v>
      </c>
    </row>
    <row r="1205" spans="1:26" ht="15.75">
      <c r="A1205" t="s">
        <v>2429</v>
      </c>
      <c r="B1205">
        <v>127</v>
      </c>
      <c r="C1205" s="4" t="s">
        <v>647</v>
      </c>
      <c r="D1205" s="23">
        <v>62853</v>
      </c>
      <c r="E1205" s="9" t="s">
        <v>648</v>
      </c>
      <c r="F1205" s="5" t="s">
        <v>1138</v>
      </c>
      <c r="G1205" s="11"/>
      <c r="H1205" s="9" t="s">
        <v>648</v>
      </c>
      <c r="I1205" s="22" t="s">
        <v>1139</v>
      </c>
      <c r="J1205" s="9" t="s">
        <v>648</v>
      </c>
      <c r="K1205" s="11">
        <v>491.6</v>
      </c>
      <c r="L1205" t="s">
        <v>2429</v>
      </c>
      <c r="M1205" s="28">
        <v>44307</v>
      </c>
      <c r="O1205"/>
      <c r="P1205" s="9">
        <v>31.259699999999999</v>
      </c>
      <c r="Q1205" s="9">
        <v>-99.848399999999998</v>
      </c>
      <c r="R1205" t="s">
        <v>42</v>
      </c>
      <c r="S1205" t="s">
        <v>42</v>
      </c>
      <c r="T1205" t="s">
        <v>43</v>
      </c>
      <c r="V1205"/>
      <c r="W1205" t="s">
        <v>1211</v>
      </c>
      <c r="X1205">
        <v>100</v>
      </c>
    </row>
    <row r="1206" spans="1:26" ht="15.75">
      <c r="A1206" t="s">
        <v>2430</v>
      </c>
      <c r="B1206">
        <v>100</v>
      </c>
      <c r="C1206" s="4" t="s">
        <v>647</v>
      </c>
      <c r="D1206" s="23">
        <v>56773</v>
      </c>
      <c r="E1206" s="9" t="s">
        <v>648</v>
      </c>
      <c r="F1206" s="5" t="s">
        <v>1138</v>
      </c>
      <c r="G1206" s="11"/>
      <c r="H1206" s="9" t="s">
        <v>648</v>
      </c>
      <c r="I1206" s="22" t="s">
        <v>1139</v>
      </c>
      <c r="J1206" s="9" t="s">
        <v>648</v>
      </c>
      <c r="K1206" s="11">
        <v>150</v>
      </c>
      <c r="L1206" t="s">
        <v>2430</v>
      </c>
      <c r="M1206" s="24">
        <v>39692</v>
      </c>
      <c r="O1206"/>
      <c r="P1206" s="9">
        <v>33.802199999999999</v>
      </c>
      <c r="Q1206" s="9">
        <v>-101.02200000000001</v>
      </c>
      <c r="R1206" t="s">
        <v>42</v>
      </c>
      <c r="S1206" t="s">
        <v>42</v>
      </c>
      <c r="T1206" t="s">
        <v>43</v>
      </c>
      <c r="V1206"/>
      <c r="W1206" s="11" t="s">
        <v>1200</v>
      </c>
    </row>
    <row r="1207" spans="1:26" ht="15.75">
      <c r="A1207" t="s">
        <v>2431</v>
      </c>
      <c r="B1207">
        <v>19</v>
      </c>
      <c r="C1207" s="4" t="s">
        <v>647</v>
      </c>
      <c r="D1207" s="23">
        <v>57039</v>
      </c>
      <c r="E1207" s="9" t="s">
        <v>648</v>
      </c>
      <c r="F1207" s="5" t="s">
        <v>1161</v>
      </c>
      <c r="H1207" s="9" t="s">
        <v>648</v>
      </c>
      <c r="I1207" s="22" t="s">
        <v>1383</v>
      </c>
      <c r="J1207" s="9" t="s">
        <v>648</v>
      </c>
      <c r="K1207" s="11">
        <v>28</v>
      </c>
      <c r="L1207" t="s">
        <v>2122</v>
      </c>
      <c r="M1207" s="29">
        <v>40087</v>
      </c>
      <c r="O1207" s="34">
        <v>43829</v>
      </c>
      <c r="P1207" s="9">
        <v>41.655999999999999</v>
      </c>
      <c r="Q1207" s="9">
        <v>-106.02800000000001</v>
      </c>
      <c r="R1207" t="s">
        <v>42</v>
      </c>
      <c r="S1207" t="s">
        <v>42</v>
      </c>
      <c r="T1207" t="s">
        <v>1126</v>
      </c>
      <c r="V1207"/>
    </row>
    <row r="1208" spans="1:26" ht="15.75">
      <c r="A1208" t="s">
        <v>2432</v>
      </c>
      <c r="B1208">
        <v>19</v>
      </c>
      <c r="C1208" s="4" t="s">
        <v>647</v>
      </c>
      <c r="D1208" s="23">
        <v>57039</v>
      </c>
      <c r="E1208" s="9" t="s">
        <v>648</v>
      </c>
      <c r="F1208" s="5" t="s">
        <v>1161</v>
      </c>
      <c r="H1208" s="9" t="s">
        <v>648</v>
      </c>
      <c r="I1208" s="22" t="s">
        <v>1383</v>
      </c>
      <c r="J1208" s="9" t="s">
        <v>648</v>
      </c>
      <c r="K1208" s="11">
        <v>35</v>
      </c>
      <c r="L1208" t="s">
        <v>2122</v>
      </c>
      <c r="M1208" s="3">
        <v>43830</v>
      </c>
      <c r="O1208"/>
      <c r="P1208" s="9">
        <v>41.655999999999999</v>
      </c>
      <c r="Q1208" s="9">
        <v>-106.02800000000001</v>
      </c>
      <c r="R1208" t="s">
        <v>42</v>
      </c>
      <c r="S1208" t="s">
        <v>42</v>
      </c>
      <c r="T1208" t="s">
        <v>43</v>
      </c>
      <c r="V1208"/>
      <c r="W1208" s="11" t="s">
        <v>1552</v>
      </c>
    </row>
    <row r="1209" spans="1:26" ht="15.75">
      <c r="A1209" t="s">
        <v>2433</v>
      </c>
      <c r="B1209">
        <v>9</v>
      </c>
      <c r="C1209" s="4" t="s">
        <v>647</v>
      </c>
      <c r="D1209" s="23">
        <v>57853</v>
      </c>
      <c r="E1209" s="9" t="s">
        <v>648</v>
      </c>
      <c r="F1209" s="5" t="s">
        <v>1168</v>
      </c>
      <c r="G1209" s="11"/>
      <c r="H1209" s="9" t="s">
        <v>648</v>
      </c>
      <c r="I1209" s="22" t="s">
        <v>1090</v>
      </c>
      <c r="J1209" s="9" t="s">
        <v>648</v>
      </c>
      <c r="K1209" s="11">
        <v>14.4</v>
      </c>
      <c r="L1209" t="s">
        <v>2434</v>
      </c>
      <c r="M1209" s="24">
        <v>41244</v>
      </c>
      <c r="O1209"/>
      <c r="P1209" s="9">
        <v>43.880600000000001</v>
      </c>
      <c r="Q1209" s="9">
        <v>-83.265100000000004</v>
      </c>
      <c r="R1209" t="s">
        <v>42</v>
      </c>
      <c r="S1209" t="s">
        <v>42</v>
      </c>
      <c r="T1209" t="s">
        <v>43</v>
      </c>
      <c r="V1209"/>
      <c r="W1209" s="11" t="s">
        <v>1427</v>
      </c>
    </row>
    <row r="1210" spans="1:26" ht="15.75">
      <c r="A1210" t="s">
        <v>2435</v>
      </c>
      <c r="B1210" s="25">
        <v>34</v>
      </c>
      <c r="C1210" s="4" t="s">
        <v>647</v>
      </c>
      <c r="D1210" s="23">
        <v>56054</v>
      </c>
      <c r="E1210" s="9" t="s">
        <v>648</v>
      </c>
      <c r="F1210" s="5" t="s">
        <v>1094</v>
      </c>
      <c r="G1210" s="11"/>
      <c r="H1210" s="9" t="s">
        <v>648</v>
      </c>
      <c r="I1210" s="22" t="s">
        <v>1090</v>
      </c>
      <c r="J1210" s="9" t="s">
        <v>648</v>
      </c>
      <c r="K1210" s="25">
        <v>32</v>
      </c>
      <c r="L1210" t="s">
        <v>2436</v>
      </c>
      <c r="M1210" s="26">
        <v>37500</v>
      </c>
      <c r="O1210" s="3">
        <v>38351</v>
      </c>
      <c r="P1210">
        <v>43.978490000000001</v>
      </c>
      <c r="Q1210">
        <v>-92.851079999999996</v>
      </c>
      <c r="R1210" t="s">
        <v>42</v>
      </c>
      <c r="S1210" t="s">
        <v>42</v>
      </c>
      <c r="T1210" t="s">
        <v>194</v>
      </c>
      <c r="V1210" t="s">
        <v>2437</v>
      </c>
      <c r="W1210" s="11" t="s">
        <v>2228</v>
      </c>
    </row>
    <row r="1211" spans="1:26" ht="15.75">
      <c r="A1211" t="s">
        <v>2438</v>
      </c>
      <c r="B1211" s="25">
        <v>39</v>
      </c>
      <c r="C1211" s="4" t="s">
        <v>647</v>
      </c>
      <c r="D1211" s="23">
        <v>56054</v>
      </c>
      <c r="E1211" s="9" t="s">
        <v>648</v>
      </c>
      <c r="F1211" s="5" t="s">
        <v>1094</v>
      </c>
      <c r="G1211" s="11"/>
      <c r="H1211" s="9" t="s">
        <v>648</v>
      </c>
      <c r="I1211" s="22" t="s">
        <v>1090</v>
      </c>
      <c r="J1211" s="9" t="s">
        <v>648</v>
      </c>
      <c r="K1211" s="25">
        <v>37</v>
      </c>
      <c r="L1211" t="s">
        <v>2436</v>
      </c>
      <c r="M1211" s="26">
        <v>37500</v>
      </c>
      <c r="O1211" s="3">
        <v>38351</v>
      </c>
      <c r="P1211">
        <v>43.978490000000001</v>
      </c>
      <c r="Q1211">
        <v>-92.851079999999996</v>
      </c>
      <c r="R1211" t="s">
        <v>42</v>
      </c>
      <c r="S1211" t="s">
        <v>42</v>
      </c>
      <c r="T1211" t="s">
        <v>194</v>
      </c>
      <c r="V1211" t="s">
        <v>2437</v>
      </c>
      <c r="W1211" s="11" t="s">
        <v>2228</v>
      </c>
    </row>
    <row r="1212" spans="1:26" ht="15.75">
      <c r="A1212" t="s">
        <v>2439</v>
      </c>
      <c r="B1212" s="25">
        <v>41</v>
      </c>
      <c r="C1212" s="4" t="s">
        <v>647</v>
      </c>
      <c r="D1212" s="23">
        <v>56054</v>
      </c>
      <c r="E1212" s="9" t="s">
        <v>648</v>
      </c>
      <c r="F1212" s="5" t="s">
        <v>1094</v>
      </c>
      <c r="G1212" s="11"/>
      <c r="H1212" s="9" t="s">
        <v>648</v>
      </c>
      <c r="I1212" s="22" t="s">
        <v>1090</v>
      </c>
      <c r="J1212" s="9" t="s">
        <v>648</v>
      </c>
      <c r="K1212" s="25">
        <v>39</v>
      </c>
      <c r="L1212" t="s">
        <v>2436</v>
      </c>
      <c r="M1212" s="38">
        <v>38352</v>
      </c>
      <c r="O1212"/>
      <c r="P1212">
        <v>43.978490000000001</v>
      </c>
      <c r="Q1212">
        <v>-92.851079999999996</v>
      </c>
      <c r="R1212" t="s">
        <v>42</v>
      </c>
      <c r="S1212" t="s">
        <v>42</v>
      </c>
      <c r="T1212" t="s">
        <v>43</v>
      </c>
      <c r="V1212" t="s">
        <v>2437</v>
      </c>
      <c r="W1212" s="11" t="s">
        <v>2228</v>
      </c>
    </row>
    <row r="1213" spans="1:26" ht="15.75">
      <c r="A1213" t="s">
        <v>2440</v>
      </c>
      <c r="B1213">
        <v>57</v>
      </c>
      <c r="C1213" s="4" t="s">
        <v>647</v>
      </c>
      <c r="D1213" s="23">
        <v>58106</v>
      </c>
      <c r="E1213" s="9" t="s">
        <v>648</v>
      </c>
      <c r="F1213" s="5" t="s">
        <v>1260</v>
      </c>
      <c r="G1213" s="11"/>
      <c r="H1213" s="9" t="s">
        <v>648</v>
      </c>
      <c r="I1213" s="22" t="s">
        <v>1383</v>
      </c>
      <c r="J1213" s="9" t="s">
        <v>648</v>
      </c>
      <c r="K1213" s="11">
        <v>119.7</v>
      </c>
      <c r="L1213" t="s">
        <v>2440</v>
      </c>
      <c r="M1213" s="24">
        <v>41244</v>
      </c>
      <c r="O1213"/>
      <c r="P1213" s="9">
        <v>43.558500000000002</v>
      </c>
      <c r="Q1213" s="9">
        <v>-111.813</v>
      </c>
      <c r="R1213" t="s">
        <v>42</v>
      </c>
      <c r="S1213" t="s">
        <v>42</v>
      </c>
      <c r="T1213" t="s">
        <v>43</v>
      </c>
      <c r="V1213"/>
      <c r="W1213" s="11" t="s">
        <v>1396</v>
      </c>
    </row>
    <row r="1214" spans="1:26" ht="15.75">
      <c r="A1214" t="s">
        <v>2441</v>
      </c>
      <c r="B1214">
        <v>121</v>
      </c>
      <c r="C1214" s="4" t="s">
        <v>647</v>
      </c>
      <c r="D1214" s="23">
        <v>57109</v>
      </c>
      <c r="E1214" s="9" t="s">
        <v>648</v>
      </c>
      <c r="F1214" s="5" t="s">
        <v>1143</v>
      </c>
      <c r="G1214" s="11"/>
      <c r="H1214" s="9" t="s">
        <v>648</v>
      </c>
      <c r="I1214" s="22" t="s">
        <v>674</v>
      </c>
      <c r="J1214" s="9" t="s">
        <v>648</v>
      </c>
      <c r="K1214" s="11">
        <v>200</v>
      </c>
      <c r="L1214" t="s">
        <v>2442</v>
      </c>
      <c r="M1214" s="24">
        <v>40087</v>
      </c>
      <c r="O1214"/>
      <c r="P1214" s="9">
        <v>40.690399999999997</v>
      </c>
      <c r="Q1214" s="9">
        <v>-86.949700000000007</v>
      </c>
      <c r="R1214" t="s">
        <v>42</v>
      </c>
      <c r="S1214" t="s">
        <v>42</v>
      </c>
      <c r="T1214" t="s">
        <v>43</v>
      </c>
      <c r="V1214"/>
      <c r="W1214" s="11" t="s">
        <v>1149</v>
      </c>
    </row>
    <row r="1215" spans="1:26" ht="15.75">
      <c r="A1215" t="s">
        <v>2443</v>
      </c>
      <c r="B1215">
        <v>66</v>
      </c>
      <c r="C1215" s="4" t="s">
        <v>647</v>
      </c>
      <c r="D1215" s="23">
        <v>57112</v>
      </c>
      <c r="E1215" s="9" t="s">
        <v>648</v>
      </c>
      <c r="F1215" s="5" t="s">
        <v>1143</v>
      </c>
      <c r="G1215" s="11"/>
      <c r="H1215" s="9" t="s">
        <v>648</v>
      </c>
      <c r="I1215" s="22" t="s">
        <v>674</v>
      </c>
      <c r="J1215" s="9" t="s">
        <v>648</v>
      </c>
      <c r="K1215" s="11">
        <v>102</v>
      </c>
      <c r="L1215" t="s">
        <v>2442</v>
      </c>
      <c r="M1215" s="24">
        <v>40330</v>
      </c>
      <c r="O1215"/>
      <c r="P1215" s="9">
        <v>40.630099999999999</v>
      </c>
      <c r="Q1215" s="9">
        <v>-87.083299999999994</v>
      </c>
      <c r="R1215" t="s">
        <v>42</v>
      </c>
      <c r="S1215" t="s">
        <v>42</v>
      </c>
      <c r="T1215" t="s">
        <v>43</v>
      </c>
      <c r="V1215"/>
      <c r="W1215" s="11" t="s">
        <v>1149</v>
      </c>
    </row>
    <row r="1216" spans="1:26" ht="15.75">
      <c r="A1216" t="s">
        <v>2444</v>
      </c>
      <c r="B1216">
        <v>69</v>
      </c>
      <c r="C1216" s="4" t="s">
        <v>647</v>
      </c>
      <c r="D1216" s="23">
        <v>57115</v>
      </c>
      <c r="E1216" s="9" t="s">
        <v>648</v>
      </c>
      <c r="F1216" s="5" t="s">
        <v>1143</v>
      </c>
      <c r="G1216" s="11"/>
      <c r="H1216" s="9" t="s">
        <v>648</v>
      </c>
      <c r="I1216" s="22" t="s">
        <v>674</v>
      </c>
      <c r="J1216" s="9" t="s">
        <v>648</v>
      </c>
      <c r="K1216" s="11">
        <v>104</v>
      </c>
      <c r="L1216" t="s">
        <v>2442</v>
      </c>
      <c r="M1216" s="24">
        <v>40452</v>
      </c>
      <c r="O1216"/>
      <c r="P1216" s="9">
        <v>40.614199999999997</v>
      </c>
      <c r="Q1216" s="9">
        <v>-87.045299999999997</v>
      </c>
      <c r="R1216" t="s">
        <v>42</v>
      </c>
      <c r="S1216" t="s">
        <v>42</v>
      </c>
      <c r="T1216" t="s">
        <v>43</v>
      </c>
      <c r="V1216"/>
      <c r="W1216" s="11" t="s">
        <v>1149</v>
      </c>
    </row>
    <row r="1217" spans="1:26" ht="15.75">
      <c r="A1217" t="s">
        <v>2445</v>
      </c>
      <c r="B1217">
        <v>47</v>
      </c>
      <c r="C1217" s="4" t="s">
        <v>647</v>
      </c>
      <c r="D1217" s="23">
        <v>57177</v>
      </c>
      <c r="E1217" s="9" t="s">
        <v>648</v>
      </c>
      <c r="F1217" s="5" t="s">
        <v>1143</v>
      </c>
      <c r="G1217" s="11"/>
      <c r="H1217" s="9" t="s">
        <v>648</v>
      </c>
      <c r="I1217" s="22" t="s">
        <v>674</v>
      </c>
      <c r="J1217" s="9" t="s">
        <v>648</v>
      </c>
      <c r="K1217" s="11">
        <v>106</v>
      </c>
      <c r="L1217" t="s">
        <v>2442</v>
      </c>
      <c r="M1217" s="24">
        <v>40452</v>
      </c>
      <c r="O1217"/>
      <c r="P1217" s="9">
        <v>40.671399999999998</v>
      </c>
      <c r="Q1217" s="9">
        <v>-87.084400000000002</v>
      </c>
      <c r="R1217" t="s">
        <v>42</v>
      </c>
      <c r="S1217" t="s">
        <v>42</v>
      </c>
      <c r="T1217" t="s">
        <v>43</v>
      </c>
      <c r="V1217"/>
      <c r="W1217" s="11" t="s">
        <v>1149</v>
      </c>
    </row>
    <row r="1218" spans="1:26" ht="15.75">
      <c r="A1218" t="s">
        <v>2446</v>
      </c>
      <c r="B1218">
        <v>50</v>
      </c>
      <c r="C1218" s="4" t="s">
        <v>647</v>
      </c>
      <c r="D1218" s="23">
        <v>57628</v>
      </c>
      <c r="E1218" s="9" t="s">
        <v>648</v>
      </c>
      <c r="F1218" s="5" t="s">
        <v>1143</v>
      </c>
      <c r="G1218" s="11"/>
      <c r="H1218" s="9" t="s">
        <v>648</v>
      </c>
      <c r="I1218" s="22" t="s">
        <v>674</v>
      </c>
      <c r="J1218" s="9" t="s">
        <v>648</v>
      </c>
      <c r="K1218" s="11">
        <v>100</v>
      </c>
      <c r="L1218" t="s">
        <v>2442</v>
      </c>
      <c r="M1218" s="24">
        <v>42917</v>
      </c>
      <c r="O1218"/>
      <c r="P1218" s="9">
        <v>40.696899999999999</v>
      </c>
      <c r="Q1218" s="9">
        <v>-86.997200000000007</v>
      </c>
      <c r="R1218" t="s">
        <v>42</v>
      </c>
      <c r="S1218" t="s">
        <v>42</v>
      </c>
      <c r="T1218" t="s">
        <v>43</v>
      </c>
      <c r="V1218"/>
      <c r="W1218" s="11" t="s">
        <v>1149</v>
      </c>
    </row>
    <row r="1219" spans="1:26" ht="15.75">
      <c r="A1219" t="s">
        <v>2447</v>
      </c>
      <c r="B1219">
        <v>61</v>
      </c>
      <c r="C1219" s="4" t="s">
        <v>647</v>
      </c>
      <c r="D1219" s="23">
        <v>61756</v>
      </c>
      <c r="E1219" s="9" t="s">
        <v>648</v>
      </c>
      <c r="F1219" s="5" t="s">
        <v>1143</v>
      </c>
      <c r="G1219" s="11"/>
      <c r="H1219" s="9" t="s">
        <v>648</v>
      </c>
      <c r="I1219" s="22" t="s">
        <v>1090</v>
      </c>
      <c r="J1219" s="9" t="s">
        <v>648</v>
      </c>
      <c r="K1219" s="11">
        <v>200.4</v>
      </c>
      <c r="L1219" t="s">
        <v>2442</v>
      </c>
      <c r="M1219" s="24">
        <v>43435</v>
      </c>
      <c r="O1219"/>
      <c r="P1219" s="9">
        <v>39.9619</v>
      </c>
      <c r="Q1219" s="9">
        <v>-89.305899999999994</v>
      </c>
      <c r="R1219" t="s">
        <v>42</v>
      </c>
      <c r="S1219" t="s">
        <v>42</v>
      </c>
      <c r="T1219" t="s">
        <v>43</v>
      </c>
      <c r="V1219"/>
      <c r="W1219" s="11" t="s">
        <v>1149</v>
      </c>
      <c r="X1219">
        <v>20</v>
      </c>
      <c r="Y1219" t="s">
        <v>1251</v>
      </c>
      <c r="Z1219">
        <v>80</v>
      </c>
    </row>
    <row r="1220" spans="1:26" ht="15.75">
      <c r="A1220" t="s">
        <v>2448</v>
      </c>
      <c r="B1220" s="25">
        <v>1</v>
      </c>
      <c r="C1220" s="4" t="s">
        <v>647</v>
      </c>
      <c r="D1220" s="23">
        <v>58459</v>
      </c>
      <c r="E1220" s="9" t="s">
        <v>648</v>
      </c>
      <c r="F1220" s="5" t="s">
        <v>1089</v>
      </c>
      <c r="H1220" s="9" t="s">
        <v>648</v>
      </c>
      <c r="I1220" s="22" t="s">
        <v>1090</v>
      </c>
      <c r="J1220" s="9" t="s">
        <v>648</v>
      </c>
      <c r="K1220" s="25">
        <v>1.6</v>
      </c>
      <c r="L1220" t="s">
        <v>2448</v>
      </c>
      <c r="M1220" s="26">
        <v>41091</v>
      </c>
      <c r="O1220"/>
      <c r="P1220" s="27">
        <v>41.390082999999997</v>
      </c>
      <c r="Q1220" s="27">
        <v>-94.448471999999995</v>
      </c>
      <c r="R1220" t="s">
        <v>42</v>
      </c>
      <c r="S1220" t="s">
        <v>42</v>
      </c>
      <c r="T1220" t="s">
        <v>43</v>
      </c>
      <c r="V1220"/>
      <c r="W1220" s="11" t="s">
        <v>1452</v>
      </c>
    </row>
    <row r="1221" spans="1:26" ht="15.75">
      <c r="A1221" t="s">
        <v>2449</v>
      </c>
      <c r="B1221" s="25">
        <v>9</v>
      </c>
      <c r="C1221" s="4" t="s">
        <v>647</v>
      </c>
      <c r="D1221" s="23">
        <v>692</v>
      </c>
      <c r="E1221" s="9" t="s">
        <v>648</v>
      </c>
      <c r="F1221" s="5" t="s">
        <v>1161</v>
      </c>
      <c r="G1221" s="11"/>
      <c r="H1221" s="9" t="s">
        <v>648</v>
      </c>
      <c r="I1221" s="22"/>
      <c r="J1221" s="9" t="s">
        <v>648</v>
      </c>
      <c r="K1221" s="11">
        <v>5.82</v>
      </c>
      <c r="L1221" t="s">
        <v>2449</v>
      </c>
      <c r="M1221" s="40">
        <v>36891</v>
      </c>
      <c r="O1221" s="38">
        <v>42004</v>
      </c>
      <c r="P1221" s="27">
        <v>41.834167000000001</v>
      </c>
      <c r="Q1221" s="27">
        <v>-106.243056</v>
      </c>
      <c r="R1221" t="s">
        <v>42</v>
      </c>
      <c r="S1221" t="s">
        <v>42</v>
      </c>
      <c r="T1221" t="s">
        <v>1126</v>
      </c>
      <c r="V1221"/>
      <c r="W1221" s="11"/>
    </row>
    <row r="1222" spans="1:26" ht="15.75">
      <c r="A1222" t="s">
        <v>2450</v>
      </c>
      <c r="B1222" s="25">
        <v>9</v>
      </c>
      <c r="C1222" s="4" t="s">
        <v>647</v>
      </c>
      <c r="D1222" s="23">
        <v>692</v>
      </c>
      <c r="E1222" s="9" t="s">
        <v>648</v>
      </c>
      <c r="F1222" s="5" t="s">
        <v>1161</v>
      </c>
      <c r="G1222" s="11"/>
      <c r="H1222" s="9" t="s">
        <v>648</v>
      </c>
      <c r="I1222" s="22"/>
      <c r="J1222" s="9" t="s">
        <v>648</v>
      </c>
      <c r="K1222">
        <v>6.4</v>
      </c>
      <c r="L1222" t="s">
        <v>2449</v>
      </c>
      <c r="M1222" s="32">
        <v>42215</v>
      </c>
      <c r="O1222"/>
      <c r="P1222" s="27">
        <v>41.834167000000001</v>
      </c>
      <c r="Q1222" s="27">
        <v>-106.243056</v>
      </c>
      <c r="R1222" t="s">
        <v>42</v>
      </c>
      <c r="S1222" t="s">
        <v>42</v>
      </c>
      <c r="T1222" t="s">
        <v>43</v>
      </c>
      <c r="V1222"/>
      <c r="W1222" s="11" t="s">
        <v>1112</v>
      </c>
    </row>
    <row r="1223" spans="1:26" ht="15.75">
      <c r="A1223" t="s">
        <v>2451</v>
      </c>
      <c r="B1223">
        <v>88</v>
      </c>
      <c r="C1223" s="4" t="s">
        <v>647</v>
      </c>
      <c r="D1223" s="23">
        <v>57769</v>
      </c>
      <c r="E1223" s="9" t="s">
        <v>648</v>
      </c>
      <c r="F1223" s="5" t="s">
        <v>1114</v>
      </c>
      <c r="G1223" s="11"/>
      <c r="H1223" s="9" t="s">
        <v>648</v>
      </c>
      <c r="I1223" s="22" t="s">
        <v>674</v>
      </c>
      <c r="J1223" s="9" t="s">
        <v>648</v>
      </c>
      <c r="K1223" s="11">
        <v>140.80000000000001</v>
      </c>
      <c r="L1223" t="s">
        <v>2451</v>
      </c>
      <c r="M1223" s="24">
        <v>41244</v>
      </c>
      <c r="O1223"/>
      <c r="P1223" s="9">
        <v>41.519199999999998</v>
      </c>
      <c r="Q1223" s="9">
        <v>-76.070499999999996</v>
      </c>
      <c r="R1223" t="s">
        <v>42</v>
      </c>
      <c r="S1223" t="s">
        <v>42</v>
      </c>
      <c r="T1223" t="s">
        <v>43</v>
      </c>
      <c r="V1223"/>
      <c r="W1223" t="s">
        <v>1200</v>
      </c>
      <c r="X1223">
        <v>50</v>
      </c>
      <c r="Y1223" t="s">
        <v>1211</v>
      </c>
      <c r="Z1223">
        <v>50</v>
      </c>
    </row>
    <row r="1224" spans="1:26" ht="15.75">
      <c r="A1224" t="s">
        <v>2452</v>
      </c>
      <c r="B1224">
        <v>63</v>
      </c>
      <c r="C1224" s="4" t="s">
        <v>647</v>
      </c>
      <c r="D1224" s="23">
        <v>56160</v>
      </c>
      <c r="E1224" s="9" t="s">
        <v>648</v>
      </c>
      <c r="F1224" s="5" t="s">
        <v>1101</v>
      </c>
      <c r="G1224" s="11"/>
      <c r="H1224" s="9" t="s">
        <v>648</v>
      </c>
      <c r="I1224" s="22" t="s">
        <v>674</v>
      </c>
      <c r="J1224" s="9" t="s">
        <v>648</v>
      </c>
      <c r="K1224" s="11">
        <v>50</v>
      </c>
      <c r="L1224" t="s">
        <v>2452</v>
      </c>
      <c r="M1224" s="29">
        <v>37926</v>
      </c>
      <c r="O1224" s="28">
        <v>43572</v>
      </c>
      <c r="P1224" s="9">
        <v>41.702800000000003</v>
      </c>
      <c r="Q1224" s="9">
        <v>-89.087800000000001</v>
      </c>
      <c r="R1224" t="s">
        <v>42</v>
      </c>
      <c r="S1224" t="s">
        <v>42</v>
      </c>
      <c r="T1224" t="s">
        <v>1126</v>
      </c>
      <c r="V1224"/>
    </row>
    <row r="1225" spans="1:26" ht="15.75">
      <c r="A1225" t="s">
        <v>2453</v>
      </c>
      <c r="B1225">
        <v>29</v>
      </c>
      <c r="C1225" s="4" t="s">
        <v>647</v>
      </c>
      <c r="D1225" s="23">
        <v>56160</v>
      </c>
      <c r="E1225" s="9" t="s">
        <v>648</v>
      </c>
      <c r="F1225" s="5" t="s">
        <v>1101</v>
      </c>
      <c r="G1225" s="11"/>
      <c r="H1225" s="9" t="s">
        <v>648</v>
      </c>
      <c r="I1225" s="22" t="s">
        <v>674</v>
      </c>
      <c r="J1225" s="9" t="s">
        <v>648</v>
      </c>
      <c r="K1225" s="11">
        <v>76</v>
      </c>
      <c r="L1225" t="s">
        <v>2452</v>
      </c>
      <c r="M1225" s="28">
        <v>43573</v>
      </c>
      <c r="O1225"/>
      <c r="P1225" s="9">
        <v>41.702800000000003</v>
      </c>
      <c r="Q1225" s="9">
        <v>-89.087800000000001</v>
      </c>
      <c r="R1225" t="s">
        <v>42</v>
      </c>
      <c r="S1225" t="s">
        <v>42</v>
      </c>
      <c r="T1225" t="s">
        <v>43</v>
      </c>
      <c r="U1225" t="s">
        <v>2454</v>
      </c>
      <c r="V1225"/>
      <c r="W1225" s="11" t="s">
        <v>1115</v>
      </c>
      <c r="X1225">
        <v>100</v>
      </c>
    </row>
    <row r="1226" spans="1:26" ht="15.75">
      <c r="A1226" t="s">
        <v>2455</v>
      </c>
      <c r="B1226" s="25">
        <v>77</v>
      </c>
      <c r="C1226" s="4" t="s">
        <v>647</v>
      </c>
      <c r="D1226" s="23">
        <v>65328</v>
      </c>
      <c r="E1226" s="9" t="s">
        <v>648</v>
      </c>
      <c r="F1226" s="5" t="s">
        <v>1168</v>
      </c>
      <c r="G1226" s="11"/>
      <c r="H1226" s="9" t="s">
        <v>648</v>
      </c>
      <c r="I1226" s="22" t="s">
        <v>1090</v>
      </c>
      <c r="J1226" s="9" t="s">
        <v>648</v>
      </c>
      <c r="K1226" s="25">
        <v>224.94</v>
      </c>
      <c r="L1226" t="s">
        <v>2455</v>
      </c>
      <c r="M1226" s="26">
        <v>45017</v>
      </c>
      <c r="O1226"/>
      <c r="P1226" s="27">
        <v>43.466667000000001</v>
      </c>
      <c r="Q1226" s="27">
        <v>-84.308778000000004</v>
      </c>
      <c r="R1226" t="s">
        <v>42</v>
      </c>
      <c r="S1226" t="s">
        <v>42</v>
      </c>
      <c r="T1226" t="s">
        <v>43</v>
      </c>
      <c r="V1226"/>
      <c r="W1226" s="11" t="s">
        <v>1427</v>
      </c>
    </row>
    <row r="1227" spans="1:26" ht="15.75">
      <c r="A1227" t="s">
        <v>2456</v>
      </c>
      <c r="B1227">
        <v>69</v>
      </c>
      <c r="C1227" s="4" t="s">
        <v>647</v>
      </c>
      <c r="D1227" s="23">
        <v>56784</v>
      </c>
      <c r="E1227" s="9" t="s">
        <v>648</v>
      </c>
      <c r="F1227" s="5" t="s">
        <v>1111</v>
      </c>
      <c r="G1227" s="11"/>
      <c r="H1227" s="9" t="s">
        <v>648</v>
      </c>
      <c r="I1227" s="22" t="s">
        <v>1086</v>
      </c>
      <c r="J1227" s="9" t="s">
        <v>648</v>
      </c>
      <c r="K1227">
        <v>201</v>
      </c>
      <c r="L1227" t="s">
        <v>2456</v>
      </c>
      <c r="M1227" s="29">
        <v>40513</v>
      </c>
      <c r="O1227"/>
      <c r="P1227" s="27">
        <v>39.413806000000001</v>
      </c>
      <c r="Q1227" s="27">
        <v>-97.728806000000006</v>
      </c>
      <c r="R1227" t="s">
        <v>42</v>
      </c>
      <c r="S1227" t="s">
        <v>42</v>
      </c>
      <c r="T1227" t="s">
        <v>43</v>
      </c>
      <c r="V1227" s="30"/>
      <c r="W1227" s="11" t="s">
        <v>1251</v>
      </c>
      <c r="Y1227" t="s">
        <v>1149</v>
      </c>
    </row>
    <row r="1228" spans="1:26" ht="15.75">
      <c r="A1228" t="s">
        <v>2457</v>
      </c>
      <c r="B1228">
        <v>75</v>
      </c>
      <c r="C1228" s="4" t="s">
        <v>647</v>
      </c>
      <c r="D1228" s="23">
        <v>57048</v>
      </c>
      <c r="E1228" s="9" t="s">
        <v>648</v>
      </c>
      <c r="F1228" s="5" t="s">
        <v>1186</v>
      </c>
      <c r="G1228" s="11"/>
      <c r="H1228" s="9" t="s">
        <v>648</v>
      </c>
      <c r="I1228" s="22" t="s">
        <v>1090</v>
      </c>
      <c r="J1228" s="9" t="s">
        <v>648</v>
      </c>
      <c r="K1228" s="11">
        <v>150</v>
      </c>
      <c r="L1228" t="s">
        <v>2457</v>
      </c>
      <c r="M1228" s="24">
        <v>44136</v>
      </c>
      <c r="O1228"/>
      <c r="P1228" s="9">
        <v>46.105400000000003</v>
      </c>
      <c r="Q1228" s="9">
        <v>-99.005899999999997</v>
      </c>
      <c r="R1228" t="s">
        <v>42</v>
      </c>
      <c r="S1228" t="s">
        <v>42</v>
      </c>
      <c r="T1228" t="s">
        <v>43</v>
      </c>
      <c r="V1228"/>
      <c r="W1228" s="11" t="s">
        <v>1191</v>
      </c>
    </row>
    <row r="1229" spans="1:26" ht="15.75">
      <c r="A1229" t="s">
        <v>2458</v>
      </c>
      <c r="B1229">
        <v>8</v>
      </c>
      <c r="C1229" s="4" t="s">
        <v>647</v>
      </c>
      <c r="D1229" s="23">
        <v>67247</v>
      </c>
      <c r="E1229" s="9" t="s">
        <v>648</v>
      </c>
      <c r="F1229" s="5" t="s">
        <v>1118</v>
      </c>
      <c r="G1229" s="11"/>
      <c r="H1229" s="9" t="s">
        <v>648</v>
      </c>
      <c r="I1229" s="22" t="s">
        <v>1119</v>
      </c>
      <c r="J1229" s="9" t="s">
        <v>648</v>
      </c>
      <c r="K1229" s="11">
        <v>30</v>
      </c>
      <c r="L1229" t="s">
        <v>2459</v>
      </c>
      <c r="M1229" s="24">
        <v>45444</v>
      </c>
      <c r="O1229"/>
      <c r="P1229" s="9">
        <v>33.946100000000001</v>
      </c>
      <c r="Q1229" s="9">
        <v>-116.6769</v>
      </c>
      <c r="R1229" t="s">
        <v>42</v>
      </c>
      <c r="S1229" t="s">
        <v>42</v>
      </c>
      <c r="T1229" t="s">
        <v>43</v>
      </c>
      <c r="U1229" t="s">
        <v>2460</v>
      </c>
      <c r="V1229"/>
      <c r="W1229" s="11" t="s">
        <v>670</v>
      </c>
    </row>
    <row r="1230" spans="1:26" ht="15.75">
      <c r="A1230" t="s">
        <v>2461</v>
      </c>
      <c r="B1230" s="25">
        <v>1</v>
      </c>
      <c r="C1230" s="4" t="s">
        <v>647</v>
      </c>
      <c r="D1230" s="23">
        <v>57106</v>
      </c>
      <c r="E1230" s="9" t="s">
        <v>648</v>
      </c>
      <c r="F1230" s="5" t="s">
        <v>1152</v>
      </c>
      <c r="G1230" s="11"/>
      <c r="H1230" s="9" t="s">
        <v>648</v>
      </c>
      <c r="I1230" s="22" t="s">
        <v>1086</v>
      </c>
      <c r="J1230" s="9" t="s">
        <v>648</v>
      </c>
      <c r="K1230" s="25">
        <v>1.5</v>
      </c>
      <c r="L1230" t="s">
        <v>2461</v>
      </c>
      <c r="M1230" s="26">
        <v>39783</v>
      </c>
      <c r="O1230"/>
      <c r="P1230">
        <v>35.16966</v>
      </c>
      <c r="Q1230">
        <v>-103.739012</v>
      </c>
      <c r="R1230" t="s">
        <v>42</v>
      </c>
      <c r="S1230" t="s">
        <v>42</v>
      </c>
      <c r="T1230" t="s">
        <v>43</v>
      </c>
      <c r="V1230"/>
      <c r="W1230" s="11" t="s">
        <v>2461</v>
      </c>
    </row>
    <row r="1231" spans="1:26" ht="15.75">
      <c r="A1231" t="s">
        <v>2462</v>
      </c>
      <c r="B1231">
        <v>118</v>
      </c>
      <c r="C1231" s="4" t="s">
        <v>647</v>
      </c>
      <c r="D1231" s="23">
        <v>59332</v>
      </c>
      <c r="E1231" s="9" t="s">
        <v>648</v>
      </c>
      <c r="F1231" s="5" t="s">
        <v>1138</v>
      </c>
      <c r="G1231" s="11"/>
      <c r="H1231" s="9" t="s">
        <v>648</v>
      </c>
      <c r="I1231" s="22" t="s">
        <v>1139</v>
      </c>
      <c r="J1231" s="9" t="s">
        <v>648</v>
      </c>
      <c r="K1231" s="11">
        <v>211.2</v>
      </c>
      <c r="L1231" t="s">
        <v>2462</v>
      </c>
      <c r="M1231" s="24">
        <v>42095</v>
      </c>
      <c r="O1231"/>
      <c r="P1231" s="9">
        <v>32.692799999999998</v>
      </c>
      <c r="Q1231" s="9">
        <v>-101.696</v>
      </c>
      <c r="R1231" t="s">
        <v>42</v>
      </c>
      <c r="S1231" t="s">
        <v>42</v>
      </c>
      <c r="T1231" t="s">
        <v>43</v>
      </c>
      <c r="V1231"/>
      <c r="W1231" s="11" t="s">
        <v>1492</v>
      </c>
      <c r="X1231">
        <v>50</v>
      </c>
      <c r="Y1231" t="s">
        <v>645</v>
      </c>
      <c r="Z1231">
        <v>50</v>
      </c>
    </row>
    <row r="1232" spans="1:26" ht="15.75">
      <c r="A1232" t="s">
        <v>2463</v>
      </c>
      <c r="B1232">
        <v>68</v>
      </c>
      <c r="C1232" s="4" t="s">
        <v>647</v>
      </c>
      <c r="D1232" s="23">
        <v>62809</v>
      </c>
      <c r="E1232" s="9" t="s">
        <v>648</v>
      </c>
      <c r="F1232" s="5" t="s">
        <v>1138</v>
      </c>
      <c r="G1232" s="11"/>
      <c r="H1232" s="9" t="s">
        <v>648</v>
      </c>
      <c r="I1232" s="22" t="s">
        <v>1139</v>
      </c>
      <c r="J1232" s="9" t="s">
        <v>648</v>
      </c>
      <c r="K1232">
        <v>345</v>
      </c>
      <c r="L1232" t="s">
        <v>2463</v>
      </c>
      <c r="M1232" s="28">
        <v>44531</v>
      </c>
      <c r="O1232"/>
      <c r="P1232" s="9">
        <v>32.4392</v>
      </c>
      <c r="Q1232" s="9">
        <v>-99.402799999999999</v>
      </c>
      <c r="R1232" t="s">
        <v>42</v>
      </c>
      <c r="S1232" t="s">
        <v>42</v>
      </c>
      <c r="T1232" t="s">
        <v>43</v>
      </c>
      <c r="V1232" t="s">
        <v>2464</v>
      </c>
      <c r="W1232" s="11" t="s">
        <v>1121</v>
      </c>
      <c r="X1232">
        <v>50.01</v>
      </c>
      <c r="Y1232" t="s">
        <v>1333</v>
      </c>
      <c r="Z1232">
        <v>49.99</v>
      </c>
    </row>
    <row r="1233" spans="1:26" ht="15.75">
      <c r="A1233" t="s">
        <v>2465</v>
      </c>
      <c r="B1233">
        <v>118</v>
      </c>
      <c r="C1233" s="4" t="s">
        <v>647</v>
      </c>
      <c r="D1233" s="23">
        <v>62587</v>
      </c>
      <c r="E1233" s="9" t="s">
        <v>648</v>
      </c>
      <c r="F1233" s="5" t="s">
        <v>1138</v>
      </c>
      <c r="G1233" s="11"/>
      <c r="H1233" s="9" t="s">
        <v>648</v>
      </c>
      <c r="I1233" s="22" t="s">
        <v>1139</v>
      </c>
      <c r="J1233" s="9" t="s">
        <v>648</v>
      </c>
      <c r="K1233" s="11">
        <v>418.9</v>
      </c>
      <c r="L1233" t="s">
        <v>2465</v>
      </c>
      <c r="M1233" s="28">
        <v>43993</v>
      </c>
      <c r="O1233"/>
      <c r="P1233" s="9">
        <v>32.5501</v>
      </c>
      <c r="Q1233" s="9">
        <v>-100.569</v>
      </c>
      <c r="R1233" t="s">
        <v>42</v>
      </c>
      <c r="S1233" t="s">
        <v>42</v>
      </c>
      <c r="T1233" t="s">
        <v>43</v>
      </c>
      <c r="V1233"/>
      <c r="W1233" s="11" t="s">
        <v>1121</v>
      </c>
      <c r="X1233">
        <v>50.01</v>
      </c>
      <c r="Y1233" t="s">
        <v>1333</v>
      </c>
      <c r="Z1233">
        <v>49.99</v>
      </c>
    </row>
    <row r="1234" spans="1:26" ht="15.75">
      <c r="A1234" t="s">
        <v>2466</v>
      </c>
      <c r="B1234">
        <v>56</v>
      </c>
      <c r="C1234" s="4" t="s">
        <v>647</v>
      </c>
      <c r="D1234" s="23">
        <v>62258</v>
      </c>
      <c r="E1234" s="9" t="s">
        <v>648</v>
      </c>
      <c r="F1234" s="5" t="s">
        <v>1138</v>
      </c>
      <c r="G1234" s="11"/>
      <c r="H1234" s="9" t="s">
        <v>648</v>
      </c>
      <c r="I1234" s="22" t="s">
        <v>1139</v>
      </c>
      <c r="J1234" s="9" t="s">
        <v>648</v>
      </c>
      <c r="K1234" s="41">
        <v>202</v>
      </c>
      <c r="L1234" t="s">
        <v>2466</v>
      </c>
      <c r="M1234" s="24">
        <v>43800</v>
      </c>
      <c r="O1234"/>
      <c r="P1234" s="9">
        <v>26.490500000000001</v>
      </c>
      <c r="Q1234" s="9">
        <v>-98.730500000000006</v>
      </c>
      <c r="R1234" t="s">
        <v>42</v>
      </c>
      <c r="S1234" t="s">
        <v>42</v>
      </c>
      <c r="T1234" t="s">
        <v>43</v>
      </c>
      <c r="V1234"/>
      <c r="W1234" s="11" t="s">
        <v>2467</v>
      </c>
    </row>
    <row r="1235" spans="1:26" ht="15.75">
      <c r="A1235" t="s">
        <v>2468</v>
      </c>
      <c r="B1235">
        <v>20</v>
      </c>
      <c r="C1235" s="4" t="s">
        <v>647</v>
      </c>
      <c r="D1235" s="23">
        <v>56052</v>
      </c>
      <c r="E1235" s="9" t="s">
        <v>648</v>
      </c>
      <c r="F1235" s="5" t="s">
        <v>1114</v>
      </c>
      <c r="G1235" s="11"/>
      <c r="H1235" s="9" t="s">
        <v>648</v>
      </c>
      <c r="I1235" s="22" t="s">
        <v>674</v>
      </c>
      <c r="J1235" s="9" t="s">
        <v>648</v>
      </c>
      <c r="K1235" s="11">
        <v>30</v>
      </c>
      <c r="L1235" t="s">
        <v>2468</v>
      </c>
      <c r="M1235" s="24">
        <v>37956</v>
      </c>
      <c r="O1235"/>
      <c r="P1235" s="9">
        <v>39.7866</v>
      </c>
      <c r="Q1235" s="9">
        <v>-79.005499999999998</v>
      </c>
      <c r="R1235" t="s">
        <v>42</v>
      </c>
      <c r="S1235" t="s">
        <v>42</v>
      </c>
      <c r="T1235" t="s">
        <v>43</v>
      </c>
      <c r="V1235"/>
      <c r="W1235" s="11" t="s">
        <v>1761</v>
      </c>
    </row>
    <row r="1236" spans="1:26" ht="15.75">
      <c r="A1236" t="s">
        <v>2469</v>
      </c>
      <c r="B1236">
        <v>156</v>
      </c>
      <c r="C1236" s="4" t="s">
        <v>647</v>
      </c>
      <c r="D1236" s="23">
        <v>58765</v>
      </c>
      <c r="E1236" s="9" t="s">
        <v>648</v>
      </c>
      <c r="F1236" s="5" t="s">
        <v>1138</v>
      </c>
      <c r="G1236" s="11"/>
      <c r="H1236" s="9" t="s">
        <v>648</v>
      </c>
      <c r="I1236" s="22" t="s">
        <v>1139</v>
      </c>
      <c r="J1236" s="9" t="s">
        <v>648</v>
      </c>
      <c r="K1236" s="11">
        <v>288.60000000000002</v>
      </c>
      <c r="L1236" t="s">
        <v>2469</v>
      </c>
      <c r="M1236" s="24">
        <v>41852</v>
      </c>
      <c r="O1236"/>
      <c r="P1236" s="9">
        <v>35.648099999999999</v>
      </c>
      <c r="Q1236" s="9">
        <v>-100.54300000000001</v>
      </c>
      <c r="R1236" t="s">
        <v>42</v>
      </c>
      <c r="S1236" t="s">
        <v>42</v>
      </c>
      <c r="T1236" t="s">
        <v>43</v>
      </c>
      <c r="V1236"/>
      <c r="W1236" s="11" t="s">
        <v>1200</v>
      </c>
    </row>
    <row r="1237" spans="1:26" ht="15.75">
      <c r="A1237" t="s">
        <v>2470</v>
      </c>
      <c r="B1237" s="25">
        <v>1</v>
      </c>
      <c r="C1237" s="4" t="s">
        <v>647</v>
      </c>
      <c r="D1237" s="23">
        <v>59231</v>
      </c>
      <c r="E1237" s="9" t="s">
        <v>648</v>
      </c>
      <c r="F1237" s="5" t="s">
        <v>1089</v>
      </c>
      <c r="H1237" s="9" t="s">
        <v>648</v>
      </c>
      <c r="I1237" s="22" t="s">
        <v>1090</v>
      </c>
      <c r="J1237" s="9" t="s">
        <v>648</v>
      </c>
      <c r="K1237">
        <v>3</v>
      </c>
      <c r="L1237" t="s">
        <v>2324</v>
      </c>
      <c r="M1237" s="26">
        <v>42795</v>
      </c>
      <c r="O1237"/>
      <c r="P1237">
        <v>41.881</v>
      </c>
      <c r="Q1237">
        <v>-93.623059999999995</v>
      </c>
      <c r="R1237" t="s">
        <v>42</v>
      </c>
      <c r="S1237" t="s">
        <v>42</v>
      </c>
      <c r="T1237" t="s">
        <v>43</v>
      </c>
      <c r="V1237"/>
      <c r="W1237" s="11" t="s">
        <v>84</v>
      </c>
    </row>
    <row r="1238" spans="1:26" ht="15.75">
      <c r="A1238" t="s">
        <v>2471</v>
      </c>
      <c r="B1238" s="25">
        <v>1</v>
      </c>
      <c r="C1238" s="4" t="s">
        <v>647</v>
      </c>
      <c r="D1238" s="23">
        <v>59053</v>
      </c>
      <c r="E1238" s="9" t="s">
        <v>648</v>
      </c>
      <c r="F1238" s="5" t="s">
        <v>1089</v>
      </c>
      <c r="H1238" s="9" t="s">
        <v>648</v>
      </c>
      <c r="I1238" s="22" t="s">
        <v>1090</v>
      </c>
      <c r="J1238" s="9" t="s">
        <v>648</v>
      </c>
      <c r="K1238">
        <v>3</v>
      </c>
      <c r="L1238" t="s">
        <v>2324</v>
      </c>
      <c r="M1238" s="26">
        <v>42767</v>
      </c>
      <c r="O1238"/>
      <c r="P1238">
        <v>42.018999999999998</v>
      </c>
      <c r="Q1238">
        <v>-93.513999999999996</v>
      </c>
      <c r="R1238" t="s">
        <v>42</v>
      </c>
      <c r="S1238" t="s">
        <v>42</v>
      </c>
      <c r="T1238" t="s">
        <v>43</v>
      </c>
      <c r="V1238"/>
      <c r="W1238" s="11" t="s">
        <v>84</v>
      </c>
    </row>
    <row r="1239" spans="1:26" ht="15.75">
      <c r="A1239" t="s">
        <v>2472</v>
      </c>
      <c r="B1239" s="25">
        <v>1</v>
      </c>
      <c r="C1239" s="4" t="s">
        <v>647</v>
      </c>
      <c r="D1239" s="23">
        <v>59232</v>
      </c>
      <c r="E1239" s="9" t="s">
        <v>648</v>
      </c>
      <c r="F1239" s="5" t="s">
        <v>1089</v>
      </c>
      <c r="H1239" s="9" t="s">
        <v>648</v>
      </c>
      <c r="I1239" s="22" t="s">
        <v>1090</v>
      </c>
      <c r="J1239" s="9" t="s">
        <v>648</v>
      </c>
      <c r="K1239">
        <v>3</v>
      </c>
      <c r="L1239" t="s">
        <v>2324</v>
      </c>
      <c r="M1239" s="26">
        <v>42705</v>
      </c>
      <c r="O1239"/>
      <c r="P1239">
        <v>41.978000000000002</v>
      </c>
      <c r="Q1239">
        <v>-93.700559999999996</v>
      </c>
      <c r="R1239" t="s">
        <v>42</v>
      </c>
      <c r="S1239" t="s">
        <v>42</v>
      </c>
      <c r="T1239" t="s">
        <v>43</v>
      </c>
      <c r="V1239"/>
      <c r="W1239" s="11" t="s">
        <v>84</v>
      </c>
    </row>
    <row r="1240" spans="1:26" ht="15.75">
      <c r="A1240" t="s">
        <v>2473</v>
      </c>
      <c r="B1240">
        <v>46</v>
      </c>
      <c r="C1240" s="4" t="s">
        <v>647</v>
      </c>
      <c r="D1240" s="23">
        <v>56416</v>
      </c>
      <c r="E1240" s="9" t="s">
        <v>648</v>
      </c>
      <c r="F1240" s="5" t="s">
        <v>1168</v>
      </c>
      <c r="G1240" s="11"/>
      <c r="H1240" s="9" t="s">
        <v>648</v>
      </c>
      <c r="I1240" s="22" t="s">
        <v>1090</v>
      </c>
      <c r="J1240" s="9" t="s">
        <v>648</v>
      </c>
      <c r="K1240" s="11">
        <v>69</v>
      </c>
      <c r="L1240" t="s">
        <v>1168</v>
      </c>
      <c r="M1240" s="24">
        <v>39783</v>
      </c>
      <c r="O1240"/>
      <c r="P1240" s="9">
        <v>43.712600000000002</v>
      </c>
      <c r="Q1240" s="9">
        <v>-82.981499999999997</v>
      </c>
      <c r="R1240" t="s">
        <v>42</v>
      </c>
      <c r="S1240" t="s">
        <v>42</v>
      </c>
      <c r="T1240" t="s">
        <v>43</v>
      </c>
      <c r="V1240"/>
      <c r="W1240" t="s">
        <v>1250</v>
      </c>
      <c r="X1240">
        <v>51</v>
      </c>
      <c r="Y1240" t="s">
        <v>1251</v>
      </c>
      <c r="Z1240">
        <v>49</v>
      </c>
    </row>
    <row r="1241" spans="1:26" ht="15.75">
      <c r="A1241" t="s">
        <v>2474</v>
      </c>
      <c r="B1241">
        <v>50</v>
      </c>
      <c r="C1241" s="4" t="s">
        <v>647</v>
      </c>
      <c r="D1241" s="23">
        <v>56659</v>
      </c>
      <c r="E1241" s="9" t="s">
        <v>648</v>
      </c>
      <c r="F1241" s="5" t="s">
        <v>1168</v>
      </c>
      <c r="G1241" s="11"/>
      <c r="H1241" s="9" t="s">
        <v>648</v>
      </c>
      <c r="I1241" s="22" t="s">
        <v>1090</v>
      </c>
      <c r="J1241" s="9" t="s">
        <v>648</v>
      </c>
      <c r="K1241" s="11">
        <v>90</v>
      </c>
      <c r="L1241" t="s">
        <v>1168</v>
      </c>
      <c r="M1241" s="24">
        <v>40909</v>
      </c>
      <c r="O1241"/>
      <c r="P1241" s="9">
        <v>43.651400000000002</v>
      </c>
      <c r="Q1241" s="9">
        <v>-82.715100000000007</v>
      </c>
      <c r="R1241" t="s">
        <v>42</v>
      </c>
      <c r="S1241" t="s">
        <v>42</v>
      </c>
      <c r="T1241" t="s">
        <v>43</v>
      </c>
      <c r="V1241"/>
      <c r="W1241" t="s">
        <v>1250</v>
      </c>
      <c r="X1241">
        <v>51</v>
      </c>
      <c r="Y1241" t="s">
        <v>1251</v>
      </c>
      <c r="Z1241">
        <v>49</v>
      </c>
    </row>
    <row r="1242" spans="1:26" ht="15.75">
      <c r="A1242" t="s">
        <v>2475</v>
      </c>
      <c r="B1242">
        <v>25</v>
      </c>
      <c r="C1242" s="4" t="s">
        <v>647</v>
      </c>
      <c r="D1242" s="23">
        <v>63003</v>
      </c>
      <c r="E1242" s="9" t="s">
        <v>648</v>
      </c>
      <c r="F1242" s="5" t="s">
        <v>1101</v>
      </c>
      <c r="G1242" s="11"/>
      <c r="H1242" s="9" t="s">
        <v>648</v>
      </c>
      <c r="I1242" s="22" t="s">
        <v>674</v>
      </c>
      <c r="J1242" s="9" t="s">
        <v>648</v>
      </c>
      <c r="K1242">
        <v>105.5</v>
      </c>
      <c r="L1242" t="s">
        <v>2475</v>
      </c>
      <c r="M1242" s="24">
        <v>45261</v>
      </c>
      <c r="O1242"/>
      <c r="P1242" s="9">
        <v>41.000100000000003</v>
      </c>
      <c r="Q1242" s="9">
        <v>-89.996799999999993</v>
      </c>
      <c r="R1242" t="s">
        <v>42</v>
      </c>
      <c r="S1242" t="s">
        <v>42</v>
      </c>
      <c r="T1242" t="s">
        <v>43</v>
      </c>
      <c r="V1242"/>
      <c r="W1242" s="11" t="s">
        <v>1222</v>
      </c>
    </row>
    <row r="1243" spans="1:26" ht="15.75">
      <c r="A1243" t="s">
        <v>2476</v>
      </c>
      <c r="B1243">
        <v>47</v>
      </c>
      <c r="C1243" s="4" t="s">
        <v>647</v>
      </c>
      <c r="D1243" s="23">
        <v>61776</v>
      </c>
      <c r="E1243" s="9" t="s">
        <v>648</v>
      </c>
      <c r="F1243" s="5" t="s">
        <v>1138</v>
      </c>
      <c r="G1243" s="11"/>
      <c r="H1243" s="9" t="s">
        <v>648</v>
      </c>
      <c r="I1243" s="22" t="s">
        <v>1139</v>
      </c>
      <c r="J1243" s="9" t="s">
        <v>648</v>
      </c>
      <c r="K1243" s="11">
        <v>162.9</v>
      </c>
      <c r="L1243" t="s">
        <v>2476</v>
      </c>
      <c r="M1243" s="24">
        <v>43678</v>
      </c>
      <c r="O1243"/>
      <c r="P1243" s="9">
        <v>27.952999999999999</v>
      </c>
      <c r="Q1243" s="9">
        <v>-97.333600000000004</v>
      </c>
      <c r="R1243" t="s">
        <v>42</v>
      </c>
      <c r="S1243" t="s">
        <v>42</v>
      </c>
      <c r="T1243" t="s">
        <v>43</v>
      </c>
      <c r="V1243"/>
      <c r="W1243" s="11" t="s">
        <v>2477</v>
      </c>
    </row>
    <row r="1244" spans="1:26" ht="15.75">
      <c r="A1244" t="s">
        <v>2478</v>
      </c>
      <c r="B1244">
        <v>97</v>
      </c>
      <c r="C1244" s="4" t="s">
        <v>647</v>
      </c>
      <c r="D1244" s="23">
        <v>57079</v>
      </c>
      <c r="E1244" s="9" t="s">
        <v>648</v>
      </c>
      <c r="F1244" s="5" t="s">
        <v>2306</v>
      </c>
      <c r="G1244" s="11"/>
      <c r="H1244" s="9" t="s">
        <v>648</v>
      </c>
      <c r="I1244" s="22" t="s">
        <v>2479</v>
      </c>
      <c r="J1244" s="9" t="s">
        <v>648</v>
      </c>
      <c r="K1244" s="11">
        <v>204</v>
      </c>
      <c r="L1244" t="s">
        <v>2480</v>
      </c>
      <c r="M1244" s="24">
        <v>40118</v>
      </c>
      <c r="O1244"/>
      <c r="P1244" s="9">
        <v>38.531500000000001</v>
      </c>
      <c r="Q1244" s="9">
        <v>-112.923</v>
      </c>
      <c r="R1244" t="s">
        <v>42</v>
      </c>
      <c r="S1244" t="s">
        <v>42</v>
      </c>
      <c r="T1244" t="s">
        <v>43</v>
      </c>
      <c r="V1244"/>
      <c r="W1244" s="11" t="s">
        <v>1519</v>
      </c>
    </row>
    <row r="1245" spans="1:26" ht="15.75">
      <c r="A1245" t="s">
        <v>2481</v>
      </c>
      <c r="B1245">
        <v>68</v>
      </c>
      <c r="C1245" s="4" t="s">
        <v>647</v>
      </c>
      <c r="D1245" s="23">
        <v>57107</v>
      </c>
      <c r="E1245" s="9" t="s">
        <v>648</v>
      </c>
      <c r="F1245" s="5" t="s">
        <v>2306</v>
      </c>
      <c r="G1245" s="11"/>
      <c r="H1245" s="9" t="s">
        <v>648</v>
      </c>
      <c r="I1245" s="22" t="s">
        <v>2479</v>
      </c>
      <c r="J1245" s="9" t="s">
        <v>648</v>
      </c>
      <c r="K1245" s="11">
        <v>102</v>
      </c>
      <c r="L1245" t="s">
        <v>2480</v>
      </c>
      <c r="M1245" s="28">
        <v>40672</v>
      </c>
      <c r="O1245"/>
      <c r="P1245" s="9">
        <v>38.598199999999999</v>
      </c>
      <c r="Q1245" s="9">
        <v>-112.899</v>
      </c>
      <c r="R1245" t="s">
        <v>42</v>
      </c>
      <c r="S1245" t="s">
        <v>42</v>
      </c>
      <c r="T1245" t="s">
        <v>43</v>
      </c>
      <c r="V1245"/>
      <c r="W1245" s="11" t="s">
        <v>1519</v>
      </c>
    </row>
    <row r="1246" spans="1:26" ht="15.75">
      <c r="A1246" t="s">
        <v>2482</v>
      </c>
      <c r="B1246">
        <v>10</v>
      </c>
      <c r="C1246" s="4" t="s">
        <v>647</v>
      </c>
      <c r="D1246" s="23">
        <v>55805</v>
      </c>
      <c r="E1246" s="9" t="s">
        <v>648</v>
      </c>
      <c r="F1246" s="5" t="s">
        <v>1114</v>
      </c>
      <c r="G1246" s="11"/>
      <c r="H1246" s="9" t="s">
        <v>648</v>
      </c>
      <c r="I1246" s="22" t="s">
        <v>674</v>
      </c>
      <c r="J1246" s="9" t="s">
        <v>648</v>
      </c>
      <c r="K1246" s="11">
        <v>15</v>
      </c>
      <c r="L1246" t="s">
        <v>2482</v>
      </c>
      <c r="M1246" s="24">
        <v>37196</v>
      </c>
      <c r="O1246"/>
      <c r="P1246" s="9">
        <v>39.929699999999997</v>
      </c>
      <c r="Q1246" s="9">
        <v>-79.385599999999997</v>
      </c>
      <c r="R1246" t="s">
        <v>42</v>
      </c>
      <c r="S1246" t="s">
        <v>42</v>
      </c>
      <c r="T1246" t="s">
        <v>43</v>
      </c>
      <c r="U1246" t="s">
        <v>2483</v>
      </c>
      <c r="V1246"/>
      <c r="W1246" s="11" t="s">
        <v>1761</v>
      </c>
    </row>
    <row r="1247" spans="1:26" ht="15.75">
      <c r="A1247" t="s">
        <v>2484</v>
      </c>
      <c r="B1247">
        <v>99</v>
      </c>
      <c r="C1247" s="4" t="s">
        <v>647</v>
      </c>
      <c r="D1247" s="23">
        <v>64377</v>
      </c>
      <c r="E1247" s="9" t="s">
        <v>648</v>
      </c>
      <c r="F1247" s="5" t="s">
        <v>1105</v>
      </c>
      <c r="G1247" s="11"/>
      <c r="H1247" s="9" t="s">
        <v>648</v>
      </c>
      <c r="I1247" s="22" t="s">
        <v>1086</v>
      </c>
      <c r="J1247" s="9" t="s">
        <v>648</v>
      </c>
      <c r="K1247" s="11">
        <v>300</v>
      </c>
      <c r="L1247" t="s">
        <v>2484</v>
      </c>
      <c r="M1247" s="24">
        <v>44197</v>
      </c>
      <c r="O1247"/>
      <c r="P1247" s="9">
        <v>40.5274</v>
      </c>
      <c r="Q1247" s="9">
        <v>-97.191500000000005</v>
      </c>
      <c r="R1247" t="s">
        <v>42</v>
      </c>
      <c r="S1247" t="s">
        <v>42</v>
      </c>
      <c r="T1247" t="s">
        <v>43</v>
      </c>
      <c r="V1247"/>
      <c r="W1247" s="11" t="s">
        <v>388</v>
      </c>
      <c r="X1247">
        <v>50</v>
      </c>
      <c r="Y1247" t="s">
        <v>615</v>
      </c>
      <c r="Z1247">
        <v>50</v>
      </c>
    </row>
    <row r="1248" spans="1:26" ht="15.75">
      <c r="A1248" t="s">
        <v>2485</v>
      </c>
      <c r="B1248">
        <v>13</v>
      </c>
      <c r="C1248" s="4" t="s">
        <v>647</v>
      </c>
      <c r="D1248" s="23">
        <v>56437</v>
      </c>
      <c r="E1248" s="9" t="s">
        <v>648</v>
      </c>
      <c r="F1248" s="5" t="s">
        <v>1260</v>
      </c>
      <c r="G1248" s="11"/>
      <c r="H1248" s="9" t="s">
        <v>648</v>
      </c>
      <c r="I1248" s="22" t="s">
        <v>1261</v>
      </c>
      <c r="J1248" s="9" t="s">
        <v>648</v>
      </c>
      <c r="K1248" s="11">
        <v>19.5</v>
      </c>
      <c r="L1248" t="s">
        <v>2485</v>
      </c>
      <c r="M1248" s="24">
        <v>40575</v>
      </c>
      <c r="O1248"/>
      <c r="P1248" s="9">
        <v>42.456200000000003</v>
      </c>
      <c r="Q1248" s="9">
        <v>-114.01900000000001</v>
      </c>
      <c r="R1248" t="s">
        <v>42</v>
      </c>
      <c r="S1248" t="s">
        <v>42</v>
      </c>
      <c r="T1248" t="s">
        <v>43</v>
      </c>
      <c r="V1248"/>
      <c r="W1248" s="11" t="s">
        <v>1396</v>
      </c>
    </row>
    <row r="1249" spans="1:25" ht="15.75">
      <c r="A1249" t="s">
        <v>2486</v>
      </c>
      <c r="B1249">
        <v>25</v>
      </c>
      <c r="C1249" s="4" t="s">
        <v>647</v>
      </c>
      <c r="D1249" s="23">
        <v>59838</v>
      </c>
      <c r="E1249" s="9" t="s">
        <v>648</v>
      </c>
      <c r="F1249" s="5" t="s">
        <v>1152</v>
      </c>
      <c r="G1249" s="11"/>
      <c r="H1249" s="9" t="s">
        <v>648</v>
      </c>
      <c r="I1249" s="22" t="s">
        <v>1086</v>
      </c>
      <c r="J1249" s="9" t="s">
        <v>648</v>
      </c>
      <c r="K1249" s="11">
        <v>49.65</v>
      </c>
      <c r="L1249" t="s">
        <v>2486</v>
      </c>
      <c r="M1249" s="28">
        <v>42025</v>
      </c>
      <c r="O1249"/>
      <c r="P1249" s="9">
        <v>33.9056</v>
      </c>
      <c r="Q1249" s="9">
        <v>-103.36020000000001</v>
      </c>
      <c r="R1249" t="s">
        <v>42</v>
      </c>
      <c r="S1249" t="s">
        <v>42</v>
      </c>
      <c r="T1249" t="s">
        <v>43</v>
      </c>
      <c r="V1249"/>
      <c r="W1249" s="11" t="s">
        <v>470</v>
      </c>
      <c r="X1249">
        <v>50</v>
      </c>
      <c r="Y1249" t="s">
        <v>2107</v>
      </c>
    </row>
    <row r="1250" spans="1:25" ht="15.75">
      <c r="A1250" t="s">
        <v>2487</v>
      </c>
      <c r="B1250">
        <v>62</v>
      </c>
      <c r="C1250" s="4" t="s">
        <v>647</v>
      </c>
      <c r="D1250" s="23">
        <v>57590</v>
      </c>
      <c r="E1250" s="9" t="s">
        <v>648</v>
      </c>
      <c r="F1250" s="5" t="s">
        <v>1085</v>
      </c>
      <c r="H1250" s="9" t="s">
        <v>648</v>
      </c>
      <c r="I1250" s="22" t="s">
        <v>1086</v>
      </c>
      <c r="J1250" s="9" t="s">
        <v>648</v>
      </c>
      <c r="K1250" s="11">
        <v>99.2</v>
      </c>
      <c r="L1250" t="s">
        <v>2488</v>
      </c>
      <c r="M1250" s="24">
        <v>40513</v>
      </c>
      <c r="O1250" s="3">
        <v>44195</v>
      </c>
      <c r="P1250" s="9">
        <v>35.282299999999999</v>
      </c>
      <c r="Q1250" s="9">
        <v>-98.035899999999998</v>
      </c>
      <c r="R1250" t="s">
        <v>42</v>
      </c>
      <c r="S1250" t="s">
        <v>42</v>
      </c>
      <c r="T1250" t="s">
        <v>1126</v>
      </c>
      <c r="V1250"/>
    </row>
    <row r="1251" spans="1:25" ht="15.75">
      <c r="A1251" t="s">
        <v>2489</v>
      </c>
      <c r="B1251">
        <v>62</v>
      </c>
      <c r="C1251" s="4" t="s">
        <v>647</v>
      </c>
      <c r="D1251" s="23">
        <v>57590</v>
      </c>
      <c r="E1251" s="9" t="s">
        <v>648</v>
      </c>
      <c r="F1251" s="5" t="s">
        <v>1085</v>
      </c>
      <c r="H1251" s="9" t="s">
        <v>648</v>
      </c>
      <c r="I1251" s="22" t="s">
        <v>1086</v>
      </c>
      <c r="J1251" s="9" t="s">
        <v>648</v>
      </c>
      <c r="K1251" s="11">
        <v>100.4</v>
      </c>
      <c r="L1251" t="s">
        <v>2488</v>
      </c>
      <c r="M1251" s="3">
        <v>44196</v>
      </c>
      <c r="O1251"/>
      <c r="P1251" s="9">
        <v>35.282299999999999</v>
      </c>
      <c r="Q1251" s="9">
        <v>-98.035899999999998</v>
      </c>
      <c r="R1251" t="s">
        <v>42</v>
      </c>
      <c r="S1251" t="s">
        <v>42</v>
      </c>
      <c r="T1251" t="s">
        <v>43</v>
      </c>
      <c r="V1251"/>
      <c r="W1251" s="11" t="s">
        <v>1131</v>
      </c>
      <c r="X1251">
        <v>100</v>
      </c>
    </row>
    <row r="1252" spans="1:25" ht="15.75">
      <c r="A1252" t="s">
        <v>2490</v>
      </c>
      <c r="B1252">
        <v>63</v>
      </c>
      <c r="C1252" s="4" t="s">
        <v>647</v>
      </c>
      <c r="D1252" s="23">
        <v>57956</v>
      </c>
      <c r="E1252" s="9" t="s">
        <v>648</v>
      </c>
      <c r="F1252" s="5" t="s">
        <v>1085</v>
      </c>
      <c r="H1252" s="9" t="s">
        <v>648</v>
      </c>
      <c r="I1252" s="22" t="s">
        <v>1086</v>
      </c>
      <c r="J1252" s="9" t="s">
        <v>648</v>
      </c>
      <c r="K1252" s="11">
        <v>100.8</v>
      </c>
      <c r="L1252" t="s">
        <v>2488</v>
      </c>
      <c r="M1252" s="24">
        <v>40817</v>
      </c>
      <c r="O1252" s="3">
        <v>44560</v>
      </c>
      <c r="P1252" s="9">
        <v>35.323700000000002</v>
      </c>
      <c r="Q1252" s="9">
        <v>-98.073700000000002</v>
      </c>
      <c r="R1252" t="s">
        <v>42</v>
      </c>
      <c r="S1252" t="s">
        <v>42</v>
      </c>
      <c r="T1252" t="s">
        <v>1126</v>
      </c>
      <c r="V1252"/>
    </row>
    <row r="1253" spans="1:25" ht="15.75">
      <c r="A1253" t="s">
        <v>2491</v>
      </c>
      <c r="B1253">
        <v>63</v>
      </c>
      <c r="C1253" s="4" t="s">
        <v>647</v>
      </c>
      <c r="D1253" s="23">
        <v>57956</v>
      </c>
      <c r="E1253" s="9" t="s">
        <v>648</v>
      </c>
      <c r="F1253" s="5" t="s">
        <v>1085</v>
      </c>
      <c r="H1253" s="9" t="s">
        <v>648</v>
      </c>
      <c r="I1253" s="22" t="s">
        <v>1086</v>
      </c>
      <c r="J1253" s="9" t="s">
        <v>648</v>
      </c>
      <c r="K1253" s="11">
        <v>102.1</v>
      </c>
      <c r="L1253" t="s">
        <v>2488</v>
      </c>
      <c r="M1253" s="3">
        <v>44561</v>
      </c>
      <c r="O1253"/>
      <c r="P1253" s="9">
        <v>35.323700000000002</v>
      </c>
      <c r="Q1253" s="9">
        <v>-98.073700000000002</v>
      </c>
      <c r="R1253" t="s">
        <v>42</v>
      </c>
      <c r="S1253" t="s">
        <v>42</v>
      </c>
      <c r="T1253" t="s">
        <v>43</v>
      </c>
      <c r="V1253"/>
      <c r="W1253" s="11" t="s">
        <v>1131</v>
      </c>
      <c r="X1253">
        <v>100</v>
      </c>
    </row>
    <row r="1254" spans="1:25" ht="15.75">
      <c r="A1254" t="s">
        <v>2492</v>
      </c>
      <c r="B1254">
        <v>63</v>
      </c>
      <c r="C1254" s="4" t="s">
        <v>647</v>
      </c>
      <c r="D1254" s="23">
        <v>58203</v>
      </c>
      <c r="E1254" s="9" t="s">
        <v>648</v>
      </c>
      <c r="F1254" s="5" t="s">
        <v>1085</v>
      </c>
      <c r="H1254" s="9" t="s">
        <v>648</v>
      </c>
      <c r="I1254" s="22" t="s">
        <v>1086</v>
      </c>
      <c r="J1254" s="9" t="s">
        <v>648</v>
      </c>
      <c r="K1254" s="11">
        <v>100.8</v>
      </c>
      <c r="L1254" t="s">
        <v>2488</v>
      </c>
      <c r="M1254" s="24">
        <v>41214</v>
      </c>
      <c r="O1254" s="3">
        <v>44560</v>
      </c>
      <c r="P1254" s="9">
        <v>35.405099999999997</v>
      </c>
      <c r="Q1254" s="9">
        <v>-98.119600000000005</v>
      </c>
      <c r="R1254" t="s">
        <v>42</v>
      </c>
      <c r="S1254" t="s">
        <v>42</v>
      </c>
      <c r="T1254" t="s">
        <v>1126</v>
      </c>
      <c r="V1254"/>
    </row>
    <row r="1255" spans="1:25" ht="15.75">
      <c r="A1255" t="s">
        <v>2493</v>
      </c>
      <c r="B1255">
        <v>63</v>
      </c>
      <c r="C1255" s="4" t="s">
        <v>647</v>
      </c>
      <c r="D1255" s="23">
        <v>58203</v>
      </c>
      <c r="E1255" s="9" t="s">
        <v>648</v>
      </c>
      <c r="F1255" s="5" t="s">
        <v>1085</v>
      </c>
      <c r="H1255" s="9" t="s">
        <v>648</v>
      </c>
      <c r="I1255" s="22" t="s">
        <v>1086</v>
      </c>
      <c r="J1255" s="9" t="s">
        <v>648</v>
      </c>
      <c r="K1255" s="11">
        <v>106.5</v>
      </c>
      <c r="L1255" t="s">
        <v>2488</v>
      </c>
      <c r="M1255" s="3">
        <v>44561</v>
      </c>
      <c r="O1255"/>
      <c r="P1255" s="9">
        <v>35.405099999999997</v>
      </c>
      <c r="Q1255" s="9">
        <v>-98.119600000000005</v>
      </c>
      <c r="R1255" t="s">
        <v>42</v>
      </c>
      <c r="S1255" t="s">
        <v>42</v>
      </c>
      <c r="T1255" t="s">
        <v>43</v>
      </c>
      <c r="V1255"/>
      <c r="W1255" s="11" t="s">
        <v>1131</v>
      </c>
      <c r="X1255">
        <v>100</v>
      </c>
    </row>
    <row r="1256" spans="1:25" ht="15.75">
      <c r="A1256" t="s">
        <v>2494</v>
      </c>
      <c r="B1256">
        <v>61</v>
      </c>
      <c r="C1256" s="4" t="s">
        <v>647</v>
      </c>
      <c r="D1256" s="23">
        <v>61836</v>
      </c>
      <c r="E1256" s="9" t="s">
        <v>648</v>
      </c>
      <c r="F1256" s="5" t="s">
        <v>1085</v>
      </c>
      <c r="G1256" s="11"/>
      <c r="H1256" s="9" t="s">
        <v>648</v>
      </c>
      <c r="I1256" s="22" t="s">
        <v>1086</v>
      </c>
      <c r="J1256" s="9" t="s">
        <v>648</v>
      </c>
      <c r="K1256" s="11">
        <v>129.9</v>
      </c>
      <c r="L1256" t="s">
        <v>2488</v>
      </c>
      <c r="M1256" s="24">
        <v>43435</v>
      </c>
      <c r="O1256"/>
      <c r="P1256" s="9">
        <v>35.395299999999999</v>
      </c>
      <c r="Q1256" s="9">
        <v>-98.260599999999997</v>
      </c>
      <c r="R1256" t="s">
        <v>42</v>
      </c>
      <c r="S1256" t="s">
        <v>42</v>
      </c>
      <c r="T1256" t="s">
        <v>43</v>
      </c>
      <c r="V1256"/>
      <c r="W1256" s="11" t="s">
        <v>1131</v>
      </c>
      <c r="X1256">
        <v>100</v>
      </c>
    </row>
    <row r="1257" spans="1:25" ht="15.75">
      <c r="A1257" t="s">
        <v>2495</v>
      </c>
      <c r="B1257">
        <v>20</v>
      </c>
      <c r="C1257" s="4" t="s">
        <v>647</v>
      </c>
      <c r="D1257" s="23">
        <v>57852</v>
      </c>
      <c r="E1257" s="9" t="s">
        <v>648</v>
      </c>
      <c r="F1257" s="5" t="s">
        <v>1168</v>
      </c>
      <c r="G1257" s="11"/>
      <c r="H1257" s="9" t="s">
        <v>648</v>
      </c>
      <c r="I1257" s="22" t="s">
        <v>1090</v>
      </c>
      <c r="J1257" s="9" t="s">
        <v>648</v>
      </c>
      <c r="K1257" s="11">
        <v>32</v>
      </c>
      <c r="L1257" t="s">
        <v>2434</v>
      </c>
      <c r="M1257" s="24">
        <v>41244</v>
      </c>
      <c r="O1257"/>
      <c r="P1257" s="9">
        <v>43.621899999999997</v>
      </c>
      <c r="Q1257" s="9">
        <v>-82.807100000000005</v>
      </c>
      <c r="R1257" t="s">
        <v>42</v>
      </c>
      <c r="S1257" t="s">
        <v>42</v>
      </c>
      <c r="T1257" t="s">
        <v>43</v>
      </c>
      <c r="V1257"/>
      <c r="W1257" s="11" t="s">
        <v>1427</v>
      </c>
    </row>
    <row r="1258" spans="1:25" ht="15.75">
      <c r="A1258" t="s">
        <v>2496</v>
      </c>
      <c r="B1258">
        <v>100</v>
      </c>
      <c r="C1258" s="4" t="s">
        <v>647</v>
      </c>
      <c r="D1258" s="23">
        <v>56459</v>
      </c>
      <c r="E1258" s="9" t="s">
        <v>648</v>
      </c>
      <c r="F1258" s="5" t="s">
        <v>1094</v>
      </c>
      <c r="G1258" s="11"/>
      <c r="H1258" s="9" t="s">
        <v>648</v>
      </c>
      <c r="I1258" s="22" t="s">
        <v>1090</v>
      </c>
      <c r="J1258" s="9" t="s">
        <v>648</v>
      </c>
      <c r="K1258">
        <v>150</v>
      </c>
      <c r="L1258" t="s">
        <v>2496</v>
      </c>
      <c r="M1258" s="24">
        <v>39448</v>
      </c>
      <c r="O1258"/>
      <c r="P1258" s="9">
        <v>44.295000000000002</v>
      </c>
      <c r="Q1258" s="9">
        <v>-96.358599999999996</v>
      </c>
      <c r="R1258" t="s">
        <v>42</v>
      </c>
      <c r="S1258" t="s">
        <v>42</v>
      </c>
      <c r="T1258" t="s">
        <v>43</v>
      </c>
      <c r="V1258" t="s">
        <v>2497</v>
      </c>
      <c r="W1258" s="11" t="s">
        <v>1222</v>
      </c>
    </row>
    <row r="1259" spans="1:25" ht="15.75">
      <c r="A1259" t="s">
        <v>2498</v>
      </c>
      <c r="B1259">
        <v>1</v>
      </c>
      <c r="C1259" s="4" t="s">
        <v>647</v>
      </c>
      <c r="D1259" s="23">
        <v>56587</v>
      </c>
      <c r="E1259" s="9" t="s">
        <v>648</v>
      </c>
      <c r="F1259" s="5" t="s">
        <v>1094</v>
      </c>
      <c r="G1259" s="11"/>
      <c r="H1259" s="9" t="s">
        <v>648</v>
      </c>
      <c r="I1259" s="22" t="s">
        <v>1090</v>
      </c>
      <c r="J1259" s="9" t="s">
        <v>648</v>
      </c>
      <c r="K1259">
        <v>1.3</v>
      </c>
      <c r="L1259" t="s">
        <v>2498</v>
      </c>
      <c r="M1259" s="29">
        <v>38838</v>
      </c>
      <c r="O1259"/>
      <c r="P1259">
        <v>43.583300000000001</v>
      </c>
      <c r="Q1259">
        <v>-95.778099999999995</v>
      </c>
      <c r="R1259" t="s">
        <v>42</v>
      </c>
      <c r="S1259" t="s">
        <v>42</v>
      </c>
      <c r="T1259" t="s">
        <v>43</v>
      </c>
      <c r="V1259"/>
      <c r="W1259" s="11" t="s">
        <v>1346</v>
      </c>
    </row>
    <row r="1260" spans="1:25" ht="15.75">
      <c r="A1260" t="s">
        <v>2499</v>
      </c>
      <c r="B1260">
        <v>100</v>
      </c>
      <c r="C1260" s="4" t="s">
        <v>647</v>
      </c>
      <c r="D1260" s="23">
        <v>57284</v>
      </c>
      <c r="E1260" s="9" t="s">
        <v>648</v>
      </c>
      <c r="F1260" s="5" t="s">
        <v>1101</v>
      </c>
      <c r="G1260" s="11"/>
      <c r="H1260" s="9" t="s">
        <v>648</v>
      </c>
      <c r="I1260" s="22" t="s">
        <v>674</v>
      </c>
      <c r="J1260" s="9" t="s">
        <v>648</v>
      </c>
      <c r="K1260" s="11">
        <v>200</v>
      </c>
      <c r="L1260" t="s">
        <v>2499</v>
      </c>
      <c r="M1260" s="24">
        <v>41244</v>
      </c>
      <c r="O1260"/>
      <c r="P1260" s="9">
        <v>40.851500000000001</v>
      </c>
      <c r="Q1260" s="9">
        <v>-88.9559</v>
      </c>
      <c r="R1260" t="s">
        <v>42</v>
      </c>
      <c r="S1260" t="s">
        <v>42</v>
      </c>
      <c r="T1260" t="s">
        <v>43</v>
      </c>
      <c r="V1260"/>
      <c r="W1260" s="11" t="s">
        <v>1741</v>
      </c>
    </row>
    <row r="1261" spans="1:25" ht="15.75">
      <c r="A1261" t="s">
        <v>2500</v>
      </c>
      <c r="B1261" s="25">
        <v>2</v>
      </c>
      <c r="C1261" s="4" t="s">
        <v>647</v>
      </c>
      <c r="D1261" s="23">
        <v>55995</v>
      </c>
      <c r="E1261" s="9" t="s">
        <v>648</v>
      </c>
      <c r="F1261" s="5" t="s">
        <v>1186</v>
      </c>
      <c r="H1261" s="9" t="s">
        <v>648</v>
      </c>
      <c r="I1261" s="22" t="s">
        <v>1086</v>
      </c>
      <c r="J1261" s="9" t="s">
        <v>648</v>
      </c>
      <c r="K1261" s="25">
        <v>2.6</v>
      </c>
      <c r="L1261" t="s">
        <v>2501</v>
      </c>
      <c r="M1261" s="26">
        <v>37621</v>
      </c>
      <c r="O1261" s="3">
        <v>40147</v>
      </c>
      <c r="P1261">
        <v>48.021270000000001</v>
      </c>
      <c r="Q1261">
        <v>-101.28052</v>
      </c>
      <c r="R1261" t="s">
        <v>42</v>
      </c>
      <c r="S1261" t="s">
        <v>42</v>
      </c>
      <c r="T1261" t="s">
        <v>1126</v>
      </c>
      <c r="U1261" t="s">
        <v>2502</v>
      </c>
      <c r="V1261"/>
      <c r="W1261" s="11" t="s">
        <v>1713</v>
      </c>
    </row>
    <row r="1262" spans="1:25" ht="15.75">
      <c r="A1262" t="s">
        <v>2503</v>
      </c>
      <c r="B1262" s="25">
        <v>5</v>
      </c>
      <c r="C1262" s="4" t="s">
        <v>647</v>
      </c>
      <c r="D1262" s="23">
        <v>55995</v>
      </c>
      <c r="E1262" s="9" t="s">
        <v>648</v>
      </c>
      <c r="F1262" s="5" t="s">
        <v>1186</v>
      </c>
      <c r="H1262" s="9" t="s">
        <v>648</v>
      </c>
      <c r="I1262" s="22" t="s">
        <v>1086</v>
      </c>
      <c r="J1262" s="9" t="s">
        <v>648</v>
      </c>
      <c r="K1262" s="25">
        <v>7.1</v>
      </c>
      <c r="L1262" t="s">
        <v>2501</v>
      </c>
      <c r="M1262" s="26">
        <v>40148</v>
      </c>
      <c r="O1262"/>
      <c r="P1262">
        <v>48.022170000000003</v>
      </c>
      <c r="Q1262">
        <v>-101.28471999999999</v>
      </c>
      <c r="R1262" t="s">
        <v>42</v>
      </c>
      <c r="S1262" t="s">
        <v>42</v>
      </c>
      <c r="T1262" t="s">
        <v>43</v>
      </c>
      <c r="V1262"/>
      <c r="W1262" s="11" t="s">
        <v>1713</v>
      </c>
    </row>
    <row r="1263" spans="1:25" ht="15.75">
      <c r="A1263" t="s">
        <v>2504</v>
      </c>
      <c r="B1263" s="25">
        <v>4</v>
      </c>
      <c r="C1263" s="4" t="s">
        <v>647</v>
      </c>
      <c r="D1263" s="23">
        <v>56002</v>
      </c>
      <c r="E1263" s="9" t="s">
        <v>648</v>
      </c>
      <c r="F1263" s="5" t="s">
        <v>1094</v>
      </c>
      <c r="G1263" s="11"/>
      <c r="H1263" s="9" t="s">
        <v>648</v>
      </c>
      <c r="I1263" s="22" t="s">
        <v>1090</v>
      </c>
      <c r="J1263" s="9" t="s">
        <v>648</v>
      </c>
      <c r="K1263" s="25">
        <v>3.8</v>
      </c>
      <c r="L1263" t="s">
        <v>2504</v>
      </c>
      <c r="M1263" s="26">
        <v>37530</v>
      </c>
      <c r="O1263"/>
      <c r="P1263" s="27">
        <v>43.554527999999998</v>
      </c>
      <c r="Q1263" s="27">
        <v>-96.310417000000001</v>
      </c>
      <c r="R1263" t="s">
        <v>42</v>
      </c>
      <c r="S1263" t="s">
        <v>42</v>
      </c>
      <c r="T1263" t="s">
        <v>43</v>
      </c>
      <c r="V1263" s="25" t="s">
        <v>2505</v>
      </c>
      <c r="W1263" s="11" t="s">
        <v>2228</v>
      </c>
    </row>
    <row r="1264" spans="1:25" ht="15.75">
      <c r="A1264" t="s">
        <v>2506</v>
      </c>
      <c r="B1264">
        <v>295</v>
      </c>
      <c r="C1264" s="4" t="s">
        <v>647</v>
      </c>
      <c r="D1264" s="23">
        <v>50821</v>
      </c>
      <c r="E1264" s="9" t="s">
        <v>648</v>
      </c>
      <c r="F1264" s="5" t="s">
        <v>1118</v>
      </c>
      <c r="G1264" s="11"/>
      <c r="H1264" s="9" t="s">
        <v>648</v>
      </c>
      <c r="I1264" s="22" t="s">
        <v>1119</v>
      </c>
      <c r="J1264" s="9" t="s">
        <v>648</v>
      </c>
      <c r="K1264" s="11">
        <v>88.3</v>
      </c>
      <c r="L1264" t="s">
        <v>2506</v>
      </c>
      <c r="M1264" s="24">
        <v>32843</v>
      </c>
      <c r="O1264"/>
      <c r="P1264" s="9">
        <v>35.045900000000003</v>
      </c>
      <c r="Q1264" s="9">
        <v>-118.283</v>
      </c>
      <c r="R1264" t="s">
        <v>42</v>
      </c>
      <c r="S1264" t="s">
        <v>42</v>
      </c>
      <c r="T1264" t="s">
        <v>43</v>
      </c>
      <c r="V1264"/>
      <c r="W1264" s="11" t="s">
        <v>1296</v>
      </c>
    </row>
    <row r="1265" spans="1:24" ht="15.75">
      <c r="A1265" t="s">
        <v>2507</v>
      </c>
      <c r="B1265">
        <v>268</v>
      </c>
      <c r="C1265" s="4" t="s">
        <v>647</v>
      </c>
      <c r="D1265" s="23">
        <v>52142</v>
      </c>
      <c r="E1265" s="9" t="s">
        <v>648</v>
      </c>
      <c r="F1265" s="5" t="s">
        <v>1118</v>
      </c>
      <c r="G1265" s="11"/>
      <c r="H1265" s="9" t="s">
        <v>648</v>
      </c>
      <c r="I1265" s="22" t="s">
        <v>1119</v>
      </c>
      <c r="J1265" s="9" t="s">
        <v>648</v>
      </c>
      <c r="K1265" s="11">
        <v>75</v>
      </c>
      <c r="L1265" t="s">
        <v>2507</v>
      </c>
      <c r="M1265" s="24">
        <v>33208</v>
      </c>
      <c r="O1265"/>
      <c r="P1265" s="9">
        <v>35.050600000000003</v>
      </c>
      <c r="Q1265" s="9">
        <v>-118.25700000000001</v>
      </c>
      <c r="R1265" t="s">
        <v>42</v>
      </c>
      <c r="S1265" t="s">
        <v>42</v>
      </c>
      <c r="T1265" t="s">
        <v>43</v>
      </c>
      <c r="V1265"/>
      <c r="W1265" s="11" t="s">
        <v>1296</v>
      </c>
    </row>
    <row r="1266" spans="1:24" ht="15.75">
      <c r="A1266" t="s">
        <v>2508</v>
      </c>
      <c r="B1266">
        <v>56</v>
      </c>
      <c r="C1266" s="4" t="s">
        <v>647</v>
      </c>
      <c r="D1266" s="23">
        <v>58099</v>
      </c>
      <c r="E1266" s="9" t="s">
        <v>648</v>
      </c>
      <c r="F1266" s="5" t="s">
        <v>1268</v>
      </c>
      <c r="G1266" s="11"/>
      <c r="H1266" s="9" t="s">
        <v>648</v>
      </c>
      <c r="I1266" s="22" t="s">
        <v>1287</v>
      </c>
      <c r="J1266" s="9" t="s">
        <v>648</v>
      </c>
      <c r="K1266" s="11">
        <v>200.85</v>
      </c>
      <c r="L1266" t="s">
        <v>2508</v>
      </c>
      <c r="M1266" s="24">
        <v>43739</v>
      </c>
      <c r="O1266"/>
      <c r="P1266" s="9">
        <v>45.575499999999998</v>
      </c>
      <c r="Q1266" s="9">
        <v>-120.113</v>
      </c>
      <c r="R1266" t="s">
        <v>42</v>
      </c>
      <c r="S1266" t="s">
        <v>42</v>
      </c>
      <c r="T1266" t="s">
        <v>43</v>
      </c>
      <c r="V1266"/>
      <c r="W1266" s="11" t="s">
        <v>1222</v>
      </c>
    </row>
    <row r="1267" spans="1:24" ht="15.75">
      <c r="A1267" t="s">
        <v>2509</v>
      </c>
      <c r="B1267" s="25">
        <v>16</v>
      </c>
      <c r="C1267" s="4" t="s">
        <v>647</v>
      </c>
      <c r="D1267" s="23">
        <v>57201</v>
      </c>
      <c r="E1267" s="9" t="s">
        <v>648</v>
      </c>
      <c r="F1267" s="5" t="s">
        <v>1118</v>
      </c>
      <c r="G1267" s="11"/>
      <c r="H1267" s="9" t="s">
        <v>648</v>
      </c>
      <c r="I1267" s="22" t="s">
        <v>1119</v>
      </c>
      <c r="J1267" s="9" t="s">
        <v>648</v>
      </c>
      <c r="K1267" s="25">
        <v>36.799999999999997</v>
      </c>
      <c r="L1267" s="25" t="s">
        <v>2510</v>
      </c>
      <c r="M1267" s="26">
        <v>40483</v>
      </c>
      <c r="O1267"/>
      <c r="P1267" s="27">
        <v>38.131556000000003</v>
      </c>
      <c r="Q1267" s="27">
        <v>-121.798472</v>
      </c>
      <c r="R1267" t="s">
        <v>42</v>
      </c>
      <c r="S1267" t="s">
        <v>42</v>
      </c>
      <c r="T1267" t="s">
        <v>43</v>
      </c>
      <c r="V1267" s="25"/>
      <c r="W1267" s="11" t="s">
        <v>1131</v>
      </c>
      <c r="X1267">
        <v>100</v>
      </c>
    </row>
    <row r="1268" spans="1:24" ht="15.75">
      <c r="A1268" t="s">
        <v>2511</v>
      </c>
      <c r="B1268" s="25">
        <v>34</v>
      </c>
      <c r="C1268" s="4" t="s">
        <v>647</v>
      </c>
      <c r="D1268" s="23">
        <v>57701</v>
      </c>
      <c r="E1268" s="9" t="s">
        <v>648</v>
      </c>
      <c r="F1268" s="5" t="s">
        <v>1118</v>
      </c>
      <c r="G1268" s="11"/>
      <c r="H1268" s="9" t="s">
        <v>648</v>
      </c>
      <c r="I1268" s="22" t="s">
        <v>1119</v>
      </c>
      <c r="J1268" s="9" t="s">
        <v>648</v>
      </c>
      <c r="K1268" s="25">
        <v>78.2</v>
      </c>
      <c r="L1268" s="25" t="s">
        <v>2510</v>
      </c>
      <c r="M1268" s="26">
        <v>40909</v>
      </c>
      <c r="O1268"/>
      <c r="P1268">
        <v>38.116900000000001</v>
      </c>
      <c r="Q1268">
        <v>-121.8096</v>
      </c>
      <c r="R1268" t="s">
        <v>42</v>
      </c>
      <c r="S1268" t="s">
        <v>42</v>
      </c>
      <c r="T1268" t="s">
        <v>43</v>
      </c>
      <c r="V1268" s="25"/>
      <c r="W1268" s="11" t="s">
        <v>1131</v>
      </c>
      <c r="X1268">
        <v>100</v>
      </c>
    </row>
    <row r="1269" spans="1:24" ht="15.75">
      <c r="A1269" t="s">
        <v>2512</v>
      </c>
      <c r="B1269">
        <v>20</v>
      </c>
      <c r="C1269" s="4" t="s">
        <v>647</v>
      </c>
      <c r="D1269" s="23">
        <v>55742</v>
      </c>
      <c r="E1269" s="9" t="s">
        <v>648</v>
      </c>
      <c r="F1269" s="5" t="s">
        <v>1362</v>
      </c>
      <c r="G1269" s="11"/>
      <c r="H1269" s="9" t="s">
        <v>648</v>
      </c>
      <c r="I1269" s="22" t="s">
        <v>1090</v>
      </c>
      <c r="J1269" s="9" t="s">
        <v>648</v>
      </c>
      <c r="K1269" s="11">
        <v>30</v>
      </c>
      <c r="L1269" t="s">
        <v>2512</v>
      </c>
      <c r="M1269" s="3">
        <v>37256</v>
      </c>
      <c r="O1269"/>
      <c r="P1269" s="9">
        <v>42.963000000000001</v>
      </c>
      <c r="Q1269" s="9">
        <v>-90.367999999999995</v>
      </c>
      <c r="R1269" t="s">
        <v>42</v>
      </c>
      <c r="S1269" t="s">
        <v>42</v>
      </c>
      <c r="T1269" t="s">
        <v>43</v>
      </c>
      <c r="U1269" t="s">
        <v>1953</v>
      </c>
      <c r="V1269"/>
      <c r="W1269" s="11" t="s">
        <v>1363</v>
      </c>
      <c r="X1269">
        <v>100</v>
      </c>
    </row>
    <row r="1270" spans="1:24" ht="15.75">
      <c r="A1270" t="s">
        <v>2513</v>
      </c>
      <c r="B1270">
        <v>45</v>
      </c>
      <c r="C1270" s="4" t="s">
        <v>647</v>
      </c>
      <c r="D1270" s="23">
        <v>67095</v>
      </c>
      <c r="E1270" s="9" t="s">
        <v>648</v>
      </c>
      <c r="F1270" s="5" t="s">
        <v>1138</v>
      </c>
      <c r="G1270" s="11"/>
      <c r="H1270" s="9" t="s">
        <v>648</v>
      </c>
      <c r="I1270" s="22" t="s">
        <v>1139</v>
      </c>
      <c r="J1270" s="9" t="s">
        <v>648</v>
      </c>
      <c r="K1270" s="11">
        <v>203</v>
      </c>
      <c r="L1270" t="s">
        <v>2513</v>
      </c>
      <c r="M1270" s="28">
        <v>45589</v>
      </c>
      <c r="O1270"/>
      <c r="P1270" s="9">
        <v>33.841299999999997</v>
      </c>
      <c r="Q1270" s="9">
        <v>-99.657799999999995</v>
      </c>
      <c r="R1270" t="s">
        <v>42</v>
      </c>
      <c r="S1270" t="s">
        <v>42</v>
      </c>
      <c r="T1270" t="s">
        <v>43</v>
      </c>
      <c r="V1270"/>
      <c r="W1270" s="11" t="s">
        <v>241</v>
      </c>
      <c r="X1270">
        <v>100</v>
      </c>
    </row>
    <row r="1271" spans="1:24" ht="15.75">
      <c r="A1271" t="s">
        <v>2514</v>
      </c>
      <c r="B1271" s="25">
        <v>1</v>
      </c>
      <c r="C1271" s="4" t="s">
        <v>647</v>
      </c>
      <c r="D1271" s="23">
        <v>7855</v>
      </c>
      <c r="E1271" s="9" t="s">
        <v>648</v>
      </c>
      <c r="F1271" s="5" t="s">
        <v>1094</v>
      </c>
      <c r="G1271" s="11"/>
      <c r="H1271" s="9" t="s">
        <v>648</v>
      </c>
      <c r="I1271" s="22" t="s">
        <v>1086</v>
      </c>
      <c r="J1271" s="9" t="s">
        <v>648</v>
      </c>
      <c r="K1271" s="25">
        <v>0.75</v>
      </c>
      <c r="L1271" t="s">
        <v>2515</v>
      </c>
      <c r="M1271" s="26">
        <v>36281</v>
      </c>
      <c r="O1271" s="3">
        <v>37103</v>
      </c>
      <c r="P1271">
        <v>46.895063999999998</v>
      </c>
      <c r="Q1271">
        <v>-96.730965999999995</v>
      </c>
      <c r="R1271" t="s">
        <v>42</v>
      </c>
      <c r="S1271" t="s">
        <v>42</v>
      </c>
      <c r="T1271" t="s">
        <v>194</v>
      </c>
      <c r="V1271" s="25"/>
      <c r="W1271" s="11" t="s">
        <v>2516</v>
      </c>
    </row>
    <row r="1272" spans="1:24" ht="15.75">
      <c r="A1272" t="s">
        <v>2517</v>
      </c>
      <c r="B1272" s="25">
        <v>2</v>
      </c>
      <c r="C1272" s="4" t="s">
        <v>647</v>
      </c>
      <c r="D1272" s="23">
        <v>7855</v>
      </c>
      <c r="E1272" s="9" t="s">
        <v>648</v>
      </c>
      <c r="F1272" s="5" t="s">
        <v>1094</v>
      </c>
      <c r="G1272" s="11"/>
      <c r="H1272" s="9" t="s">
        <v>648</v>
      </c>
      <c r="I1272" s="22" t="s">
        <v>1086</v>
      </c>
      <c r="J1272" s="9" t="s">
        <v>648</v>
      </c>
      <c r="K1272" s="25">
        <v>1.5</v>
      </c>
      <c r="L1272" t="s">
        <v>2515</v>
      </c>
      <c r="M1272" s="26">
        <v>37104</v>
      </c>
      <c r="O1272"/>
      <c r="P1272">
        <v>46.895063999999998</v>
      </c>
      <c r="Q1272">
        <v>-96.730965999999995</v>
      </c>
      <c r="R1272" t="s">
        <v>42</v>
      </c>
      <c r="S1272" t="s">
        <v>42</v>
      </c>
      <c r="T1272" t="s">
        <v>43</v>
      </c>
      <c r="V1272"/>
      <c r="W1272" s="11" t="s">
        <v>2516</v>
      </c>
    </row>
    <row r="1273" spans="1:24" ht="15.75">
      <c r="A1273" t="s">
        <v>2518</v>
      </c>
      <c r="B1273">
        <v>34</v>
      </c>
      <c r="C1273" s="4" t="s">
        <v>647</v>
      </c>
      <c r="D1273" s="23">
        <v>56174</v>
      </c>
      <c r="E1273" s="9" t="s">
        <v>648</v>
      </c>
      <c r="F1273" s="5" t="s">
        <v>1094</v>
      </c>
      <c r="G1273" s="11"/>
      <c r="H1273" s="9" t="s">
        <v>648</v>
      </c>
      <c r="I1273" s="22" t="s">
        <v>1090</v>
      </c>
      <c r="J1273" s="9" t="s">
        <v>648</v>
      </c>
      <c r="K1273" s="11">
        <v>51</v>
      </c>
      <c r="L1273" t="s">
        <v>2519</v>
      </c>
      <c r="M1273" s="24">
        <v>37956</v>
      </c>
      <c r="O1273"/>
      <c r="P1273" s="9">
        <v>44.0886</v>
      </c>
      <c r="Q1273" s="9">
        <v>-96.062899999999999</v>
      </c>
      <c r="R1273" t="s">
        <v>42</v>
      </c>
      <c r="S1273" t="s">
        <v>42</v>
      </c>
      <c r="T1273" t="s">
        <v>43</v>
      </c>
      <c r="V1273"/>
      <c r="W1273" s="11" t="s">
        <v>1222</v>
      </c>
    </row>
    <row r="1274" spans="1:24" ht="15.75">
      <c r="A1274" t="s">
        <v>2520</v>
      </c>
      <c r="B1274">
        <v>33</v>
      </c>
      <c r="C1274" s="4" t="s">
        <v>647</v>
      </c>
      <c r="D1274" s="23">
        <v>56794</v>
      </c>
      <c r="E1274" s="9" t="s">
        <v>648</v>
      </c>
      <c r="F1274" s="5" t="s">
        <v>1094</v>
      </c>
      <c r="G1274" s="11"/>
      <c r="H1274" s="9" t="s">
        <v>648</v>
      </c>
      <c r="I1274" s="22" t="s">
        <v>1090</v>
      </c>
      <c r="J1274" s="9" t="s">
        <v>648</v>
      </c>
      <c r="K1274" s="11">
        <v>49.5</v>
      </c>
      <c r="L1274" t="s">
        <v>2519</v>
      </c>
      <c r="M1274" s="24">
        <v>39845</v>
      </c>
      <c r="O1274"/>
      <c r="P1274" s="9">
        <v>44.1265</v>
      </c>
      <c r="Q1274" s="9">
        <v>-96.055899999999994</v>
      </c>
      <c r="R1274" t="s">
        <v>42</v>
      </c>
      <c r="S1274" t="s">
        <v>42</v>
      </c>
      <c r="T1274" t="s">
        <v>43</v>
      </c>
      <c r="V1274"/>
      <c r="W1274" s="11" t="s">
        <v>1222</v>
      </c>
    </row>
    <row r="1275" spans="1:24" ht="15.75">
      <c r="A1275" t="s">
        <v>2521</v>
      </c>
      <c r="B1275">
        <v>38</v>
      </c>
      <c r="C1275" s="4" t="s">
        <v>647</v>
      </c>
      <c r="D1275" s="23">
        <v>66093</v>
      </c>
      <c r="E1275" s="9" t="s">
        <v>648</v>
      </c>
      <c r="F1275" s="5" t="s">
        <v>1101</v>
      </c>
      <c r="G1275" s="11"/>
      <c r="H1275" s="9" t="s">
        <v>648</v>
      </c>
      <c r="I1275" s="22" t="s">
        <v>1090</v>
      </c>
      <c r="J1275" s="9" t="s">
        <v>648</v>
      </c>
      <c r="K1275" s="11">
        <v>170</v>
      </c>
      <c r="L1275" t="s">
        <v>2521</v>
      </c>
      <c r="M1275" s="24">
        <v>45261</v>
      </c>
      <c r="O1275"/>
      <c r="P1275" s="9">
        <v>40.170900000000003</v>
      </c>
      <c r="Q1275" s="9">
        <v>-89.895099999999999</v>
      </c>
      <c r="R1275" t="s">
        <v>42</v>
      </c>
      <c r="S1275" t="s">
        <v>42</v>
      </c>
      <c r="T1275" t="s">
        <v>43</v>
      </c>
      <c r="V1275"/>
      <c r="W1275" t="s">
        <v>1547</v>
      </c>
      <c r="X1275">
        <v>100</v>
      </c>
    </row>
    <row r="1276" spans="1:24" ht="15.75">
      <c r="A1276" t="s">
        <v>2522</v>
      </c>
      <c r="B1276">
        <v>44</v>
      </c>
      <c r="C1276" s="4" t="s">
        <v>647</v>
      </c>
      <c r="D1276" s="23">
        <v>57875</v>
      </c>
      <c r="E1276" s="9" t="s">
        <v>648</v>
      </c>
      <c r="F1276" s="5" t="s">
        <v>1089</v>
      </c>
      <c r="G1276" s="11"/>
      <c r="H1276" s="9" t="s">
        <v>648</v>
      </c>
      <c r="I1276" s="22" t="s">
        <v>1090</v>
      </c>
      <c r="J1276" s="9" t="s">
        <v>648</v>
      </c>
      <c r="K1276" s="11">
        <v>110.9</v>
      </c>
      <c r="L1276" t="s">
        <v>2522</v>
      </c>
      <c r="M1276" s="24">
        <v>41183</v>
      </c>
      <c r="O1276"/>
      <c r="P1276" s="9">
        <v>41.407899999999998</v>
      </c>
      <c r="Q1276" s="9">
        <v>-94.577699999999993</v>
      </c>
      <c r="R1276" t="s">
        <v>42</v>
      </c>
      <c r="S1276" t="s">
        <v>42</v>
      </c>
      <c r="T1276" t="s">
        <v>43</v>
      </c>
      <c r="V1276"/>
      <c r="W1276" s="11" t="s">
        <v>1091</v>
      </c>
      <c r="X1276">
        <v>100</v>
      </c>
    </row>
    <row r="1277" spans="1:24" ht="15.75">
      <c r="A1277" t="s">
        <v>2523</v>
      </c>
      <c r="B1277">
        <v>132</v>
      </c>
      <c r="C1277" s="4" t="s">
        <v>647</v>
      </c>
      <c r="D1277" s="23">
        <v>56495</v>
      </c>
      <c r="E1277" s="9" t="s">
        <v>648</v>
      </c>
      <c r="F1277" s="5" t="s">
        <v>1254</v>
      </c>
      <c r="G1277" s="11"/>
      <c r="H1277" s="9" t="s">
        <v>648</v>
      </c>
      <c r="I1277" s="22" t="s">
        <v>674</v>
      </c>
      <c r="J1277" s="9" t="s">
        <v>648</v>
      </c>
      <c r="K1277" s="11">
        <v>264</v>
      </c>
      <c r="L1277" t="s">
        <v>2523</v>
      </c>
      <c r="M1277" s="24">
        <v>39722</v>
      </c>
      <c r="O1277"/>
      <c r="P1277" s="9">
        <v>39.2256</v>
      </c>
      <c r="Q1277" s="9">
        <v>-79.198300000000003</v>
      </c>
      <c r="R1277" t="s">
        <v>42</v>
      </c>
      <c r="S1277" t="s">
        <v>42</v>
      </c>
      <c r="T1277" t="s">
        <v>43</v>
      </c>
      <c r="U1277" t="s">
        <v>2524</v>
      </c>
      <c r="V1277"/>
      <c r="W1277" s="11" t="s">
        <v>1121</v>
      </c>
      <c r="X1277">
        <v>100</v>
      </c>
    </row>
    <row r="1278" spans="1:24" ht="15.75">
      <c r="A1278" t="s">
        <v>2525</v>
      </c>
      <c r="B1278">
        <v>2</v>
      </c>
      <c r="C1278" s="4" t="s">
        <v>647</v>
      </c>
      <c r="D1278" s="23">
        <v>58025</v>
      </c>
      <c r="E1278" s="9" t="s">
        <v>648</v>
      </c>
      <c r="F1278" s="5" t="s">
        <v>1277</v>
      </c>
      <c r="G1278" s="11"/>
      <c r="H1278" s="9" t="s">
        <v>648</v>
      </c>
      <c r="I1278" s="22" t="s">
        <v>651</v>
      </c>
      <c r="J1278" s="9" t="s">
        <v>648</v>
      </c>
      <c r="K1278" s="25">
        <v>3.3</v>
      </c>
      <c r="L1278" t="s">
        <v>2525</v>
      </c>
      <c r="M1278" s="31">
        <v>40627</v>
      </c>
      <c r="O1278"/>
      <c r="P1278">
        <v>42.589607999999998</v>
      </c>
      <c r="Q1278">
        <v>-71.984108000000006</v>
      </c>
      <c r="R1278" t="s">
        <v>42</v>
      </c>
      <c r="S1278" t="s">
        <v>42</v>
      </c>
      <c r="T1278" t="s">
        <v>43</v>
      </c>
      <c r="V1278"/>
      <c r="W1278" s="11" t="s">
        <v>2525</v>
      </c>
    </row>
    <row r="1279" spans="1:24" ht="15.75">
      <c r="A1279" t="s">
        <v>2526</v>
      </c>
      <c r="B1279">
        <v>29</v>
      </c>
      <c r="C1279" s="4" t="s">
        <v>647</v>
      </c>
      <c r="D1279" s="23">
        <v>56752</v>
      </c>
      <c r="E1279" s="9" t="s">
        <v>648</v>
      </c>
      <c r="F1279" s="5" t="s">
        <v>1161</v>
      </c>
      <c r="G1279" s="11"/>
      <c r="H1279" s="9" t="s">
        <v>648</v>
      </c>
      <c r="I1279" s="22" t="s">
        <v>1383</v>
      </c>
      <c r="J1279" s="9" t="s">
        <v>648</v>
      </c>
      <c r="K1279" s="11">
        <v>60.9</v>
      </c>
      <c r="L1279" t="s">
        <v>2527</v>
      </c>
      <c r="M1279" s="28">
        <v>39631</v>
      </c>
      <c r="O1279"/>
      <c r="P1279" s="9">
        <v>41.284700000000001</v>
      </c>
      <c r="Q1279" s="9">
        <v>-110.51900000000001</v>
      </c>
      <c r="R1279" t="s">
        <v>42</v>
      </c>
      <c r="S1279" t="s">
        <v>42</v>
      </c>
      <c r="T1279" t="s">
        <v>43</v>
      </c>
      <c r="V1279"/>
      <c r="W1279" s="11" t="s">
        <v>1121</v>
      </c>
      <c r="X1279">
        <v>100</v>
      </c>
    </row>
    <row r="1280" spans="1:24" ht="15.75">
      <c r="A1280" t="s">
        <v>2528</v>
      </c>
      <c r="B1280">
        <v>38</v>
      </c>
      <c r="C1280" s="4" t="s">
        <v>647</v>
      </c>
      <c r="D1280" s="23">
        <v>56753</v>
      </c>
      <c r="E1280" s="9" t="s">
        <v>648</v>
      </c>
      <c r="F1280" s="5" t="s">
        <v>1161</v>
      </c>
      <c r="G1280" s="11"/>
      <c r="H1280" s="9" t="s">
        <v>648</v>
      </c>
      <c r="I1280" s="22" t="s">
        <v>1383</v>
      </c>
      <c r="J1280" s="9" t="s">
        <v>648</v>
      </c>
      <c r="K1280" s="11">
        <v>79.8</v>
      </c>
      <c r="L1280" t="s">
        <v>2527</v>
      </c>
      <c r="M1280" s="28">
        <v>39720</v>
      </c>
      <c r="O1280"/>
      <c r="P1280" s="9">
        <v>41.2761</v>
      </c>
      <c r="Q1280" s="9">
        <v>-110.562</v>
      </c>
      <c r="R1280" t="s">
        <v>42</v>
      </c>
      <c r="S1280" t="s">
        <v>42</v>
      </c>
      <c r="T1280" t="s">
        <v>43</v>
      </c>
      <c r="V1280"/>
      <c r="W1280" s="11" t="s">
        <v>1121</v>
      </c>
      <c r="X1280">
        <v>100</v>
      </c>
    </row>
    <row r="1281" spans="1:26" ht="15.75">
      <c r="A1281" t="s">
        <v>2529</v>
      </c>
      <c r="B1281">
        <v>62</v>
      </c>
      <c r="C1281" s="4" t="s">
        <v>647</v>
      </c>
      <c r="D1281" s="23">
        <v>62840</v>
      </c>
      <c r="E1281" s="9" t="s">
        <v>648</v>
      </c>
      <c r="F1281" s="5" t="s">
        <v>1421</v>
      </c>
      <c r="G1281" s="11"/>
      <c r="H1281" s="9" t="s">
        <v>648</v>
      </c>
      <c r="I1281" s="22" t="s">
        <v>1422</v>
      </c>
      <c r="J1281" s="9" t="s">
        <v>648</v>
      </c>
      <c r="K1281" s="11">
        <v>171.7</v>
      </c>
      <c r="L1281" t="s">
        <v>2529</v>
      </c>
      <c r="M1281" s="24">
        <v>44105</v>
      </c>
      <c r="O1281"/>
      <c r="P1281" s="9">
        <v>40.997100000000003</v>
      </c>
      <c r="Q1281" s="9">
        <v>-103.99299999999999</v>
      </c>
      <c r="R1281" t="s">
        <v>42</v>
      </c>
      <c r="S1281" t="s">
        <v>42</v>
      </c>
      <c r="T1281" t="s">
        <v>43</v>
      </c>
      <c r="V1281"/>
      <c r="W1281" s="11" t="s">
        <v>1115</v>
      </c>
      <c r="X1281">
        <v>100</v>
      </c>
    </row>
    <row r="1282" spans="1:26" ht="15.75">
      <c r="A1282" t="s">
        <v>1262</v>
      </c>
      <c r="B1282">
        <v>20</v>
      </c>
      <c r="C1282" s="4" t="s">
        <v>647</v>
      </c>
      <c r="D1282" s="23">
        <v>56636</v>
      </c>
      <c r="E1282" s="9" t="s">
        <v>648</v>
      </c>
      <c r="F1282" s="5" t="s">
        <v>1260</v>
      </c>
      <c r="G1282" s="11"/>
      <c r="H1282" s="9" t="s">
        <v>648</v>
      </c>
      <c r="I1282" s="22" t="s">
        <v>1261</v>
      </c>
      <c r="J1282" s="9" t="s">
        <v>648</v>
      </c>
      <c r="K1282" s="11">
        <v>42</v>
      </c>
      <c r="L1282" t="s">
        <v>1262</v>
      </c>
      <c r="M1282" s="24">
        <v>39569</v>
      </c>
      <c r="O1282"/>
      <c r="P1282" s="9">
        <v>43.024500000000003</v>
      </c>
      <c r="Q1282" s="9">
        <v>-115.468</v>
      </c>
      <c r="R1282" t="s">
        <v>42</v>
      </c>
      <c r="S1282" t="s">
        <v>42</v>
      </c>
      <c r="T1282" t="s">
        <v>43</v>
      </c>
      <c r="U1282" s="7"/>
      <c r="V1282"/>
      <c r="W1282" s="11" t="s">
        <v>1251</v>
      </c>
      <c r="X1282" s="25">
        <v>49</v>
      </c>
      <c r="Y1282" t="s">
        <v>1250</v>
      </c>
      <c r="Z1282" s="25">
        <v>51</v>
      </c>
    </row>
    <row r="1283" spans="1:26" ht="15.75">
      <c r="A1283" t="s">
        <v>2530</v>
      </c>
      <c r="B1283" s="25">
        <v>1</v>
      </c>
      <c r="C1283" s="4" t="s">
        <v>647</v>
      </c>
      <c r="D1283" s="23">
        <v>1998</v>
      </c>
      <c r="E1283" s="9" t="s">
        <v>648</v>
      </c>
      <c r="F1283" s="5" t="s">
        <v>1094</v>
      </c>
      <c r="G1283" s="11"/>
      <c r="H1283" s="9" t="s">
        <v>648</v>
      </c>
      <c r="I1283" s="22" t="s">
        <v>1090</v>
      </c>
      <c r="J1283" s="9" t="s">
        <v>648</v>
      </c>
      <c r="K1283" s="25">
        <v>1.25</v>
      </c>
      <c r="L1283" t="s">
        <v>2530</v>
      </c>
      <c r="M1283" s="26">
        <v>39264</v>
      </c>
      <c r="O1283"/>
      <c r="P1283">
        <v>43.9405</v>
      </c>
      <c r="Q1283">
        <v>-94.943399999999997</v>
      </c>
      <c r="R1283" t="s">
        <v>42</v>
      </c>
      <c r="S1283" t="s">
        <v>42</v>
      </c>
      <c r="T1283" t="s">
        <v>43</v>
      </c>
      <c r="V1283"/>
      <c r="W1283" s="11" t="s">
        <v>2531</v>
      </c>
    </row>
    <row r="1284" spans="1:26" ht="15.75">
      <c r="A1284" t="s">
        <v>2532</v>
      </c>
      <c r="B1284">
        <v>34</v>
      </c>
      <c r="C1284" s="4" t="s">
        <v>647</v>
      </c>
      <c r="D1284" s="23">
        <v>56112</v>
      </c>
      <c r="E1284" s="9" t="s">
        <v>648</v>
      </c>
      <c r="F1284" s="5" t="s">
        <v>1118</v>
      </c>
      <c r="G1284" s="11"/>
      <c r="H1284" s="9" t="s">
        <v>648</v>
      </c>
      <c r="I1284" s="22" t="s">
        <v>1119</v>
      </c>
      <c r="J1284" s="9" t="s">
        <v>648</v>
      </c>
      <c r="K1284" s="11">
        <v>22.44</v>
      </c>
      <c r="L1284" t="s">
        <v>2532</v>
      </c>
      <c r="M1284" s="24">
        <v>37956</v>
      </c>
      <c r="O1284"/>
      <c r="P1284" s="9">
        <v>33.914099999999998</v>
      </c>
      <c r="Q1284" s="9">
        <v>-116.592</v>
      </c>
      <c r="R1284" t="s">
        <v>42</v>
      </c>
      <c r="S1284" t="s">
        <v>42</v>
      </c>
      <c r="T1284" t="s">
        <v>43</v>
      </c>
      <c r="V1284"/>
      <c r="W1284" s="11" t="s">
        <v>1222</v>
      </c>
      <c r="X1284">
        <v>100</v>
      </c>
    </row>
    <row r="1285" spans="1:26" ht="15.75">
      <c r="A1285" t="s">
        <v>2533</v>
      </c>
      <c r="B1285" s="25">
        <v>100</v>
      </c>
      <c r="C1285" s="4" t="s">
        <v>647</v>
      </c>
      <c r="D1285" s="23">
        <v>55719</v>
      </c>
      <c r="E1285" s="9" t="s">
        <v>648</v>
      </c>
      <c r="F1285" s="5" t="s">
        <v>1118</v>
      </c>
      <c r="G1285" s="11"/>
      <c r="H1285" s="9" t="s">
        <v>648</v>
      </c>
      <c r="I1285" s="22" t="s">
        <v>1119</v>
      </c>
      <c r="J1285" s="9" t="s">
        <v>648</v>
      </c>
      <c r="K1285" s="25">
        <v>66.599999999999994</v>
      </c>
      <c r="L1285" t="s">
        <v>2533</v>
      </c>
      <c r="M1285" s="26">
        <v>44593</v>
      </c>
      <c r="O1285" s="3">
        <v>44592</v>
      </c>
      <c r="P1285" s="27">
        <v>33.909972000000003</v>
      </c>
      <c r="Q1285" s="27">
        <v>-116.73</v>
      </c>
      <c r="R1285" t="s">
        <v>42</v>
      </c>
      <c r="S1285" t="s">
        <v>42</v>
      </c>
      <c r="T1285" t="s">
        <v>1126</v>
      </c>
      <c r="V1285"/>
    </row>
    <row r="1286" spans="1:26" ht="15.75">
      <c r="A1286" t="s">
        <v>2534</v>
      </c>
      <c r="B1286" s="25">
        <v>16</v>
      </c>
      <c r="C1286" s="4" t="s">
        <v>647</v>
      </c>
      <c r="D1286" s="23">
        <v>55719</v>
      </c>
      <c r="E1286" s="9" t="s">
        <v>648</v>
      </c>
      <c r="F1286" s="5" t="s">
        <v>1118</v>
      </c>
      <c r="G1286" s="11"/>
      <c r="H1286" s="9" t="s">
        <v>648</v>
      </c>
      <c r="I1286" s="22" t="s">
        <v>1119</v>
      </c>
      <c r="J1286" s="9" t="s">
        <v>648</v>
      </c>
      <c r="K1286" s="25">
        <v>70</v>
      </c>
      <c r="L1286" t="s">
        <v>2533</v>
      </c>
      <c r="M1286" s="29">
        <v>44593</v>
      </c>
      <c r="O1286"/>
      <c r="P1286" s="27">
        <v>33.909972000000003</v>
      </c>
      <c r="Q1286" s="27">
        <v>-116.73</v>
      </c>
      <c r="R1286" t="s">
        <v>42</v>
      </c>
      <c r="S1286" t="s">
        <v>42</v>
      </c>
      <c r="T1286" t="s">
        <v>43</v>
      </c>
      <c r="U1286" s="25"/>
      <c r="V1286" s="25"/>
      <c r="W1286" s="11" t="s">
        <v>1136</v>
      </c>
    </row>
    <row r="1287" spans="1:26" ht="15.75">
      <c r="A1287" t="s">
        <v>2535</v>
      </c>
      <c r="B1287">
        <v>49</v>
      </c>
      <c r="C1287" s="4" t="s">
        <v>647</v>
      </c>
      <c r="D1287" s="23">
        <v>57459</v>
      </c>
      <c r="E1287" s="9" t="s">
        <v>648</v>
      </c>
      <c r="F1287" s="5" t="s">
        <v>1118</v>
      </c>
      <c r="G1287" s="11"/>
      <c r="H1287" s="9" t="s">
        <v>648</v>
      </c>
      <c r="I1287" s="22" t="s">
        <v>1119</v>
      </c>
      <c r="J1287" s="9" t="s">
        <v>648</v>
      </c>
      <c r="K1287" s="11">
        <v>49</v>
      </c>
      <c r="L1287" t="s">
        <v>2535</v>
      </c>
      <c r="M1287" s="24">
        <v>40940</v>
      </c>
      <c r="O1287"/>
      <c r="P1287" s="9">
        <v>33.877299999999998</v>
      </c>
      <c r="Q1287" s="9">
        <v>-116.565</v>
      </c>
      <c r="R1287" t="s">
        <v>42</v>
      </c>
      <c r="S1287" t="s">
        <v>42</v>
      </c>
      <c r="T1287" t="s">
        <v>43</v>
      </c>
      <c r="V1287"/>
      <c r="W1287" s="11" t="s">
        <v>1136</v>
      </c>
      <c r="X1287">
        <v>100</v>
      </c>
    </row>
    <row r="1288" spans="1:26" ht="15.75">
      <c r="A1288" t="s">
        <v>2536</v>
      </c>
      <c r="B1288">
        <v>44</v>
      </c>
      <c r="C1288" s="4" t="s">
        <v>647</v>
      </c>
      <c r="D1288" s="23">
        <v>55986</v>
      </c>
      <c r="E1288" s="9" t="s">
        <v>648</v>
      </c>
      <c r="F1288" s="5" t="s">
        <v>1254</v>
      </c>
      <c r="G1288" s="11"/>
      <c r="H1288" s="9" t="s">
        <v>648</v>
      </c>
      <c r="I1288" s="22" t="s">
        <v>674</v>
      </c>
      <c r="J1288" s="9" t="s">
        <v>648</v>
      </c>
      <c r="K1288" s="11">
        <v>66</v>
      </c>
      <c r="L1288" t="s">
        <v>2536</v>
      </c>
      <c r="M1288" s="24">
        <v>37591</v>
      </c>
      <c r="O1288"/>
      <c r="P1288" s="9">
        <v>39.207599999999999</v>
      </c>
      <c r="Q1288" s="9">
        <v>-79.515000000000001</v>
      </c>
      <c r="R1288" t="s">
        <v>42</v>
      </c>
      <c r="S1288" t="s">
        <v>42</v>
      </c>
      <c r="T1288" t="s">
        <v>43</v>
      </c>
      <c r="V1288"/>
      <c r="W1288" s="11" t="s">
        <v>1761</v>
      </c>
    </row>
    <row r="1289" spans="1:26" ht="15.75">
      <c r="A1289" t="s">
        <v>2537</v>
      </c>
      <c r="B1289">
        <v>43</v>
      </c>
      <c r="C1289" s="4" t="s">
        <v>647</v>
      </c>
      <c r="D1289" s="23">
        <v>56424</v>
      </c>
      <c r="E1289" s="9" t="s">
        <v>648</v>
      </c>
      <c r="F1289" s="5" t="s">
        <v>1094</v>
      </c>
      <c r="G1289" s="11"/>
      <c r="H1289" s="9" t="s">
        <v>648</v>
      </c>
      <c r="I1289" s="22" t="s">
        <v>1090</v>
      </c>
      <c r="J1289" s="9" t="s">
        <v>648</v>
      </c>
      <c r="K1289" s="11">
        <v>100</v>
      </c>
      <c r="L1289" t="s">
        <v>2537</v>
      </c>
      <c r="M1289" s="24">
        <v>39052</v>
      </c>
      <c r="O1289" s="3">
        <v>44560</v>
      </c>
      <c r="P1289" s="9">
        <v>43.627299999999998</v>
      </c>
      <c r="Q1289" s="9">
        <v>-92.534599999999998</v>
      </c>
      <c r="R1289" t="s">
        <v>42</v>
      </c>
      <c r="S1289" t="s">
        <v>42</v>
      </c>
      <c r="T1289" t="s">
        <v>1126</v>
      </c>
      <c r="V1289" t="s">
        <v>2538</v>
      </c>
    </row>
    <row r="1290" spans="1:26" ht="15.75">
      <c r="A1290" t="s">
        <v>2539</v>
      </c>
      <c r="B1290">
        <v>43</v>
      </c>
      <c r="C1290" s="4" t="s">
        <v>647</v>
      </c>
      <c r="D1290" s="23">
        <v>56424</v>
      </c>
      <c r="E1290" s="9" t="s">
        <v>648</v>
      </c>
      <c r="F1290" s="5" t="s">
        <v>1094</v>
      </c>
      <c r="G1290" s="11"/>
      <c r="H1290" s="9" t="s">
        <v>648</v>
      </c>
      <c r="I1290" s="22" t="s">
        <v>1090</v>
      </c>
      <c r="J1290" s="9" t="s">
        <v>648</v>
      </c>
      <c r="K1290" s="11">
        <v>100</v>
      </c>
      <c r="L1290" t="s">
        <v>2537</v>
      </c>
      <c r="M1290" s="3">
        <v>44561</v>
      </c>
      <c r="O1290"/>
      <c r="P1290" s="9">
        <v>43.627299999999998</v>
      </c>
      <c r="Q1290" s="9">
        <v>-92.534599999999998</v>
      </c>
      <c r="R1290" t="s">
        <v>42</v>
      </c>
      <c r="S1290" t="s">
        <v>42</v>
      </c>
      <c r="T1290" t="s">
        <v>43</v>
      </c>
      <c r="V1290" t="s">
        <v>2538</v>
      </c>
      <c r="W1290" s="11" t="s">
        <v>1337</v>
      </c>
    </row>
    <row r="1291" spans="1:26" ht="15.75">
      <c r="A1291" t="s">
        <v>2540</v>
      </c>
      <c r="B1291" s="25">
        <v>12</v>
      </c>
      <c r="C1291" s="4" t="s">
        <v>647</v>
      </c>
      <c r="D1291" s="23">
        <v>58048</v>
      </c>
      <c r="E1291" s="9" t="s">
        <v>648</v>
      </c>
      <c r="F1291" s="5" t="s">
        <v>1138</v>
      </c>
      <c r="H1291" s="9" t="s">
        <v>648</v>
      </c>
      <c r="I1291" s="22" t="s">
        <v>1139</v>
      </c>
      <c r="J1291" s="9" t="s">
        <v>648</v>
      </c>
      <c r="K1291" s="25">
        <v>30</v>
      </c>
      <c r="L1291" t="s">
        <v>2540</v>
      </c>
      <c r="M1291" s="26">
        <v>41244</v>
      </c>
      <c r="O1291"/>
      <c r="P1291">
        <v>32.994599999999998</v>
      </c>
      <c r="Q1291">
        <v>-100.52200000000001</v>
      </c>
      <c r="R1291" t="s">
        <v>42</v>
      </c>
      <c r="S1291" t="s">
        <v>42</v>
      </c>
      <c r="T1291" t="s">
        <v>43</v>
      </c>
      <c r="V1291" s="25"/>
      <c r="W1291" s="11" t="s">
        <v>1141</v>
      </c>
    </row>
    <row r="1292" spans="1:26" ht="15.75">
      <c r="A1292" t="s">
        <v>2541</v>
      </c>
      <c r="B1292">
        <v>23</v>
      </c>
      <c r="C1292" s="4" t="s">
        <v>647</v>
      </c>
      <c r="D1292" s="23">
        <v>56594</v>
      </c>
      <c r="E1292" s="9" t="s">
        <v>648</v>
      </c>
      <c r="F1292" s="5" t="s">
        <v>984</v>
      </c>
      <c r="G1292" s="11"/>
      <c r="H1292" s="9" t="s">
        <v>648</v>
      </c>
      <c r="I1292" s="22" t="s">
        <v>985</v>
      </c>
      <c r="J1292" s="9" t="s">
        <v>648</v>
      </c>
      <c r="K1292" s="11">
        <v>36.799999999999997</v>
      </c>
      <c r="L1292" t="s">
        <v>2541</v>
      </c>
      <c r="M1292" s="24">
        <v>39356</v>
      </c>
      <c r="O1292"/>
      <c r="P1292" s="9">
        <v>42.897500000000001</v>
      </c>
      <c r="Q1292" s="9">
        <v>-75.570400000000006</v>
      </c>
      <c r="R1292" t="s">
        <v>42</v>
      </c>
      <c r="S1292" t="s">
        <v>42</v>
      </c>
      <c r="T1292" t="s">
        <v>43</v>
      </c>
      <c r="V1292"/>
      <c r="W1292" s="11" t="s">
        <v>241</v>
      </c>
      <c r="X1292">
        <v>100</v>
      </c>
    </row>
    <row r="1293" spans="1:26" ht="26.25">
      <c r="A1293" t="s">
        <v>2542</v>
      </c>
      <c r="B1293">
        <v>7</v>
      </c>
      <c r="C1293" s="4" t="s">
        <v>647</v>
      </c>
      <c r="D1293" s="23">
        <v>57963</v>
      </c>
      <c r="E1293" s="9" t="s">
        <v>648</v>
      </c>
      <c r="F1293" s="5" t="s">
        <v>1298</v>
      </c>
      <c r="G1293" s="11"/>
      <c r="H1293" s="9" t="s">
        <v>648</v>
      </c>
      <c r="I1293" s="33" t="s">
        <v>1299</v>
      </c>
      <c r="J1293" s="9" t="s">
        <v>648</v>
      </c>
      <c r="K1293" s="11">
        <v>10</v>
      </c>
      <c r="L1293" t="s">
        <v>2543</v>
      </c>
      <c r="M1293" s="24">
        <v>41244</v>
      </c>
      <c r="O1293"/>
      <c r="P1293" s="9">
        <v>46.286999999999999</v>
      </c>
      <c r="Q1293" s="9">
        <v>-109.47199999999999</v>
      </c>
      <c r="R1293" t="s">
        <v>42</v>
      </c>
      <c r="S1293" t="s">
        <v>42</v>
      </c>
      <c r="T1293" t="s">
        <v>43</v>
      </c>
      <c r="V1293"/>
      <c r="W1293" s="11" t="s">
        <v>1294</v>
      </c>
    </row>
    <row r="1294" spans="1:26" ht="26.25">
      <c r="A1294" t="s">
        <v>2544</v>
      </c>
      <c r="B1294">
        <v>7</v>
      </c>
      <c r="C1294" s="4" t="s">
        <v>647</v>
      </c>
      <c r="D1294" s="23">
        <v>57965</v>
      </c>
      <c r="E1294" s="9" t="s">
        <v>648</v>
      </c>
      <c r="F1294" s="5" t="s">
        <v>1298</v>
      </c>
      <c r="G1294" s="11"/>
      <c r="H1294" s="9" t="s">
        <v>648</v>
      </c>
      <c r="I1294" s="33" t="s">
        <v>1299</v>
      </c>
      <c r="J1294" s="9" t="s">
        <v>648</v>
      </c>
      <c r="K1294" s="11">
        <v>10</v>
      </c>
      <c r="L1294" t="s">
        <v>2543</v>
      </c>
      <c r="M1294" s="24">
        <v>41244</v>
      </c>
      <c r="O1294"/>
      <c r="P1294" s="9">
        <v>46.286999999999999</v>
      </c>
      <c r="Q1294" s="9">
        <v>-109.47199999999999</v>
      </c>
      <c r="R1294" t="s">
        <v>42</v>
      </c>
      <c r="S1294" t="s">
        <v>42</v>
      </c>
      <c r="T1294" t="s">
        <v>43</v>
      </c>
      <c r="V1294"/>
      <c r="W1294" s="11" t="s">
        <v>1294</v>
      </c>
    </row>
    <row r="1295" spans="1:26" ht="15.75">
      <c r="A1295" t="s">
        <v>2545</v>
      </c>
      <c r="B1295">
        <v>50</v>
      </c>
      <c r="C1295" s="4" t="s">
        <v>647</v>
      </c>
      <c r="D1295" s="23">
        <v>57833</v>
      </c>
      <c r="E1295" s="9" t="s">
        <v>648</v>
      </c>
      <c r="F1295" s="5" t="s">
        <v>1118</v>
      </c>
      <c r="G1295" s="11"/>
      <c r="H1295" s="9" t="s">
        <v>648</v>
      </c>
      <c r="I1295" s="22" t="s">
        <v>1119</v>
      </c>
      <c r="J1295" s="9" t="s">
        <v>648</v>
      </c>
      <c r="K1295" s="11">
        <v>150</v>
      </c>
      <c r="L1295" t="s">
        <v>2545</v>
      </c>
      <c r="M1295" s="24">
        <v>41030</v>
      </c>
      <c r="O1295"/>
      <c r="P1295" s="9">
        <v>35.017899999999997</v>
      </c>
      <c r="Q1295" s="9">
        <v>-118.31399999999999</v>
      </c>
      <c r="R1295" t="s">
        <v>42</v>
      </c>
      <c r="S1295" t="s">
        <v>42</v>
      </c>
      <c r="T1295" t="s">
        <v>43</v>
      </c>
      <c r="V1295" t="s">
        <v>2546</v>
      </c>
      <c r="W1295" s="11" t="s">
        <v>1519</v>
      </c>
    </row>
    <row r="1296" spans="1:26" ht="15.75">
      <c r="A1296" t="s">
        <v>2547</v>
      </c>
      <c r="B1296">
        <v>8</v>
      </c>
      <c r="C1296" s="4" t="s">
        <v>647</v>
      </c>
      <c r="D1296" s="23">
        <v>58837</v>
      </c>
      <c r="E1296" s="9" t="s">
        <v>648</v>
      </c>
      <c r="F1296" s="5" t="s">
        <v>1209</v>
      </c>
      <c r="G1296" s="11"/>
      <c r="H1296" s="9" t="s">
        <v>648</v>
      </c>
      <c r="I1296" s="22" t="s">
        <v>1210</v>
      </c>
      <c r="J1296" s="9" t="s">
        <v>648</v>
      </c>
      <c r="K1296" s="11">
        <v>24</v>
      </c>
      <c r="L1296" t="s">
        <v>2547</v>
      </c>
      <c r="M1296" s="24">
        <v>44166</v>
      </c>
      <c r="O1296"/>
      <c r="P1296" s="9">
        <v>21.6692</v>
      </c>
      <c r="Q1296" s="9">
        <v>-157.95009999999999</v>
      </c>
      <c r="R1296" t="s">
        <v>42</v>
      </c>
      <c r="S1296" t="s">
        <v>42</v>
      </c>
      <c r="T1296" t="s">
        <v>43</v>
      </c>
      <c r="V1296"/>
      <c r="W1296" s="11" t="s">
        <v>1136</v>
      </c>
      <c r="X1296">
        <v>100</v>
      </c>
    </row>
    <row r="1297" spans="1:24" ht="15.75">
      <c r="A1297" t="s">
        <v>2548</v>
      </c>
      <c r="B1297" s="25">
        <v>3</v>
      </c>
      <c r="C1297" s="4" t="s">
        <v>647</v>
      </c>
      <c r="D1297" s="23">
        <v>59692</v>
      </c>
      <c r="E1297" s="9" t="s">
        <v>648</v>
      </c>
      <c r="F1297" s="5" t="s">
        <v>649</v>
      </c>
      <c r="H1297" s="9" t="s">
        <v>648</v>
      </c>
      <c r="I1297" s="22" t="s">
        <v>651</v>
      </c>
      <c r="J1297" s="9" t="s">
        <v>648</v>
      </c>
      <c r="K1297" s="25">
        <v>4.5</v>
      </c>
      <c r="L1297" t="s">
        <v>2548</v>
      </c>
      <c r="M1297" s="26">
        <v>41183</v>
      </c>
      <c r="O1297"/>
      <c r="P1297" s="27">
        <v>41.793917</v>
      </c>
      <c r="Q1297" s="27">
        <v>-71.388861000000006</v>
      </c>
      <c r="R1297" t="s">
        <v>42</v>
      </c>
      <c r="S1297" t="s">
        <v>42</v>
      </c>
      <c r="T1297" t="s">
        <v>43</v>
      </c>
      <c r="V1297" s="25" t="s">
        <v>2549</v>
      </c>
      <c r="W1297" s="11" t="s">
        <v>2550</v>
      </c>
    </row>
    <row r="1298" spans="1:24" ht="15.75">
      <c r="A1298" t="s">
        <v>2551</v>
      </c>
      <c r="B1298">
        <v>139</v>
      </c>
      <c r="C1298" s="4" t="s">
        <v>647</v>
      </c>
      <c r="D1298" s="23">
        <v>62481</v>
      </c>
      <c r="E1298" s="9" t="s">
        <v>648</v>
      </c>
      <c r="F1298" s="5" t="s">
        <v>1111</v>
      </c>
      <c r="G1298" s="11"/>
      <c r="H1298" s="9" t="s">
        <v>648</v>
      </c>
      <c r="I1298" s="22" t="s">
        <v>1086</v>
      </c>
      <c r="J1298" s="9" t="s">
        <v>648</v>
      </c>
      <c r="K1298" s="11">
        <v>301</v>
      </c>
      <c r="L1298" t="s">
        <v>2551</v>
      </c>
      <c r="M1298" s="28">
        <v>44317</v>
      </c>
      <c r="O1298"/>
      <c r="P1298" s="9">
        <v>37.517400000000002</v>
      </c>
      <c r="Q1298" s="9">
        <v>-95.435199999999995</v>
      </c>
      <c r="R1298" t="s">
        <v>42</v>
      </c>
      <c r="S1298" t="s">
        <v>42</v>
      </c>
      <c r="T1298" t="s">
        <v>43</v>
      </c>
      <c r="U1298" t="s">
        <v>2251</v>
      </c>
      <c r="V1298"/>
      <c r="W1298" s="11" t="s">
        <v>2252</v>
      </c>
    </row>
    <row r="1299" spans="1:24" ht="15.75">
      <c r="A1299" s="30" t="s">
        <v>2552</v>
      </c>
      <c r="B1299" s="25">
        <v>2</v>
      </c>
      <c r="C1299" s="4" t="s">
        <v>647</v>
      </c>
      <c r="D1299" s="23">
        <v>58114</v>
      </c>
      <c r="E1299" s="9" t="s">
        <v>648</v>
      </c>
      <c r="F1299" s="5" t="s">
        <v>1118</v>
      </c>
      <c r="G1299" s="11"/>
      <c r="H1299" s="9" t="s">
        <v>648</v>
      </c>
      <c r="I1299" s="22" t="s">
        <v>1119</v>
      </c>
      <c r="J1299" s="9" t="s">
        <v>648</v>
      </c>
      <c r="K1299" s="25">
        <v>3</v>
      </c>
      <c r="L1299" s="30" t="s">
        <v>2553</v>
      </c>
      <c r="M1299" s="26">
        <v>41244</v>
      </c>
      <c r="O1299" s="3">
        <v>43464</v>
      </c>
      <c r="P1299">
        <v>33.914613000000003</v>
      </c>
      <c r="Q1299">
        <v>-116.751614</v>
      </c>
      <c r="R1299" t="s">
        <v>42</v>
      </c>
      <c r="S1299" t="s">
        <v>42</v>
      </c>
      <c r="T1299" t="s">
        <v>194</v>
      </c>
      <c r="V1299" t="s">
        <v>2554</v>
      </c>
      <c r="W1299" s="11" t="s">
        <v>1158</v>
      </c>
    </row>
    <row r="1300" spans="1:24" ht="15.75">
      <c r="A1300" s="30" t="s">
        <v>2555</v>
      </c>
      <c r="B1300" s="25">
        <v>3</v>
      </c>
      <c r="C1300" s="4" t="s">
        <v>647</v>
      </c>
      <c r="D1300" s="23">
        <v>58114</v>
      </c>
      <c r="E1300" s="9" t="s">
        <v>648</v>
      </c>
      <c r="F1300" s="5" t="s">
        <v>1118</v>
      </c>
      <c r="G1300" s="11"/>
      <c r="H1300" s="9" t="s">
        <v>648</v>
      </c>
      <c r="I1300" s="22" t="s">
        <v>1119</v>
      </c>
      <c r="J1300" s="9" t="s">
        <v>648</v>
      </c>
      <c r="K1300" s="25">
        <v>4.8499999999999996</v>
      </c>
      <c r="L1300" s="30" t="s">
        <v>2553</v>
      </c>
      <c r="M1300" s="34">
        <v>43465</v>
      </c>
      <c r="O1300"/>
      <c r="P1300">
        <v>33.914613000000003</v>
      </c>
      <c r="Q1300">
        <v>-116.751614</v>
      </c>
      <c r="R1300" t="s">
        <v>42</v>
      </c>
      <c r="S1300" t="s">
        <v>42</v>
      </c>
      <c r="T1300" t="s">
        <v>43</v>
      </c>
      <c r="V1300" t="s">
        <v>2554</v>
      </c>
      <c r="W1300" s="11" t="s">
        <v>1158</v>
      </c>
    </row>
    <row r="1301" spans="1:24" ht="15.75">
      <c r="A1301" t="s">
        <v>2556</v>
      </c>
      <c r="B1301">
        <v>49</v>
      </c>
      <c r="C1301" s="4" t="s">
        <v>647</v>
      </c>
      <c r="D1301" s="23">
        <v>60132</v>
      </c>
      <c r="E1301" s="9" t="s">
        <v>648</v>
      </c>
      <c r="F1301" s="5" t="s">
        <v>1254</v>
      </c>
      <c r="G1301" s="11"/>
      <c r="H1301" s="9" t="s">
        <v>648</v>
      </c>
      <c r="I1301" s="22" t="s">
        <v>674</v>
      </c>
      <c r="J1301" s="9" t="s">
        <v>648</v>
      </c>
      <c r="K1301" s="11">
        <v>102.5</v>
      </c>
      <c r="L1301" t="s">
        <v>2556</v>
      </c>
      <c r="M1301" s="24">
        <v>42705</v>
      </c>
      <c r="O1301"/>
      <c r="P1301" s="9">
        <v>39.225900000000003</v>
      </c>
      <c r="Q1301" s="9">
        <v>-79.130300000000005</v>
      </c>
      <c r="R1301" t="s">
        <v>42</v>
      </c>
      <c r="S1301" t="s">
        <v>42</v>
      </c>
      <c r="T1301" t="s">
        <v>43</v>
      </c>
      <c r="V1301"/>
      <c r="W1301" s="11" t="s">
        <v>582</v>
      </c>
      <c r="X1301">
        <v>100</v>
      </c>
    </row>
    <row r="1302" spans="1:24" ht="15.75">
      <c r="A1302" t="s">
        <v>2557</v>
      </c>
      <c r="B1302">
        <v>29</v>
      </c>
      <c r="C1302" s="4" t="s">
        <v>647</v>
      </c>
      <c r="D1302" s="23">
        <v>59903</v>
      </c>
      <c r="E1302" s="9" t="s">
        <v>648</v>
      </c>
      <c r="F1302" s="5" t="s">
        <v>1186</v>
      </c>
      <c r="G1302" s="11"/>
      <c r="H1302" s="9" t="s">
        <v>648</v>
      </c>
      <c r="I1302" s="22" t="s">
        <v>1090</v>
      </c>
      <c r="J1302" s="9" t="s">
        <v>648</v>
      </c>
      <c r="K1302" s="11">
        <v>99</v>
      </c>
      <c r="L1302" t="s">
        <v>2557</v>
      </c>
      <c r="M1302" s="24">
        <v>43221</v>
      </c>
      <c r="O1302"/>
      <c r="P1302" s="9">
        <v>47.8718</v>
      </c>
      <c r="Q1302" s="9">
        <v>-100.93300000000001</v>
      </c>
      <c r="R1302" t="s">
        <v>42</v>
      </c>
      <c r="S1302" t="s">
        <v>42</v>
      </c>
      <c r="T1302" t="s">
        <v>43</v>
      </c>
      <c r="V1302"/>
      <c r="W1302" s="11" t="s">
        <v>1342</v>
      </c>
      <c r="X1302">
        <v>100</v>
      </c>
    </row>
    <row r="1303" spans="1:24" ht="15.75">
      <c r="A1303" t="s">
        <v>2558</v>
      </c>
      <c r="B1303">
        <v>50</v>
      </c>
      <c r="C1303" s="4" t="s">
        <v>647</v>
      </c>
      <c r="D1303" s="23">
        <v>57609</v>
      </c>
      <c r="E1303" s="9" t="s">
        <v>648</v>
      </c>
      <c r="F1303" s="5" t="s">
        <v>1089</v>
      </c>
      <c r="G1303" s="11"/>
      <c r="H1303" s="9" t="s">
        <v>648</v>
      </c>
      <c r="I1303" s="22" t="s">
        <v>1090</v>
      </c>
      <c r="J1303" s="9" t="s">
        <v>648</v>
      </c>
      <c r="K1303" s="11">
        <v>100</v>
      </c>
      <c r="L1303" t="s">
        <v>2558</v>
      </c>
      <c r="M1303" s="24">
        <v>40878</v>
      </c>
      <c r="O1303"/>
      <c r="P1303" s="9">
        <v>42.176000000000002</v>
      </c>
      <c r="Q1303" s="9">
        <v>-95.463999999999999</v>
      </c>
      <c r="R1303" t="s">
        <v>42</v>
      </c>
      <c r="S1303" t="s">
        <v>42</v>
      </c>
      <c r="T1303" t="s">
        <v>43</v>
      </c>
      <c r="V1303"/>
      <c r="W1303" s="11" t="s">
        <v>1222</v>
      </c>
    </row>
    <row r="1304" spans="1:24" ht="15.75">
      <c r="A1304" t="s">
        <v>2559</v>
      </c>
      <c r="B1304" s="25">
        <v>1</v>
      </c>
      <c r="C1304" s="4" t="s">
        <v>647</v>
      </c>
      <c r="D1304" s="23">
        <v>58414</v>
      </c>
      <c r="E1304" s="9" t="s">
        <v>648</v>
      </c>
      <c r="F1304" s="5" t="s">
        <v>1089</v>
      </c>
      <c r="H1304" s="9" t="s">
        <v>648</v>
      </c>
      <c r="I1304" s="22" t="s">
        <v>1090</v>
      </c>
      <c r="J1304" s="9" t="s">
        <v>648</v>
      </c>
      <c r="K1304" s="25">
        <v>1.5</v>
      </c>
      <c r="L1304" t="s">
        <v>2559</v>
      </c>
      <c r="M1304" s="26">
        <v>40848</v>
      </c>
      <c r="O1304"/>
      <c r="P1304">
        <v>40.954999999999998</v>
      </c>
      <c r="Q1304">
        <v>-91.394440000000003</v>
      </c>
      <c r="R1304" t="s">
        <v>42</v>
      </c>
      <c r="S1304" t="s">
        <v>42</v>
      </c>
      <c r="T1304" t="s">
        <v>43</v>
      </c>
      <c r="V1304" s="25" t="s">
        <v>2559</v>
      </c>
      <c r="W1304" s="11" t="s">
        <v>2560</v>
      </c>
    </row>
    <row r="1305" spans="1:24" ht="15.75">
      <c r="A1305" t="s">
        <v>2561</v>
      </c>
      <c r="B1305">
        <v>136</v>
      </c>
      <c r="C1305" s="4" t="s">
        <v>647</v>
      </c>
      <c r="D1305" s="23">
        <v>56097</v>
      </c>
      <c r="E1305" s="9" t="s">
        <v>648</v>
      </c>
      <c r="F1305" s="5" t="s">
        <v>1152</v>
      </c>
      <c r="G1305" s="11"/>
      <c r="H1305" s="9" t="s">
        <v>648</v>
      </c>
      <c r="I1305" s="22" t="s">
        <v>1171</v>
      </c>
      <c r="J1305" s="9" t="s">
        <v>648</v>
      </c>
      <c r="K1305" s="11">
        <v>204</v>
      </c>
      <c r="L1305" t="s">
        <v>2561</v>
      </c>
      <c r="M1305" s="28">
        <v>37895</v>
      </c>
      <c r="O1305" s="3">
        <v>43464</v>
      </c>
      <c r="P1305" s="9">
        <v>34.537399999999998</v>
      </c>
      <c r="Q1305" s="9">
        <v>-104.081</v>
      </c>
      <c r="R1305" t="s">
        <v>42</v>
      </c>
      <c r="S1305" t="s">
        <v>42</v>
      </c>
      <c r="T1305" t="s">
        <v>1126</v>
      </c>
      <c r="V1305" s="25"/>
      <c r="W1305" s="25"/>
      <c r="X1305" s="25"/>
    </row>
    <row r="1306" spans="1:24" ht="15.75">
      <c r="A1306" t="s">
        <v>2562</v>
      </c>
      <c r="B1306">
        <v>136</v>
      </c>
      <c r="C1306" s="4" t="s">
        <v>647</v>
      </c>
      <c r="D1306" s="23">
        <v>56097</v>
      </c>
      <c r="E1306" s="9" t="s">
        <v>648</v>
      </c>
      <c r="F1306" s="5" t="s">
        <v>1152</v>
      </c>
      <c r="G1306" s="11"/>
      <c r="H1306" s="9" t="s">
        <v>648</v>
      </c>
      <c r="I1306" s="22" t="s">
        <v>1171</v>
      </c>
      <c r="J1306" s="9" t="s">
        <v>648</v>
      </c>
      <c r="K1306" s="11">
        <v>204</v>
      </c>
      <c r="L1306" t="s">
        <v>2561</v>
      </c>
      <c r="M1306" s="34">
        <v>43465</v>
      </c>
      <c r="O1306"/>
      <c r="P1306" s="9">
        <v>34.537399999999998</v>
      </c>
      <c r="Q1306" s="9">
        <v>-104.081</v>
      </c>
      <c r="R1306" t="s">
        <v>42</v>
      </c>
      <c r="S1306" t="s">
        <v>42</v>
      </c>
      <c r="T1306" t="s">
        <v>43</v>
      </c>
      <c r="V1306"/>
      <c r="W1306" s="11" t="s">
        <v>1131</v>
      </c>
      <c r="X1306">
        <v>100</v>
      </c>
    </row>
    <row r="1307" spans="1:24" ht="15.75">
      <c r="A1307" t="s">
        <v>2563</v>
      </c>
      <c r="B1307">
        <v>37</v>
      </c>
      <c r="C1307" s="4" t="s">
        <v>647</v>
      </c>
      <c r="D1307" s="23">
        <v>7936</v>
      </c>
      <c r="E1307" s="9" t="s">
        <v>648</v>
      </c>
      <c r="F1307" s="5" t="s">
        <v>1286</v>
      </c>
      <c r="G1307" s="11"/>
      <c r="H1307" s="9" t="s">
        <v>648</v>
      </c>
      <c r="I1307" s="22" t="s">
        <v>1628</v>
      </c>
      <c r="J1307" s="9" t="s">
        <v>648</v>
      </c>
      <c r="K1307" s="11">
        <v>48</v>
      </c>
      <c r="L1307" t="s">
        <v>2564</v>
      </c>
      <c r="M1307" s="24">
        <v>37500</v>
      </c>
      <c r="O1307" s="3">
        <v>37955</v>
      </c>
      <c r="P1307" s="9">
        <v>46.105600000000003</v>
      </c>
      <c r="Q1307" s="9">
        <v>-119.07299999999999</v>
      </c>
      <c r="R1307" t="s">
        <v>42</v>
      </c>
      <c r="S1307" t="s">
        <v>42</v>
      </c>
      <c r="T1307" t="s">
        <v>194</v>
      </c>
      <c r="V1307"/>
      <c r="W1307" s="11" t="s">
        <v>2565</v>
      </c>
    </row>
    <row r="1308" spans="1:24" ht="15.75">
      <c r="A1308" t="s">
        <v>2566</v>
      </c>
      <c r="B1308">
        <v>49</v>
      </c>
      <c r="C1308" s="4" t="s">
        <v>647</v>
      </c>
      <c r="D1308" s="23">
        <v>7936</v>
      </c>
      <c r="E1308" s="9" t="s">
        <v>648</v>
      </c>
      <c r="F1308" s="5" t="s">
        <v>1286</v>
      </c>
      <c r="G1308" s="11"/>
      <c r="H1308" s="9" t="s">
        <v>648</v>
      </c>
      <c r="I1308" s="22" t="s">
        <v>1628</v>
      </c>
      <c r="J1308" s="9" t="s">
        <v>648</v>
      </c>
      <c r="K1308" s="11">
        <v>64</v>
      </c>
      <c r="L1308" t="s">
        <v>2564</v>
      </c>
      <c r="M1308" s="24">
        <v>37956</v>
      </c>
      <c r="O1308" s="3">
        <v>39506</v>
      </c>
      <c r="P1308" s="9">
        <v>46.103999999999999</v>
      </c>
      <c r="Q1308" s="9">
        <v>-119.14100000000001</v>
      </c>
      <c r="R1308" t="s">
        <v>42</v>
      </c>
      <c r="S1308" t="s">
        <v>42</v>
      </c>
      <c r="T1308" t="s">
        <v>194</v>
      </c>
      <c r="V1308"/>
      <c r="W1308" s="11" t="s">
        <v>2565</v>
      </c>
    </row>
    <row r="1309" spans="1:24" ht="15.75">
      <c r="A1309" t="s">
        <v>2567</v>
      </c>
      <c r="B1309">
        <v>63</v>
      </c>
      <c r="C1309" s="4" t="s">
        <v>647</v>
      </c>
      <c r="D1309" s="23">
        <v>7936</v>
      </c>
      <c r="E1309" s="9" t="s">
        <v>648</v>
      </c>
      <c r="F1309" s="5" t="s">
        <v>1286</v>
      </c>
      <c r="G1309" s="11"/>
      <c r="H1309" s="9" t="s">
        <v>648</v>
      </c>
      <c r="I1309" s="22" t="s">
        <v>1628</v>
      </c>
      <c r="J1309" s="9" t="s">
        <v>648</v>
      </c>
      <c r="K1309" s="11">
        <v>96</v>
      </c>
      <c r="L1309" t="s">
        <v>2564</v>
      </c>
      <c r="M1309" s="24">
        <v>39508</v>
      </c>
      <c r="O1309"/>
      <c r="P1309" s="9">
        <v>46.095399999999998</v>
      </c>
      <c r="Q1309" s="9">
        <v>-119.136</v>
      </c>
      <c r="R1309" t="s">
        <v>42</v>
      </c>
      <c r="S1309" t="s">
        <v>42</v>
      </c>
      <c r="T1309" t="s">
        <v>43</v>
      </c>
      <c r="V1309"/>
      <c r="W1309" s="11" t="s">
        <v>2565</v>
      </c>
    </row>
    <row r="1310" spans="1:24" ht="15.75">
      <c r="A1310" t="s">
        <v>2568</v>
      </c>
      <c r="B1310">
        <v>121</v>
      </c>
      <c r="C1310" s="4" t="s">
        <v>647</v>
      </c>
      <c r="D1310" s="23">
        <v>60620</v>
      </c>
      <c r="E1310" s="9" t="s">
        <v>648</v>
      </c>
      <c r="F1310" s="5" t="s">
        <v>1111</v>
      </c>
      <c r="G1310" s="11"/>
      <c r="H1310" s="9" t="s">
        <v>648</v>
      </c>
      <c r="I1310" s="22" t="s">
        <v>1086</v>
      </c>
      <c r="J1310" s="9" t="s">
        <v>648</v>
      </c>
      <c r="K1310" s="11">
        <v>208.3</v>
      </c>
      <c r="L1310" t="s">
        <v>2568</v>
      </c>
      <c r="M1310" s="24">
        <v>42705</v>
      </c>
      <c r="O1310"/>
      <c r="P1310" s="9">
        <v>37.622900000000001</v>
      </c>
      <c r="Q1310" s="9">
        <v>-98.554199999999994</v>
      </c>
      <c r="R1310" t="s">
        <v>42</v>
      </c>
      <c r="S1310" t="s">
        <v>42</v>
      </c>
      <c r="T1310" t="s">
        <v>43</v>
      </c>
      <c r="V1310"/>
      <c r="W1310" s="11" t="s">
        <v>1131</v>
      </c>
      <c r="X1310">
        <v>100</v>
      </c>
    </row>
    <row r="1311" spans="1:24" ht="15.75">
      <c r="A1311" t="s">
        <v>2569</v>
      </c>
      <c r="B1311">
        <v>74</v>
      </c>
      <c r="C1311" s="4" t="s">
        <v>647</v>
      </c>
      <c r="D1311" s="23">
        <v>65059</v>
      </c>
      <c r="E1311" s="9" t="s">
        <v>648</v>
      </c>
      <c r="F1311" s="5" t="s">
        <v>1421</v>
      </c>
      <c r="G1311" s="11"/>
      <c r="H1311" s="9" t="s">
        <v>648</v>
      </c>
      <c r="I1311" s="22" t="s">
        <v>1162</v>
      </c>
      <c r="J1311" s="9" t="s">
        <v>648</v>
      </c>
      <c r="K1311" s="11">
        <v>200</v>
      </c>
      <c r="L1311" t="s">
        <v>2569</v>
      </c>
      <c r="M1311" s="24">
        <v>44501</v>
      </c>
      <c r="O1311"/>
      <c r="P1311" s="9">
        <v>40.633000000000003</v>
      </c>
      <c r="Q1311" s="9">
        <v>-102.9265</v>
      </c>
      <c r="R1311" t="s">
        <v>42</v>
      </c>
      <c r="S1311" t="s">
        <v>42</v>
      </c>
      <c r="T1311" t="s">
        <v>43</v>
      </c>
      <c r="V1311"/>
      <c r="W1311" s="11" t="s">
        <v>1131</v>
      </c>
      <c r="X1311">
        <v>100</v>
      </c>
    </row>
    <row r="1312" spans="1:24" ht="15.75">
      <c r="A1312" t="s">
        <v>2570</v>
      </c>
      <c r="B1312" s="25">
        <v>1</v>
      </c>
      <c r="C1312" s="4" t="s">
        <v>647</v>
      </c>
      <c r="D1312" s="23">
        <v>55782</v>
      </c>
      <c r="E1312" s="9" t="s">
        <v>648</v>
      </c>
      <c r="F1312" s="5" t="s">
        <v>1094</v>
      </c>
      <c r="G1312" s="11"/>
      <c r="H1312" s="9" t="s">
        <v>648</v>
      </c>
      <c r="I1312" s="22" t="s">
        <v>1090</v>
      </c>
      <c r="J1312" s="9" t="s">
        <v>648</v>
      </c>
      <c r="K1312" s="25">
        <v>1.5</v>
      </c>
      <c r="L1312" t="s">
        <v>2570</v>
      </c>
      <c r="M1312" s="26">
        <v>37226</v>
      </c>
      <c r="O1312"/>
      <c r="P1312">
        <v>43.754739999999998</v>
      </c>
      <c r="Q1312">
        <v>-95.853449999999995</v>
      </c>
      <c r="R1312" t="s">
        <v>42</v>
      </c>
      <c r="S1312" t="s">
        <v>42</v>
      </c>
      <c r="T1312" t="s">
        <v>43</v>
      </c>
      <c r="V1312" s="25" t="s">
        <v>2571</v>
      </c>
      <c r="W1312" s="11" t="s">
        <v>2572</v>
      </c>
    </row>
    <row r="1313" spans="1:27" ht="15.75">
      <c r="A1313" t="s">
        <v>2573</v>
      </c>
      <c r="B1313">
        <v>134</v>
      </c>
      <c r="C1313" s="4" t="s">
        <v>647</v>
      </c>
      <c r="D1313" s="23">
        <v>57047</v>
      </c>
      <c r="E1313" s="9" t="s">
        <v>648</v>
      </c>
      <c r="F1313" s="5" t="s">
        <v>1094</v>
      </c>
      <c r="G1313" s="11"/>
      <c r="H1313" s="9" t="s">
        <v>648</v>
      </c>
      <c r="I1313" s="22" t="s">
        <v>1090</v>
      </c>
      <c r="J1313" s="9" t="s">
        <v>648</v>
      </c>
      <c r="K1313" s="11">
        <v>201</v>
      </c>
      <c r="L1313" t="s">
        <v>2573</v>
      </c>
      <c r="M1313" s="24">
        <v>40483</v>
      </c>
      <c r="O1313" s="34">
        <v>44922</v>
      </c>
      <c r="P1313" s="9">
        <v>43.727699999999999</v>
      </c>
      <c r="Q1313" s="9">
        <v>-95.837000000000003</v>
      </c>
      <c r="R1313" t="s">
        <v>42</v>
      </c>
      <c r="S1313" t="s">
        <v>42</v>
      </c>
      <c r="T1313" t="s">
        <v>1126</v>
      </c>
      <c r="V1313"/>
    </row>
    <row r="1314" spans="1:27" ht="15.75">
      <c r="A1314" t="s">
        <v>2574</v>
      </c>
      <c r="B1314">
        <v>133</v>
      </c>
      <c r="C1314" s="4" t="s">
        <v>647</v>
      </c>
      <c r="D1314" s="23">
        <v>57047</v>
      </c>
      <c r="E1314" s="9" t="s">
        <v>648</v>
      </c>
      <c r="F1314" s="5" t="s">
        <v>1094</v>
      </c>
      <c r="G1314" s="11"/>
      <c r="H1314" s="9" t="s">
        <v>648</v>
      </c>
      <c r="I1314" s="22" t="s">
        <v>1090</v>
      </c>
      <c r="J1314" s="9" t="s">
        <v>648</v>
      </c>
      <c r="K1314" s="11">
        <v>201</v>
      </c>
      <c r="L1314" t="s">
        <v>2573</v>
      </c>
      <c r="M1314" s="24">
        <v>44923</v>
      </c>
      <c r="O1314"/>
      <c r="P1314" s="9">
        <v>43.727699999999999</v>
      </c>
      <c r="Q1314" s="9">
        <v>-95.837000000000003</v>
      </c>
      <c r="R1314" t="s">
        <v>42</v>
      </c>
      <c r="S1314" t="s">
        <v>42</v>
      </c>
      <c r="T1314" t="s">
        <v>43</v>
      </c>
      <c r="U1314" t="s">
        <v>2575</v>
      </c>
      <c r="V1314"/>
      <c r="W1314" t="s">
        <v>1337</v>
      </c>
    </row>
    <row r="1315" spans="1:27" ht="15.75">
      <c r="A1315" t="s">
        <v>2576</v>
      </c>
      <c r="B1315">
        <v>74</v>
      </c>
      <c r="C1315" s="4" t="s">
        <v>647</v>
      </c>
      <c r="D1315" s="23">
        <v>62364</v>
      </c>
      <c r="E1315" s="9" t="s">
        <v>648</v>
      </c>
      <c r="F1315" s="5" t="s">
        <v>1094</v>
      </c>
      <c r="G1315" s="11"/>
      <c r="H1315" s="9" t="s">
        <v>648</v>
      </c>
      <c r="I1315" s="22" t="s">
        <v>1090</v>
      </c>
      <c r="J1315" s="9" t="s">
        <v>648</v>
      </c>
      <c r="K1315" s="11">
        <v>250</v>
      </c>
      <c r="L1315" t="s">
        <v>2576</v>
      </c>
      <c r="M1315" s="28">
        <v>44181</v>
      </c>
      <c r="O1315"/>
      <c r="P1315" s="9">
        <v>43.7849</v>
      </c>
      <c r="Q1315" s="9">
        <v>-95.898300000000006</v>
      </c>
      <c r="R1315" t="s">
        <v>42</v>
      </c>
      <c r="S1315" t="s">
        <v>42</v>
      </c>
      <c r="T1315" t="s">
        <v>43</v>
      </c>
      <c r="V1315"/>
      <c r="W1315" s="11" t="s">
        <v>1610</v>
      </c>
      <c r="X1315">
        <v>5.0999999999999996</v>
      </c>
      <c r="Y1315" t="s">
        <v>2577</v>
      </c>
      <c r="AA1315" t="s">
        <v>2578</v>
      </c>
    </row>
    <row r="1316" spans="1:27" ht="15.75">
      <c r="A1316" t="s">
        <v>2579</v>
      </c>
      <c r="B1316">
        <v>35</v>
      </c>
      <c r="C1316" s="4" t="s">
        <v>647</v>
      </c>
      <c r="D1316" s="23">
        <v>56651</v>
      </c>
      <c r="E1316" s="9" t="s">
        <v>648</v>
      </c>
      <c r="F1316" s="5" t="s">
        <v>1114</v>
      </c>
      <c r="G1316" s="11"/>
      <c r="H1316" s="9" t="s">
        <v>648</v>
      </c>
      <c r="I1316" s="22" t="s">
        <v>674</v>
      </c>
      <c r="J1316" s="9" t="s">
        <v>648</v>
      </c>
      <c r="K1316" s="11">
        <v>70</v>
      </c>
      <c r="L1316" t="s">
        <v>2579</v>
      </c>
      <c r="M1316" s="24">
        <v>40057</v>
      </c>
      <c r="O1316" s="3">
        <v>45382</v>
      </c>
      <c r="P1316" s="9">
        <v>40.3765</v>
      </c>
      <c r="Q1316" s="9">
        <v>-78.628600000000006</v>
      </c>
      <c r="R1316" t="s">
        <v>42</v>
      </c>
      <c r="S1316" t="s">
        <v>42</v>
      </c>
      <c r="T1316" t="s">
        <v>1126</v>
      </c>
      <c r="V1316"/>
    </row>
    <row r="1317" spans="1:27" ht="15.75">
      <c r="A1317" t="s">
        <v>2580</v>
      </c>
      <c r="B1317">
        <v>33</v>
      </c>
      <c r="C1317" s="4" t="s">
        <v>647</v>
      </c>
      <c r="D1317" s="23">
        <v>56651</v>
      </c>
      <c r="E1317" s="9" t="s">
        <v>648</v>
      </c>
      <c r="F1317" s="5" t="s">
        <v>1114</v>
      </c>
      <c r="G1317" s="11"/>
      <c r="H1317" s="9" t="s">
        <v>648</v>
      </c>
      <c r="I1317" s="22" t="s">
        <v>674</v>
      </c>
      <c r="J1317" s="9" t="s">
        <v>648</v>
      </c>
      <c r="K1317" s="11">
        <v>72.599999999999994</v>
      </c>
      <c r="L1317" t="s">
        <v>2579</v>
      </c>
      <c r="M1317" s="24">
        <v>45383</v>
      </c>
      <c r="O1317"/>
      <c r="P1317" s="9">
        <v>40.3765</v>
      </c>
      <c r="Q1317" s="9">
        <v>-78.628600000000006</v>
      </c>
      <c r="R1317" t="s">
        <v>42</v>
      </c>
      <c r="S1317" t="s">
        <v>42</v>
      </c>
      <c r="T1317" t="s">
        <v>43</v>
      </c>
      <c r="V1317"/>
      <c r="W1317" s="11" t="s">
        <v>1492</v>
      </c>
    </row>
    <row r="1318" spans="1:27" ht="15.75">
      <c r="A1318" t="s">
        <v>2581</v>
      </c>
      <c r="B1318">
        <v>70</v>
      </c>
      <c r="C1318" s="4" t="s">
        <v>647</v>
      </c>
      <c r="D1318" s="23">
        <v>67002</v>
      </c>
      <c r="E1318" s="9" t="s">
        <v>648</v>
      </c>
      <c r="F1318" s="5" t="s">
        <v>1205</v>
      </c>
      <c r="G1318" s="11"/>
      <c r="H1318" s="9" t="s">
        <v>648</v>
      </c>
      <c r="I1318" s="22" t="s">
        <v>1086</v>
      </c>
      <c r="J1318" s="9" t="s">
        <v>648</v>
      </c>
      <c r="K1318" s="11">
        <v>200</v>
      </c>
      <c r="L1318" t="s">
        <v>2581</v>
      </c>
      <c r="M1318" s="24">
        <v>45261</v>
      </c>
      <c r="O1318"/>
      <c r="P1318" s="9">
        <v>44.377299999999998</v>
      </c>
      <c r="Q1318" s="9">
        <v>-99.6601</v>
      </c>
      <c r="R1318" t="s">
        <v>42</v>
      </c>
      <c r="S1318" t="s">
        <v>42</v>
      </c>
      <c r="T1318" t="s">
        <v>43</v>
      </c>
      <c r="V1318" t="s">
        <v>2582</v>
      </c>
      <c r="W1318" s="11" t="s">
        <v>1571</v>
      </c>
    </row>
    <row r="1319" spans="1:27" ht="15.75">
      <c r="A1319" t="s">
        <v>2583</v>
      </c>
      <c r="B1319" s="25">
        <v>2</v>
      </c>
      <c r="C1319" s="4" t="s">
        <v>647</v>
      </c>
      <c r="D1319" s="23">
        <v>58992</v>
      </c>
      <c r="E1319" s="9" t="s">
        <v>648</v>
      </c>
      <c r="F1319" s="5" t="s">
        <v>1277</v>
      </c>
      <c r="G1319" s="11"/>
      <c r="H1319" s="9" t="s">
        <v>648</v>
      </c>
      <c r="I1319" s="22" t="s">
        <v>651</v>
      </c>
      <c r="J1319" s="9" t="s">
        <v>648</v>
      </c>
      <c r="K1319" s="25">
        <v>3.3</v>
      </c>
      <c r="L1319" t="s">
        <v>2583</v>
      </c>
      <c r="M1319" s="26">
        <v>40878</v>
      </c>
      <c r="O1319"/>
      <c r="P1319" s="27">
        <v>42.58</v>
      </c>
      <c r="Q1319" s="27">
        <v>-71.939055999999994</v>
      </c>
      <c r="R1319" t="s">
        <v>42</v>
      </c>
      <c r="S1319" t="s">
        <v>42</v>
      </c>
      <c r="T1319" t="s">
        <v>43</v>
      </c>
      <c r="V1319" s="25" t="s">
        <v>2584</v>
      </c>
      <c r="W1319" s="11" t="s">
        <v>2585</v>
      </c>
    </row>
    <row r="1320" spans="1:27" ht="15.75">
      <c r="A1320" s="30" t="s">
        <v>2586</v>
      </c>
      <c r="B1320" s="25">
        <v>41</v>
      </c>
      <c r="C1320" s="4" t="s">
        <v>647</v>
      </c>
      <c r="D1320" s="23">
        <v>56099</v>
      </c>
      <c r="E1320" s="9" t="s">
        <v>648</v>
      </c>
      <c r="F1320" s="5" t="s">
        <v>1186</v>
      </c>
      <c r="G1320" s="11"/>
      <c r="H1320" s="9" t="s">
        <v>648</v>
      </c>
      <c r="I1320" s="22" t="s">
        <v>1090</v>
      </c>
      <c r="J1320" s="9" t="s">
        <v>648</v>
      </c>
      <c r="K1320">
        <v>61.5</v>
      </c>
      <c r="L1320" s="30" t="s">
        <v>2586</v>
      </c>
      <c r="M1320" s="26">
        <v>37895</v>
      </c>
      <c r="O1320"/>
      <c r="P1320">
        <v>46.354100000000003</v>
      </c>
      <c r="Q1320">
        <v>-98.899600000000007</v>
      </c>
      <c r="R1320" t="s">
        <v>42</v>
      </c>
      <c r="S1320" t="s">
        <v>42</v>
      </c>
      <c r="T1320" t="s">
        <v>43</v>
      </c>
      <c r="V1320"/>
      <c r="W1320" s="11" t="s">
        <v>1131</v>
      </c>
      <c r="X1320">
        <v>100</v>
      </c>
    </row>
    <row r="1321" spans="1:27" ht="15.75">
      <c r="A1321" t="s">
        <v>2587</v>
      </c>
      <c r="B1321">
        <v>100</v>
      </c>
      <c r="C1321" s="4" t="s">
        <v>647</v>
      </c>
      <c r="D1321" s="23">
        <v>62133</v>
      </c>
      <c r="E1321" s="9" t="s">
        <v>648</v>
      </c>
      <c r="F1321" s="5" t="s">
        <v>1089</v>
      </c>
      <c r="G1321" s="11"/>
      <c r="H1321" s="9" t="s">
        <v>648</v>
      </c>
      <c r="I1321" s="22" t="s">
        <v>1090</v>
      </c>
      <c r="J1321" s="9" t="s">
        <v>648</v>
      </c>
      <c r="K1321" s="11">
        <v>204</v>
      </c>
      <c r="L1321" t="s">
        <v>2588</v>
      </c>
      <c r="M1321" s="24">
        <v>43800</v>
      </c>
      <c r="O1321"/>
      <c r="P1321" s="9">
        <v>41.622100000000003</v>
      </c>
      <c r="Q1321" s="9">
        <v>-92.525000000000006</v>
      </c>
      <c r="R1321" t="s">
        <v>42</v>
      </c>
      <c r="S1321" t="s">
        <v>42</v>
      </c>
      <c r="T1321" t="s">
        <v>194</v>
      </c>
      <c r="V1321"/>
      <c r="W1321" s="11" t="s">
        <v>1091</v>
      </c>
      <c r="X1321">
        <v>100</v>
      </c>
    </row>
    <row r="1322" spans="1:27" ht="15.75">
      <c r="A1322" t="s">
        <v>2589</v>
      </c>
      <c r="B1322">
        <v>200</v>
      </c>
      <c r="C1322" s="4" t="s">
        <v>647</v>
      </c>
      <c r="D1322" s="23">
        <v>62133</v>
      </c>
      <c r="E1322" s="9" t="s">
        <v>648</v>
      </c>
      <c r="F1322" s="5" t="s">
        <v>1089</v>
      </c>
      <c r="G1322" s="11"/>
      <c r="H1322" s="9" t="s">
        <v>648</v>
      </c>
      <c r="I1322" s="22" t="s">
        <v>1090</v>
      </c>
      <c r="J1322" s="9" t="s">
        <v>648</v>
      </c>
      <c r="K1322" s="11">
        <v>347.9</v>
      </c>
      <c r="L1322" t="s">
        <v>2588</v>
      </c>
      <c r="M1322" s="24">
        <v>43800</v>
      </c>
      <c r="O1322"/>
      <c r="P1322" s="9">
        <v>41.632800000000003</v>
      </c>
      <c r="Q1322" s="9">
        <v>-92.433400000000006</v>
      </c>
      <c r="R1322" t="s">
        <v>42</v>
      </c>
      <c r="S1322" t="s">
        <v>42</v>
      </c>
      <c r="T1322" t="s">
        <v>43</v>
      </c>
      <c r="V1322"/>
      <c r="W1322" s="11" t="s">
        <v>1091</v>
      </c>
      <c r="X1322">
        <v>100</v>
      </c>
    </row>
    <row r="1323" spans="1:27" ht="15.75">
      <c r="A1323" t="s">
        <v>2590</v>
      </c>
      <c r="B1323">
        <v>69</v>
      </c>
      <c r="C1323" s="4" t="s">
        <v>647</v>
      </c>
      <c r="D1323" s="23">
        <v>62478</v>
      </c>
      <c r="E1323" s="9" t="s">
        <v>648</v>
      </c>
      <c r="F1323" s="5" t="s">
        <v>1198</v>
      </c>
      <c r="G1323" s="11"/>
      <c r="H1323" s="9" t="s">
        <v>648</v>
      </c>
      <c r="I1323" s="22" t="s">
        <v>1086</v>
      </c>
      <c r="J1323" s="9" t="s">
        <v>648</v>
      </c>
      <c r="K1323" s="11">
        <v>149.4</v>
      </c>
      <c r="L1323" t="s">
        <v>2590</v>
      </c>
      <c r="M1323" s="28">
        <v>44196</v>
      </c>
      <c r="O1323"/>
      <c r="P1323" s="9">
        <v>37.438499999999998</v>
      </c>
      <c r="Q1323" s="9">
        <v>-94.489699999999999</v>
      </c>
      <c r="R1323" t="s">
        <v>42</v>
      </c>
      <c r="S1323" t="s">
        <v>42</v>
      </c>
      <c r="T1323" t="s">
        <v>43</v>
      </c>
      <c r="U1323" t="s">
        <v>2251</v>
      </c>
      <c r="V1323"/>
      <c r="W1323" s="11" t="s">
        <v>2252</v>
      </c>
    </row>
    <row r="1324" spans="1:27" ht="15.75">
      <c r="A1324" t="s">
        <v>2591</v>
      </c>
      <c r="B1324" s="25">
        <v>1</v>
      </c>
      <c r="C1324" s="4" t="s">
        <v>647</v>
      </c>
      <c r="D1324" s="23">
        <v>59295</v>
      </c>
      <c r="E1324" s="9" t="s">
        <v>648</v>
      </c>
      <c r="F1324" s="5" t="s">
        <v>649</v>
      </c>
      <c r="H1324" s="9" t="s">
        <v>648</v>
      </c>
      <c r="I1324" s="22" t="s">
        <v>651</v>
      </c>
      <c r="J1324" s="9" t="s">
        <v>648</v>
      </c>
      <c r="K1324" s="25">
        <v>1.5</v>
      </c>
      <c r="L1324" t="s">
        <v>2591</v>
      </c>
      <c r="M1324" s="32">
        <v>41274</v>
      </c>
      <c r="O1324"/>
      <c r="P1324" s="27">
        <v>41.580972000000003</v>
      </c>
      <c r="Q1324" s="27">
        <v>-71.485833</v>
      </c>
      <c r="R1324" t="s">
        <v>42</v>
      </c>
      <c r="S1324" t="s">
        <v>42</v>
      </c>
      <c r="T1324" t="s">
        <v>43</v>
      </c>
      <c r="V1324"/>
      <c r="W1324" s="11" t="s">
        <v>1674</v>
      </c>
    </row>
    <row r="1325" spans="1:27" ht="15.75">
      <c r="A1325" t="s">
        <v>2592</v>
      </c>
      <c r="B1325">
        <v>100</v>
      </c>
      <c r="C1325" s="4" t="s">
        <v>647</v>
      </c>
      <c r="D1325" s="23">
        <v>58154</v>
      </c>
      <c r="E1325" s="9" t="s">
        <v>648</v>
      </c>
      <c r="F1325" s="5" t="s">
        <v>1118</v>
      </c>
      <c r="G1325" s="11"/>
      <c r="H1325" s="9" t="s">
        <v>648</v>
      </c>
      <c r="I1325" s="22" t="s">
        <v>1119</v>
      </c>
      <c r="J1325" s="9" t="s">
        <v>648</v>
      </c>
      <c r="K1325" s="11">
        <v>162</v>
      </c>
      <c r="L1325" t="s">
        <v>2592</v>
      </c>
      <c r="M1325" s="24">
        <v>41244</v>
      </c>
      <c r="O1325"/>
      <c r="P1325" s="9">
        <v>35.306399999999996</v>
      </c>
      <c r="Q1325" s="9">
        <v>-118.226</v>
      </c>
      <c r="R1325" t="s">
        <v>42</v>
      </c>
      <c r="S1325" t="s">
        <v>42</v>
      </c>
      <c r="T1325" t="s">
        <v>43</v>
      </c>
      <c r="V1325"/>
      <c r="W1325" s="11" t="s">
        <v>1131</v>
      </c>
      <c r="X1325">
        <v>100</v>
      </c>
    </row>
    <row r="1326" spans="1:27" ht="15.75">
      <c r="A1326" t="s">
        <v>2593</v>
      </c>
      <c r="B1326" s="25">
        <v>81</v>
      </c>
      <c r="C1326" s="4" t="s">
        <v>647</v>
      </c>
      <c r="D1326" s="23">
        <v>57290</v>
      </c>
      <c r="E1326" s="9" t="s">
        <v>648</v>
      </c>
      <c r="F1326" s="5" t="s">
        <v>1421</v>
      </c>
      <c r="G1326" s="11"/>
      <c r="H1326" s="9" t="s">
        <v>648</v>
      </c>
      <c r="I1326" s="22" t="s">
        <v>1422</v>
      </c>
      <c r="J1326" s="9" t="s">
        <v>648</v>
      </c>
      <c r="K1326" s="25">
        <v>174.3</v>
      </c>
      <c r="L1326" t="s">
        <v>2593</v>
      </c>
      <c r="M1326" s="26">
        <v>40026</v>
      </c>
      <c r="O1326"/>
      <c r="P1326" s="27">
        <v>40.983305999999999</v>
      </c>
      <c r="Q1326" s="27">
        <v>-102.874111</v>
      </c>
      <c r="R1326" t="s">
        <v>42</v>
      </c>
      <c r="S1326" t="s">
        <v>42</v>
      </c>
      <c r="T1326" t="s">
        <v>43</v>
      </c>
      <c r="V1326"/>
      <c r="W1326" s="11" t="s">
        <v>1131</v>
      </c>
      <c r="X1326">
        <v>100</v>
      </c>
    </row>
    <row r="1327" spans="1:27" ht="15.75">
      <c r="A1327" t="s">
        <v>2594</v>
      </c>
      <c r="B1327" s="25">
        <v>74</v>
      </c>
      <c r="C1327" s="4" t="s">
        <v>647</v>
      </c>
      <c r="D1327" s="23">
        <v>61100</v>
      </c>
      <c r="E1327" s="9" t="s">
        <v>648</v>
      </c>
      <c r="F1327" s="5" t="s">
        <v>1186</v>
      </c>
      <c r="G1327" s="11"/>
      <c r="H1327" s="9" t="s">
        <v>648</v>
      </c>
      <c r="I1327" s="22" t="s">
        <v>1086</v>
      </c>
      <c r="J1327" s="9" t="s">
        <v>648</v>
      </c>
      <c r="K1327" s="25">
        <v>197.9</v>
      </c>
      <c r="L1327" t="s">
        <v>2594</v>
      </c>
      <c r="M1327" s="26">
        <v>44166</v>
      </c>
      <c r="O1327"/>
      <c r="P1327">
        <v>48.802599999999998</v>
      </c>
      <c r="Q1327">
        <v>-102.8674</v>
      </c>
      <c r="R1327" t="s">
        <v>42</v>
      </c>
      <c r="S1327" t="s">
        <v>42</v>
      </c>
      <c r="T1327" t="s">
        <v>43</v>
      </c>
      <c r="V1327" s="25" t="s">
        <v>2595</v>
      </c>
      <c r="W1327" s="11" t="s">
        <v>1131</v>
      </c>
      <c r="X1327">
        <v>100</v>
      </c>
    </row>
    <row r="1328" spans="1:27" ht="15.75">
      <c r="A1328" t="s">
        <v>2596</v>
      </c>
      <c r="B1328">
        <v>1</v>
      </c>
      <c r="C1328" s="4" t="s">
        <v>647</v>
      </c>
      <c r="D1328" s="23">
        <v>56411</v>
      </c>
      <c r="E1328" s="9" t="s">
        <v>648</v>
      </c>
      <c r="F1328" s="5" t="s">
        <v>1094</v>
      </c>
      <c r="G1328" s="11"/>
      <c r="H1328" s="9" t="s">
        <v>648</v>
      </c>
      <c r="I1328" s="22" t="s">
        <v>1090</v>
      </c>
      <c r="J1328" s="9" t="s">
        <v>648</v>
      </c>
      <c r="K1328" s="25">
        <v>1.7</v>
      </c>
      <c r="L1328" t="s">
        <v>2596</v>
      </c>
      <c r="M1328" s="26">
        <v>38322</v>
      </c>
      <c r="O1328"/>
      <c r="P1328">
        <v>44.015000000000001</v>
      </c>
      <c r="Q1328">
        <v>-96.436700000000002</v>
      </c>
      <c r="R1328" t="s">
        <v>42</v>
      </c>
      <c r="S1328" t="s">
        <v>42</v>
      </c>
      <c r="T1328" t="s">
        <v>43</v>
      </c>
      <c r="V1328"/>
      <c r="W1328" t="s">
        <v>1519</v>
      </c>
    </row>
    <row r="1329" spans="1:27" ht="15.75">
      <c r="A1329" t="s">
        <v>2597</v>
      </c>
      <c r="B1329">
        <v>65</v>
      </c>
      <c r="C1329" s="4" t="s">
        <v>647</v>
      </c>
      <c r="D1329" s="23">
        <v>65714</v>
      </c>
      <c r="E1329" s="9" t="s">
        <v>648</v>
      </c>
      <c r="F1329" s="5" t="s">
        <v>1094</v>
      </c>
      <c r="G1329" s="11"/>
      <c r="H1329" s="9" t="s">
        <v>648</v>
      </c>
      <c r="I1329" s="22" t="s">
        <v>1090</v>
      </c>
      <c r="J1329" s="9" t="s">
        <v>648</v>
      </c>
      <c r="K1329" s="11">
        <v>97.5</v>
      </c>
      <c r="L1329" t="s">
        <v>2597</v>
      </c>
      <c r="M1329" s="24">
        <v>37622</v>
      </c>
      <c r="O1329" s="24">
        <v>44682</v>
      </c>
      <c r="P1329" s="9">
        <v>43.9679</v>
      </c>
      <c r="Q1329" s="9">
        <v>-96.008399999999995</v>
      </c>
      <c r="R1329" t="s">
        <v>42</v>
      </c>
      <c r="S1329" t="s">
        <v>42</v>
      </c>
      <c r="T1329" t="s">
        <v>1126</v>
      </c>
      <c r="V1329" t="s">
        <v>2598</v>
      </c>
    </row>
    <row r="1330" spans="1:27" ht="15.75">
      <c r="A1330" t="s">
        <v>2599</v>
      </c>
      <c r="B1330">
        <v>37</v>
      </c>
      <c r="C1330" s="4" t="s">
        <v>647</v>
      </c>
      <c r="D1330" s="23">
        <v>65714</v>
      </c>
      <c r="E1330" s="9" t="s">
        <v>648</v>
      </c>
      <c r="F1330" s="5" t="s">
        <v>1094</v>
      </c>
      <c r="G1330" s="11"/>
      <c r="H1330" s="9" t="s">
        <v>648</v>
      </c>
      <c r="I1330" s="22" t="s">
        <v>1090</v>
      </c>
      <c r="J1330" s="9" t="s">
        <v>648</v>
      </c>
      <c r="K1330" s="11">
        <v>92</v>
      </c>
      <c r="L1330" t="s">
        <v>2597</v>
      </c>
      <c r="M1330" s="28">
        <v>44970</v>
      </c>
      <c r="O1330"/>
      <c r="P1330" s="9">
        <v>43.9679</v>
      </c>
      <c r="Q1330" s="9">
        <v>-96.008399999999995</v>
      </c>
      <c r="R1330" t="s">
        <v>42</v>
      </c>
      <c r="S1330" t="s">
        <v>42</v>
      </c>
      <c r="T1330" t="s">
        <v>43</v>
      </c>
      <c r="V1330"/>
      <c r="W1330" s="11" t="s">
        <v>1337</v>
      </c>
    </row>
    <row r="1331" spans="1:27" ht="15.75">
      <c r="A1331" t="s">
        <v>2600</v>
      </c>
      <c r="B1331">
        <v>42</v>
      </c>
      <c r="C1331" s="4" t="s">
        <v>647</v>
      </c>
      <c r="D1331" s="23">
        <v>59296</v>
      </c>
      <c r="E1331" s="9" t="s">
        <v>648</v>
      </c>
      <c r="F1331" s="5" t="s">
        <v>1147</v>
      </c>
      <c r="G1331" s="11"/>
      <c r="H1331" s="9" t="s">
        <v>648</v>
      </c>
      <c r="I1331" s="22" t="s">
        <v>674</v>
      </c>
      <c r="J1331" s="9" t="s">
        <v>648</v>
      </c>
      <c r="K1331" s="11">
        <v>105</v>
      </c>
      <c r="L1331" t="s">
        <v>2600</v>
      </c>
      <c r="M1331" s="24">
        <v>43381</v>
      </c>
      <c r="O1331"/>
      <c r="P1331" s="9">
        <v>41.044199999999996</v>
      </c>
      <c r="Q1331" s="9">
        <v>-84.652500000000003</v>
      </c>
      <c r="R1331" t="s">
        <v>42</v>
      </c>
      <c r="S1331" t="s">
        <v>42</v>
      </c>
      <c r="T1331" t="s">
        <v>43</v>
      </c>
      <c r="V1331"/>
      <c r="W1331" s="11" t="s">
        <v>1213</v>
      </c>
    </row>
    <row r="1332" spans="1:27" ht="15.75">
      <c r="A1332" t="s">
        <v>2601</v>
      </c>
      <c r="B1332">
        <v>96</v>
      </c>
      <c r="C1332" s="4" t="s">
        <v>647</v>
      </c>
      <c r="D1332" s="23">
        <v>56961</v>
      </c>
      <c r="E1332" s="9" t="s">
        <v>648</v>
      </c>
      <c r="F1332" s="5" t="s">
        <v>1138</v>
      </c>
      <c r="G1332" s="11"/>
      <c r="H1332" s="9" t="s">
        <v>648</v>
      </c>
      <c r="I1332" s="22" t="s">
        <v>1139</v>
      </c>
      <c r="J1332" s="9" t="s">
        <v>648</v>
      </c>
      <c r="K1332" s="11">
        <v>153</v>
      </c>
      <c r="L1332" t="s">
        <v>2601</v>
      </c>
      <c r="M1332" s="24">
        <v>39904</v>
      </c>
      <c r="O1332"/>
      <c r="P1332" s="9">
        <v>31.966699999999999</v>
      </c>
      <c r="Q1332" s="9">
        <v>-102.809</v>
      </c>
      <c r="R1332" t="s">
        <v>42</v>
      </c>
      <c r="S1332" t="s">
        <v>42</v>
      </c>
      <c r="T1332" t="s">
        <v>43</v>
      </c>
      <c r="V1332"/>
      <c r="W1332" s="11" t="s">
        <v>1492</v>
      </c>
    </row>
    <row r="1333" spans="1:27" ht="15.75">
      <c r="A1333" t="s">
        <v>2602</v>
      </c>
      <c r="B1333" s="25">
        <v>1</v>
      </c>
      <c r="C1333" s="4" t="s">
        <v>647</v>
      </c>
      <c r="D1333" s="23">
        <v>57414</v>
      </c>
      <c r="E1333" s="9" t="s">
        <v>648</v>
      </c>
      <c r="F1333" s="5" t="s">
        <v>1277</v>
      </c>
      <c r="G1333" s="11"/>
      <c r="H1333" s="9" t="s">
        <v>648</v>
      </c>
      <c r="I1333" s="22" t="s">
        <v>651</v>
      </c>
      <c r="J1333" s="9" t="s">
        <v>648</v>
      </c>
      <c r="K1333" s="25">
        <v>1.65</v>
      </c>
      <c r="L1333" t="s">
        <v>2602</v>
      </c>
      <c r="M1333" s="26">
        <v>40360</v>
      </c>
      <c r="O1333"/>
      <c r="P1333">
        <v>41.608449</v>
      </c>
      <c r="Q1333">
        <v>-70.608878000000004</v>
      </c>
      <c r="R1333" t="s">
        <v>42</v>
      </c>
      <c r="S1333" t="s">
        <v>42</v>
      </c>
      <c r="T1333" t="s">
        <v>43</v>
      </c>
      <c r="V1333" s="30" t="s">
        <v>2603</v>
      </c>
      <c r="W1333" s="11" t="s">
        <v>2604</v>
      </c>
    </row>
    <row r="1334" spans="1:27" ht="15.75">
      <c r="A1334" t="s">
        <v>2605</v>
      </c>
      <c r="B1334">
        <v>27</v>
      </c>
      <c r="C1334" s="4" t="s">
        <v>647</v>
      </c>
      <c r="D1334" s="23">
        <v>65522</v>
      </c>
      <c r="E1334" s="9" t="s">
        <v>648</v>
      </c>
      <c r="F1334" s="5" t="s">
        <v>984</v>
      </c>
      <c r="G1334" s="11"/>
      <c r="H1334" s="9" t="s">
        <v>648</v>
      </c>
      <c r="I1334" s="22" t="s">
        <v>985</v>
      </c>
      <c r="J1334" s="9" t="s">
        <v>648</v>
      </c>
      <c r="K1334" s="11">
        <v>103.9</v>
      </c>
      <c r="L1334" t="s">
        <v>2605</v>
      </c>
      <c r="M1334" s="28">
        <v>45050</v>
      </c>
      <c r="O1334"/>
      <c r="P1334" s="9">
        <v>43.839599999999997</v>
      </c>
      <c r="Q1334" s="9">
        <v>-75.569900000000004</v>
      </c>
      <c r="R1334" t="s">
        <v>42</v>
      </c>
      <c r="S1334" t="s">
        <v>42</v>
      </c>
      <c r="T1334" t="s">
        <v>43</v>
      </c>
      <c r="V1334"/>
      <c r="W1334" s="11" t="s">
        <v>2606</v>
      </c>
      <c r="Y1334" t="s">
        <v>1200</v>
      </c>
      <c r="AA1334" t="s">
        <v>2607</v>
      </c>
    </row>
    <row r="1335" spans="1:27" ht="15.75">
      <c r="A1335" t="s">
        <v>2608</v>
      </c>
      <c r="B1335">
        <v>44</v>
      </c>
      <c r="C1335" s="4" t="s">
        <v>647</v>
      </c>
      <c r="D1335" s="23">
        <v>50754</v>
      </c>
      <c r="E1335" s="9" t="s">
        <v>648</v>
      </c>
      <c r="F1335" s="5" t="s">
        <v>1118</v>
      </c>
      <c r="G1335" s="11"/>
      <c r="H1335" s="9" t="s">
        <v>648</v>
      </c>
      <c r="I1335" s="22" t="s">
        <v>1119</v>
      </c>
      <c r="J1335" s="9" t="s">
        <v>648</v>
      </c>
      <c r="K1335" s="11">
        <v>23.1</v>
      </c>
      <c r="L1335" t="s">
        <v>2608</v>
      </c>
      <c r="M1335" s="34">
        <v>30132</v>
      </c>
      <c r="O1335"/>
      <c r="P1335" s="9">
        <v>35.037500000000001</v>
      </c>
      <c r="Q1335" s="9">
        <v>-118.354</v>
      </c>
      <c r="R1335" t="s">
        <v>42</v>
      </c>
      <c r="S1335" t="s">
        <v>42</v>
      </c>
      <c r="T1335" t="s">
        <v>43</v>
      </c>
      <c r="V1335"/>
      <c r="W1335" s="11" t="s">
        <v>1296</v>
      </c>
    </row>
    <row r="1336" spans="1:27" ht="15.75">
      <c r="A1336" t="s">
        <v>2609</v>
      </c>
      <c r="B1336">
        <v>24</v>
      </c>
      <c r="C1336" s="4" t="s">
        <v>647</v>
      </c>
      <c r="D1336" s="23">
        <v>57432</v>
      </c>
      <c r="E1336" s="9" t="s">
        <v>648</v>
      </c>
      <c r="F1336" s="5" t="s">
        <v>1094</v>
      </c>
      <c r="G1336" s="11"/>
      <c r="H1336" s="9" t="s">
        <v>648</v>
      </c>
      <c r="I1336" s="22" t="s">
        <v>1090</v>
      </c>
      <c r="J1336" s="9" t="s">
        <v>648</v>
      </c>
      <c r="K1336" s="11">
        <v>44</v>
      </c>
      <c r="L1336" t="s">
        <v>2609</v>
      </c>
      <c r="M1336" s="28">
        <v>40847</v>
      </c>
      <c r="O1336"/>
      <c r="P1336" s="9">
        <v>43.910600000000002</v>
      </c>
      <c r="Q1336" s="9">
        <v>-93.128200000000007</v>
      </c>
      <c r="R1336" t="s">
        <v>42</v>
      </c>
      <c r="S1336" t="s">
        <v>42</v>
      </c>
      <c r="T1336" t="s">
        <v>43</v>
      </c>
      <c r="V1336"/>
      <c r="W1336" s="11" t="s">
        <v>2610</v>
      </c>
    </row>
    <row r="1337" spans="1:27" ht="15.75">
      <c r="A1337" t="s">
        <v>2611</v>
      </c>
      <c r="B1337">
        <v>11</v>
      </c>
      <c r="C1337" s="4" t="s">
        <v>647</v>
      </c>
      <c r="D1337" s="23">
        <v>59435</v>
      </c>
      <c r="E1337" s="9" t="s">
        <v>648</v>
      </c>
      <c r="F1337" s="5" t="s">
        <v>1205</v>
      </c>
      <c r="G1337" s="11"/>
      <c r="H1337" s="9" t="s">
        <v>648</v>
      </c>
      <c r="I1337" s="22" t="s">
        <v>1086</v>
      </c>
      <c r="J1337" s="9" t="s">
        <v>648</v>
      </c>
      <c r="K1337" s="11">
        <v>20.350000000000001</v>
      </c>
      <c r="L1337" t="s">
        <v>2611</v>
      </c>
      <c r="M1337" s="24">
        <v>41974</v>
      </c>
      <c r="O1337"/>
      <c r="P1337" s="9">
        <v>44.940600000000003</v>
      </c>
      <c r="Q1337" s="9">
        <v>-97.766999999999996</v>
      </c>
      <c r="R1337" t="s">
        <v>42</v>
      </c>
      <c r="S1337" t="s">
        <v>42</v>
      </c>
      <c r="T1337" t="s">
        <v>43</v>
      </c>
      <c r="V1337" t="s">
        <v>2612</v>
      </c>
      <c r="W1337" s="11" t="s">
        <v>241</v>
      </c>
      <c r="X1337">
        <v>100</v>
      </c>
    </row>
    <row r="1338" spans="1:27" ht="15.75">
      <c r="A1338" t="s">
        <v>2613</v>
      </c>
      <c r="B1338">
        <v>48</v>
      </c>
      <c r="C1338" s="4" t="s">
        <v>647</v>
      </c>
      <c r="D1338" s="23">
        <v>57002</v>
      </c>
      <c r="E1338" s="9" t="s">
        <v>648</v>
      </c>
      <c r="F1338" s="5" t="s">
        <v>1244</v>
      </c>
      <c r="G1338" s="11"/>
      <c r="H1338" s="9" t="s">
        <v>648</v>
      </c>
      <c r="I1338" s="22" t="s">
        <v>651</v>
      </c>
      <c r="J1338" s="9" t="s">
        <v>648</v>
      </c>
      <c r="K1338" s="11">
        <v>148</v>
      </c>
      <c r="L1338" t="s">
        <v>2613</v>
      </c>
      <c r="M1338" s="24">
        <v>42278</v>
      </c>
      <c r="O1338"/>
      <c r="P1338" s="9">
        <v>46.084400000000002</v>
      </c>
      <c r="Q1338" s="9">
        <v>-68.113299999999995</v>
      </c>
      <c r="R1338" t="s">
        <v>42</v>
      </c>
      <c r="S1338" t="s">
        <v>42</v>
      </c>
      <c r="T1338" t="s">
        <v>43</v>
      </c>
      <c r="V1338"/>
      <c r="W1338" t="s">
        <v>1316</v>
      </c>
    </row>
    <row r="1339" spans="1:27" ht="15.75">
      <c r="A1339" t="s">
        <v>2614</v>
      </c>
      <c r="B1339">
        <v>60</v>
      </c>
      <c r="C1339" s="4" t="s">
        <v>647</v>
      </c>
      <c r="D1339" s="23">
        <v>56302</v>
      </c>
      <c r="E1339" s="9" t="s">
        <v>648</v>
      </c>
      <c r="F1339" s="5" t="s">
        <v>1118</v>
      </c>
      <c r="G1339" s="11"/>
      <c r="H1339" s="9" t="s">
        <v>648</v>
      </c>
      <c r="I1339" s="22" t="s">
        <v>1119</v>
      </c>
      <c r="J1339" s="9" t="s">
        <v>648</v>
      </c>
      <c r="K1339" s="11">
        <v>59</v>
      </c>
      <c r="L1339" t="s">
        <v>2614</v>
      </c>
      <c r="M1339" s="24">
        <v>38322</v>
      </c>
      <c r="O1339" s="34">
        <v>44196</v>
      </c>
      <c r="P1339" s="9">
        <v>35.057099999999998</v>
      </c>
      <c r="Q1339" s="9">
        <v>-118.282</v>
      </c>
      <c r="R1339" t="s">
        <v>42</v>
      </c>
      <c r="S1339" t="s">
        <v>42</v>
      </c>
      <c r="T1339" t="s">
        <v>1126</v>
      </c>
      <c r="V1339"/>
    </row>
    <row r="1340" spans="1:27" ht="15.75">
      <c r="A1340" t="s">
        <v>2615</v>
      </c>
      <c r="B1340">
        <v>4</v>
      </c>
      <c r="C1340" s="4" t="s">
        <v>647</v>
      </c>
      <c r="D1340" s="23">
        <v>63941</v>
      </c>
      <c r="E1340" s="9" t="s">
        <v>648</v>
      </c>
      <c r="F1340" s="5" t="s">
        <v>1118</v>
      </c>
      <c r="G1340" s="11"/>
      <c r="H1340" s="9" t="s">
        <v>648</v>
      </c>
      <c r="I1340" s="22" t="s">
        <v>1119</v>
      </c>
      <c r="J1340" s="9" t="s">
        <v>648</v>
      </c>
      <c r="K1340" s="11">
        <v>14.4</v>
      </c>
      <c r="L1340" t="s">
        <v>2615</v>
      </c>
      <c r="M1340" s="24">
        <v>44287</v>
      </c>
      <c r="O1340"/>
      <c r="P1340" s="9">
        <v>35.059199999999997</v>
      </c>
      <c r="Q1340" s="9">
        <v>-118.292</v>
      </c>
      <c r="R1340" t="s">
        <v>42</v>
      </c>
      <c r="S1340" t="s">
        <v>42</v>
      </c>
      <c r="T1340" t="s">
        <v>43</v>
      </c>
      <c r="V1340"/>
      <c r="W1340" s="11" t="s">
        <v>1296</v>
      </c>
    </row>
    <row r="1341" spans="1:27" ht="15.75">
      <c r="A1341" t="s">
        <v>2616</v>
      </c>
      <c r="B1341">
        <v>17</v>
      </c>
      <c r="C1341" s="4" t="s">
        <v>647</v>
      </c>
      <c r="D1341" s="23">
        <v>56302</v>
      </c>
      <c r="E1341" s="9" t="s">
        <v>648</v>
      </c>
      <c r="F1341" s="5" t="s">
        <v>1118</v>
      </c>
      <c r="G1341" s="11"/>
      <c r="H1341" s="9" t="s">
        <v>648</v>
      </c>
      <c r="I1341" s="22" t="s">
        <v>1119</v>
      </c>
      <c r="J1341" s="9" t="s">
        <v>648</v>
      </c>
      <c r="K1341" s="11">
        <v>72</v>
      </c>
      <c r="L1341" t="s">
        <v>2614</v>
      </c>
      <c r="M1341" s="3">
        <v>44561</v>
      </c>
      <c r="O1341"/>
      <c r="P1341" s="9">
        <v>35.057099999999998</v>
      </c>
      <c r="Q1341" s="9">
        <v>-118.282</v>
      </c>
      <c r="R1341" t="s">
        <v>42</v>
      </c>
      <c r="S1341" t="s">
        <v>42</v>
      </c>
      <c r="T1341" t="s">
        <v>43</v>
      </c>
      <c r="U1341" t="s">
        <v>2617</v>
      </c>
      <c r="V1341"/>
      <c r="W1341" s="11" t="s">
        <v>1296</v>
      </c>
    </row>
    <row r="1342" spans="1:27" ht="15.75">
      <c r="A1342" t="s">
        <v>2618</v>
      </c>
      <c r="B1342">
        <v>104</v>
      </c>
      <c r="C1342" s="4" t="s">
        <v>647</v>
      </c>
      <c r="D1342" s="23">
        <v>60326</v>
      </c>
      <c r="E1342" s="9" t="s">
        <v>648</v>
      </c>
      <c r="F1342" s="5" t="s">
        <v>1089</v>
      </c>
      <c r="G1342" s="11"/>
      <c r="H1342" s="9" t="s">
        <v>648</v>
      </c>
      <c r="I1342" s="22" t="s">
        <v>1090</v>
      </c>
      <c r="J1342" s="9" t="s">
        <v>648</v>
      </c>
      <c r="K1342" s="11">
        <v>250.3</v>
      </c>
      <c r="L1342" t="s">
        <v>2618</v>
      </c>
      <c r="M1342" s="24">
        <v>42614</v>
      </c>
      <c r="O1342"/>
      <c r="P1342" s="9">
        <v>43.215699999999998</v>
      </c>
      <c r="Q1342" s="9">
        <v>-95.551199999999994</v>
      </c>
      <c r="R1342" t="s">
        <v>42</v>
      </c>
      <c r="S1342" t="s">
        <v>42</v>
      </c>
      <c r="T1342" t="s">
        <v>43</v>
      </c>
      <c r="V1342" t="s">
        <v>2619</v>
      </c>
      <c r="W1342" s="11" t="s">
        <v>1091</v>
      </c>
      <c r="X1342">
        <v>100</v>
      </c>
    </row>
    <row r="1343" spans="1:27">
      <c r="A1343" t="s">
        <v>2620</v>
      </c>
      <c r="B1343" s="25">
        <v>28</v>
      </c>
      <c r="C1343" s="4" t="s">
        <v>647</v>
      </c>
      <c r="D1343" s="23">
        <v>56959</v>
      </c>
      <c r="E1343" s="9" t="s">
        <v>648</v>
      </c>
      <c r="F1343" s="5" t="s">
        <v>1138</v>
      </c>
      <c r="H1343" s="9" t="s">
        <v>648</v>
      </c>
      <c r="I1343" s="22" t="s">
        <v>1139</v>
      </c>
      <c r="J1343" s="9" t="s">
        <v>648</v>
      </c>
      <c r="K1343" s="25">
        <v>55</v>
      </c>
      <c r="L1343" t="s">
        <v>2620</v>
      </c>
      <c r="M1343" s="32">
        <v>39448</v>
      </c>
      <c r="O1343" s="29">
        <v>45260</v>
      </c>
      <c r="P1343" s="27">
        <v>32.140555999999997</v>
      </c>
      <c r="Q1343" s="27">
        <v>-101.39877799999999</v>
      </c>
      <c r="R1343" t="s">
        <v>42</v>
      </c>
      <c r="S1343" t="s">
        <v>42</v>
      </c>
      <c r="T1343" t="s">
        <v>1126</v>
      </c>
      <c r="V1343" s="25"/>
    </row>
    <row r="1344" spans="1:27" ht="15.75">
      <c r="A1344" t="s">
        <v>2621</v>
      </c>
      <c r="B1344" s="25">
        <v>112</v>
      </c>
      <c r="C1344" s="4" t="s">
        <v>647</v>
      </c>
      <c r="D1344" s="23">
        <v>57514</v>
      </c>
      <c r="E1344" s="9" t="s">
        <v>648</v>
      </c>
      <c r="F1344" s="5" t="s">
        <v>1118</v>
      </c>
      <c r="G1344" s="11"/>
      <c r="H1344" s="9" t="s">
        <v>648</v>
      </c>
      <c r="I1344" s="22" t="s">
        <v>1119</v>
      </c>
      <c r="J1344" s="9" t="s">
        <v>648</v>
      </c>
      <c r="K1344">
        <v>265</v>
      </c>
      <c r="L1344" t="s">
        <v>2621</v>
      </c>
      <c r="M1344" s="26">
        <v>41244</v>
      </c>
      <c r="O1344"/>
      <c r="P1344" s="27">
        <v>32.754111000000002</v>
      </c>
      <c r="Q1344" s="27">
        <v>-116.052806</v>
      </c>
      <c r="R1344" t="s">
        <v>42</v>
      </c>
      <c r="S1344" t="s">
        <v>42</v>
      </c>
      <c r="T1344" t="s">
        <v>43</v>
      </c>
      <c r="V1344" s="25" t="s">
        <v>2622</v>
      </c>
      <c r="W1344" s="11" t="s">
        <v>1145</v>
      </c>
    </row>
    <row r="1345" spans="1:27" ht="15.75">
      <c r="A1345" t="s">
        <v>2623</v>
      </c>
      <c r="B1345" s="25">
        <v>26</v>
      </c>
      <c r="C1345" s="4" t="s">
        <v>647</v>
      </c>
      <c r="D1345" s="23">
        <v>56959</v>
      </c>
      <c r="E1345" s="9" t="s">
        <v>648</v>
      </c>
      <c r="F1345" s="5" t="s">
        <v>1138</v>
      </c>
      <c r="H1345" s="9" t="s">
        <v>648</v>
      </c>
      <c r="I1345" s="22" t="s">
        <v>1139</v>
      </c>
      <c r="J1345" s="9" t="s">
        <v>648</v>
      </c>
      <c r="K1345" s="25">
        <v>55</v>
      </c>
      <c r="L1345" t="s">
        <v>2620</v>
      </c>
      <c r="M1345" s="29">
        <v>45261</v>
      </c>
      <c r="O1345"/>
      <c r="P1345" s="27">
        <v>32.140555999999997</v>
      </c>
      <c r="Q1345" s="27">
        <v>-101.39877799999999</v>
      </c>
      <c r="R1345" t="s">
        <v>42</v>
      </c>
      <c r="S1345" t="s">
        <v>42</v>
      </c>
      <c r="T1345" t="s">
        <v>43</v>
      </c>
      <c r="V1345" s="25"/>
      <c r="W1345" s="11" t="s">
        <v>1121</v>
      </c>
      <c r="X1345">
        <v>100</v>
      </c>
    </row>
    <row r="1346" spans="1:27" ht="15.75">
      <c r="A1346" t="s">
        <v>2624</v>
      </c>
      <c r="B1346">
        <v>100</v>
      </c>
      <c r="C1346" s="4" t="s">
        <v>647</v>
      </c>
      <c r="D1346" s="23">
        <v>58657</v>
      </c>
      <c r="E1346" s="9" t="s">
        <v>648</v>
      </c>
      <c r="F1346" s="5" t="s">
        <v>1094</v>
      </c>
      <c r="G1346" s="11"/>
      <c r="H1346" s="9" t="s">
        <v>648</v>
      </c>
      <c r="I1346" s="22" t="s">
        <v>1090</v>
      </c>
      <c r="J1346" s="9" t="s">
        <v>648</v>
      </c>
      <c r="K1346" s="11">
        <v>200</v>
      </c>
      <c r="L1346" t="s">
        <v>2624</v>
      </c>
      <c r="M1346" s="24">
        <v>42552</v>
      </c>
      <c r="O1346"/>
      <c r="P1346" s="9">
        <v>43.838999999999999</v>
      </c>
      <c r="Q1346" s="9">
        <v>-94.9529</v>
      </c>
      <c r="R1346" t="s">
        <v>42</v>
      </c>
      <c r="S1346" t="s">
        <v>42</v>
      </c>
      <c r="T1346" t="s">
        <v>43</v>
      </c>
      <c r="V1346"/>
      <c r="W1346" t="s">
        <v>1211</v>
      </c>
      <c r="X1346">
        <v>51</v>
      </c>
      <c r="Y1346" t="s">
        <v>1400</v>
      </c>
      <c r="Z1346">
        <v>49</v>
      </c>
    </row>
    <row r="1347" spans="1:27" ht="15.75">
      <c r="A1347" t="s">
        <v>2625</v>
      </c>
      <c r="B1347">
        <v>10</v>
      </c>
      <c r="C1347" s="4" t="s">
        <v>647</v>
      </c>
      <c r="D1347" s="23">
        <v>56755</v>
      </c>
      <c r="E1347" s="9" t="s">
        <v>648</v>
      </c>
      <c r="F1347" s="5" t="s">
        <v>1094</v>
      </c>
      <c r="G1347" s="11"/>
      <c r="H1347" s="9" t="s">
        <v>648</v>
      </c>
      <c r="I1347" s="22" t="s">
        <v>1090</v>
      </c>
      <c r="J1347" s="9" t="s">
        <v>648</v>
      </c>
      <c r="K1347" s="11">
        <v>21</v>
      </c>
      <c r="L1347" t="s">
        <v>2625</v>
      </c>
      <c r="M1347" s="28">
        <v>39598</v>
      </c>
      <c r="O1347"/>
      <c r="P1347" s="9">
        <v>43.860999999999997</v>
      </c>
      <c r="Q1347" s="9">
        <v>-94.861199999999997</v>
      </c>
      <c r="R1347" t="s">
        <v>42</v>
      </c>
      <c r="S1347" t="s">
        <v>42</v>
      </c>
      <c r="T1347" t="s">
        <v>43</v>
      </c>
      <c r="V1347"/>
      <c r="W1347" t="s">
        <v>1849</v>
      </c>
    </row>
    <row r="1348" spans="1:27" ht="15.75">
      <c r="A1348" t="s">
        <v>2626</v>
      </c>
      <c r="B1348">
        <v>68</v>
      </c>
      <c r="C1348" s="4" t="s">
        <v>647</v>
      </c>
      <c r="D1348" s="23">
        <v>56094</v>
      </c>
      <c r="E1348" s="9" t="s">
        <v>648</v>
      </c>
      <c r="F1348" s="5" t="s">
        <v>1085</v>
      </c>
      <c r="H1348" s="9" t="s">
        <v>648</v>
      </c>
      <c r="I1348" s="22" t="s">
        <v>1086</v>
      </c>
      <c r="J1348" s="9" t="s">
        <v>648</v>
      </c>
      <c r="K1348" s="11">
        <v>102</v>
      </c>
      <c r="L1348" t="s">
        <v>2626</v>
      </c>
      <c r="M1348" s="24">
        <v>37895</v>
      </c>
      <c r="O1348" s="34">
        <v>44195</v>
      </c>
      <c r="P1348" s="9">
        <v>36.580100000000002</v>
      </c>
      <c r="Q1348" s="9">
        <v>-99.283000000000001</v>
      </c>
      <c r="R1348" t="s">
        <v>42</v>
      </c>
      <c r="S1348" t="s">
        <v>42</v>
      </c>
      <c r="T1348" t="s">
        <v>1126</v>
      </c>
      <c r="V1348" s="25"/>
      <c r="W1348" s="25"/>
      <c r="X1348" s="25"/>
    </row>
    <row r="1349" spans="1:27" ht="15.75">
      <c r="A1349" t="s">
        <v>2627</v>
      </c>
      <c r="B1349">
        <v>68</v>
      </c>
      <c r="C1349" s="4" t="s">
        <v>647</v>
      </c>
      <c r="D1349" s="23">
        <v>56094</v>
      </c>
      <c r="E1349" s="9" t="s">
        <v>648</v>
      </c>
      <c r="F1349" s="5" t="s">
        <v>1085</v>
      </c>
      <c r="H1349" s="9" t="s">
        <v>648</v>
      </c>
      <c r="I1349" s="22" t="s">
        <v>1086</v>
      </c>
      <c r="J1349" s="9" t="s">
        <v>648</v>
      </c>
      <c r="K1349" s="11">
        <v>102</v>
      </c>
      <c r="L1349" t="s">
        <v>2626</v>
      </c>
      <c r="M1349" s="3">
        <v>44196</v>
      </c>
      <c r="O1349"/>
      <c r="P1349" s="9">
        <v>36.580100000000002</v>
      </c>
      <c r="Q1349" s="9">
        <v>-99.283000000000001</v>
      </c>
      <c r="R1349" t="s">
        <v>42</v>
      </c>
      <c r="S1349" t="s">
        <v>42</v>
      </c>
      <c r="T1349" t="s">
        <v>43</v>
      </c>
      <c r="V1349"/>
      <c r="W1349" s="11" t="s">
        <v>1131</v>
      </c>
      <c r="X1349">
        <v>100</v>
      </c>
    </row>
    <row r="1350" spans="1:27" ht="15.75">
      <c r="A1350" t="s">
        <v>2628</v>
      </c>
      <c r="B1350" s="25">
        <v>89</v>
      </c>
      <c r="C1350" s="4" t="s">
        <v>647</v>
      </c>
      <c r="D1350" s="23">
        <v>55804</v>
      </c>
      <c r="E1350" s="9" t="s">
        <v>648</v>
      </c>
      <c r="F1350" s="5" t="s">
        <v>1089</v>
      </c>
      <c r="H1350" s="9" t="s">
        <v>648</v>
      </c>
      <c r="I1350" s="22" t="s">
        <v>1090</v>
      </c>
      <c r="J1350" s="9" t="s">
        <v>648</v>
      </c>
      <c r="K1350" s="25">
        <v>80.099999999999994</v>
      </c>
      <c r="L1350" t="s">
        <v>2628</v>
      </c>
      <c r="M1350" s="26">
        <v>37165</v>
      </c>
      <c r="O1350"/>
      <c r="P1350">
        <v>43.383299999999998</v>
      </c>
      <c r="Q1350">
        <v>-93.416700000000006</v>
      </c>
      <c r="R1350" t="s">
        <v>42</v>
      </c>
      <c r="S1350" t="s">
        <v>42</v>
      </c>
      <c r="T1350" t="s">
        <v>43</v>
      </c>
      <c r="V1350" s="30" t="s">
        <v>2629</v>
      </c>
      <c r="W1350" s="11" t="s">
        <v>2630</v>
      </c>
    </row>
    <row r="1351" spans="1:27" ht="15.75">
      <c r="A1351" t="s">
        <v>2631</v>
      </c>
      <c r="B1351">
        <v>63</v>
      </c>
      <c r="C1351" s="4" t="s">
        <v>647</v>
      </c>
      <c r="D1351" s="23">
        <v>60366</v>
      </c>
      <c r="E1351" s="9" t="s">
        <v>648</v>
      </c>
      <c r="F1351" s="5" t="s">
        <v>1138</v>
      </c>
      <c r="G1351" s="11"/>
      <c r="H1351" s="9" t="s">
        <v>648</v>
      </c>
      <c r="I1351" s="22" t="s">
        <v>1139</v>
      </c>
      <c r="J1351" s="9" t="s">
        <v>648</v>
      </c>
      <c r="K1351" s="11">
        <v>151.19999999999999</v>
      </c>
      <c r="L1351" t="s">
        <v>2631</v>
      </c>
      <c r="M1351" s="24">
        <v>42795</v>
      </c>
      <c r="O1351"/>
      <c r="P1351" s="9">
        <v>33.9953</v>
      </c>
      <c r="Q1351" s="9">
        <v>-101.19199999999999</v>
      </c>
      <c r="R1351" t="s">
        <v>42</v>
      </c>
      <c r="S1351" t="s">
        <v>42</v>
      </c>
      <c r="T1351" t="s">
        <v>43</v>
      </c>
      <c r="V1351"/>
      <c r="W1351" s="11" t="s">
        <v>1494</v>
      </c>
      <c r="Y1351" t="s">
        <v>1668</v>
      </c>
      <c r="AA1351" t="s">
        <v>1669</v>
      </c>
    </row>
    <row r="1352" spans="1:27" ht="15.75">
      <c r="A1352" t="s">
        <v>2632</v>
      </c>
      <c r="B1352" s="25">
        <v>22</v>
      </c>
      <c r="C1352" s="4" t="s">
        <v>647</v>
      </c>
      <c r="D1352" s="23">
        <v>56392</v>
      </c>
      <c r="E1352" s="9" t="s">
        <v>648</v>
      </c>
      <c r="F1352" s="5" t="s">
        <v>1186</v>
      </c>
      <c r="G1352" s="11"/>
      <c r="H1352" s="9" t="s">
        <v>648</v>
      </c>
      <c r="I1352" s="22" t="s">
        <v>1090</v>
      </c>
      <c r="J1352" s="9" t="s">
        <v>648</v>
      </c>
      <c r="K1352" s="25">
        <v>50.6</v>
      </c>
      <c r="L1352" t="s">
        <v>2633</v>
      </c>
      <c r="M1352" s="26">
        <v>39052</v>
      </c>
      <c r="O1352" s="3">
        <v>44195</v>
      </c>
      <c r="P1352">
        <v>47.141399999999997</v>
      </c>
      <c r="Q1352">
        <v>-101.226</v>
      </c>
      <c r="R1352" t="s">
        <v>42</v>
      </c>
      <c r="S1352" t="s">
        <v>42</v>
      </c>
      <c r="T1352" t="s">
        <v>1126</v>
      </c>
      <c r="V1352"/>
    </row>
    <row r="1353" spans="1:27" ht="15.75">
      <c r="A1353" t="s">
        <v>2634</v>
      </c>
      <c r="B1353" s="25">
        <v>22</v>
      </c>
      <c r="C1353" s="4" t="s">
        <v>647</v>
      </c>
      <c r="D1353" s="23">
        <v>56392</v>
      </c>
      <c r="E1353" s="9" t="s">
        <v>648</v>
      </c>
      <c r="F1353" s="5" t="s">
        <v>1186</v>
      </c>
      <c r="G1353" s="11"/>
      <c r="H1353" s="9" t="s">
        <v>648</v>
      </c>
      <c r="I1353" s="22" t="s">
        <v>1090</v>
      </c>
      <c r="J1353" s="9" t="s">
        <v>648</v>
      </c>
      <c r="K1353" s="25">
        <v>50.6</v>
      </c>
      <c r="L1353" t="s">
        <v>2633</v>
      </c>
      <c r="M1353" s="3">
        <v>44196</v>
      </c>
      <c r="O1353"/>
      <c r="P1353">
        <v>47.141399999999997</v>
      </c>
      <c r="Q1353">
        <v>-101.226</v>
      </c>
      <c r="R1353" t="s">
        <v>42</v>
      </c>
      <c r="S1353" t="s">
        <v>42</v>
      </c>
      <c r="T1353" t="s">
        <v>43</v>
      </c>
      <c r="V1353"/>
      <c r="W1353" s="11" t="s">
        <v>1131</v>
      </c>
      <c r="X1353">
        <v>100</v>
      </c>
    </row>
    <row r="1354" spans="1:27" ht="15.75">
      <c r="A1354" t="s">
        <v>2635</v>
      </c>
      <c r="B1354" s="25">
        <v>32</v>
      </c>
      <c r="C1354" s="4" t="s">
        <v>647</v>
      </c>
      <c r="D1354" s="23">
        <v>56573</v>
      </c>
      <c r="E1354" s="9" t="s">
        <v>648</v>
      </c>
      <c r="F1354" s="5" t="s">
        <v>1186</v>
      </c>
      <c r="G1354" s="11"/>
      <c r="H1354" s="9" t="s">
        <v>648</v>
      </c>
      <c r="I1354" s="22" t="s">
        <v>1090</v>
      </c>
      <c r="J1354" s="9" t="s">
        <v>648</v>
      </c>
      <c r="K1354" s="25">
        <v>48</v>
      </c>
      <c r="L1354" t="s">
        <v>2633</v>
      </c>
      <c r="M1354" s="26">
        <v>39417</v>
      </c>
      <c r="O1354" s="3">
        <v>44195</v>
      </c>
      <c r="P1354">
        <v>47.158200000000001</v>
      </c>
      <c r="Q1354">
        <v>-101.28700000000001</v>
      </c>
      <c r="R1354" t="s">
        <v>42</v>
      </c>
      <c r="S1354" t="s">
        <v>42</v>
      </c>
      <c r="T1354" t="s">
        <v>1126</v>
      </c>
      <c r="V1354"/>
      <c r="W1354" s="25"/>
      <c r="X1354" s="25"/>
    </row>
    <row r="1355" spans="1:27" ht="15.75">
      <c r="A1355" t="s">
        <v>2636</v>
      </c>
      <c r="B1355" s="25">
        <v>32</v>
      </c>
      <c r="C1355" s="4" t="s">
        <v>647</v>
      </c>
      <c r="D1355" s="23">
        <v>56573</v>
      </c>
      <c r="E1355" s="9" t="s">
        <v>648</v>
      </c>
      <c r="F1355" s="5" t="s">
        <v>1186</v>
      </c>
      <c r="G1355" s="11"/>
      <c r="H1355" s="9" t="s">
        <v>648</v>
      </c>
      <c r="I1355" s="22" t="s">
        <v>1090</v>
      </c>
      <c r="J1355" s="9" t="s">
        <v>648</v>
      </c>
      <c r="K1355" s="25">
        <v>48</v>
      </c>
      <c r="L1355" t="s">
        <v>2633</v>
      </c>
      <c r="M1355" s="3">
        <v>44196</v>
      </c>
      <c r="O1355"/>
      <c r="P1355">
        <v>47.158200000000001</v>
      </c>
      <c r="Q1355">
        <v>-101.28700000000001</v>
      </c>
      <c r="R1355" t="s">
        <v>42</v>
      </c>
      <c r="S1355" t="s">
        <v>42</v>
      </c>
      <c r="T1355" t="s">
        <v>43</v>
      </c>
      <c r="V1355"/>
      <c r="W1355" s="11" t="s">
        <v>1131</v>
      </c>
      <c r="X1355">
        <v>100</v>
      </c>
    </row>
    <row r="1356" spans="1:27" ht="15.75">
      <c r="A1356" t="s">
        <v>2637</v>
      </c>
      <c r="B1356">
        <v>48</v>
      </c>
      <c r="C1356" s="4" t="s">
        <v>647</v>
      </c>
      <c r="D1356" s="23">
        <v>60905</v>
      </c>
      <c r="E1356" s="9" t="s">
        <v>648</v>
      </c>
      <c r="F1356" s="5" t="s">
        <v>1186</v>
      </c>
      <c r="G1356" s="11"/>
      <c r="H1356" s="9" t="s">
        <v>648</v>
      </c>
      <c r="I1356" s="22" t="s">
        <v>1090</v>
      </c>
      <c r="J1356" s="9" t="s">
        <v>648</v>
      </c>
      <c r="K1356" s="11">
        <v>99.3</v>
      </c>
      <c r="L1356" t="s">
        <v>2633</v>
      </c>
      <c r="M1356" s="24">
        <v>42736</v>
      </c>
      <c r="O1356"/>
      <c r="P1356" s="9">
        <v>46.967399999999998</v>
      </c>
      <c r="Q1356" s="9">
        <v>-101.15300000000001</v>
      </c>
      <c r="R1356" t="s">
        <v>42</v>
      </c>
      <c r="S1356" t="s">
        <v>42</v>
      </c>
      <c r="T1356" t="s">
        <v>43</v>
      </c>
      <c r="V1356"/>
      <c r="W1356" s="11" t="s">
        <v>1131</v>
      </c>
      <c r="X1356">
        <v>100</v>
      </c>
    </row>
    <row r="1357" spans="1:27" ht="15.75">
      <c r="A1357" t="s">
        <v>2638</v>
      </c>
      <c r="B1357" s="25">
        <v>73</v>
      </c>
      <c r="C1357" s="4" t="s">
        <v>647</v>
      </c>
      <c r="D1357" s="23">
        <v>67502</v>
      </c>
      <c r="E1357" s="9" t="s">
        <v>648</v>
      </c>
      <c r="F1357" s="5" t="s">
        <v>1186</v>
      </c>
      <c r="G1357" s="11"/>
      <c r="H1357" s="9" t="s">
        <v>648</v>
      </c>
      <c r="I1357" s="22" t="s">
        <v>1086</v>
      </c>
      <c r="J1357" s="9" t="s">
        <v>648</v>
      </c>
      <c r="K1357" s="25">
        <v>199.8</v>
      </c>
      <c r="L1357" t="s">
        <v>2633</v>
      </c>
      <c r="M1357" s="26">
        <v>45627</v>
      </c>
      <c r="O1357"/>
      <c r="P1357">
        <v>47.124270000000003</v>
      </c>
      <c r="Q1357">
        <v>-101.61236</v>
      </c>
      <c r="R1357" t="s">
        <v>42</v>
      </c>
      <c r="S1357" t="s">
        <v>42</v>
      </c>
      <c r="T1357" t="s">
        <v>43</v>
      </c>
      <c r="V1357" s="25"/>
      <c r="W1357" s="11" t="s">
        <v>1131</v>
      </c>
      <c r="X1357">
        <v>100</v>
      </c>
    </row>
    <row r="1358" spans="1:27" ht="15.75">
      <c r="A1358" t="s">
        <v>2639</v>
      </c>
      <c r="B1358" s="25">
        <v>1</v>
      </c>
      <c r="C1358" s="4" t="s">
        <v>647</v>
      </c>
      <c r="D1358" s="23">
        <v>59227</v>
      </c>
      <c r="E1358" s="9" t="s">
        <v>648</v>
      </c>
      <c r="F1358" s="5" t="s">
        <v>1089</v>
      </c>
      <c r="H1358" s="9" t="s">
        <v>648</v>
      </c>
      <c r="I1358" s="22" t="s">
        <v>1090</v>
      </c>
      <c r="J1358" s="9" t="s">
        <v>648</v>
      </c>
      <c r="K1358">
        <v>3</v>
      </c>
      <c r="L1358" t="s">
        <v>2324</v>
      </c>
      <c r="M1358" s="26">
        <v>42795</v>
      </c>
      <c r="O1358"/>
      <c r="P1358">
        <v>42.019170000000003</v>
      </c>
      <c r="Q1358">
        <v>-93.51361</v>
      </c>
      <c r="R1358" t="s">
        <v>42</v>
      </c>
      <c r="S1358" t="s">
        <v>42</v>
      </c>
      <c r="T1358" t="s">
        <v>43</v>
      </c>
      <c r="V1358"/>
      <c r="W1358" s="11" t="s">
        <v>84</v>
      </c>
    </row>
    <row r="1359" spans="1:27" ht="15.75">
      <c r="A1359" t="s">
        <v>2640</v>
      </c>
      <c r="B1359" s="25">
        <v>1</v>
      </c>
      <c r="C1359" s="4" t="s">
        <v>647</v>
      </c>
      <c r="D1359" s="23">
        <v>59226</v>
      </c>
      <c r="E1359" s="9" t="s">
        <v>648</v>
      </c>
      <c r="F1359" s="5" t="s">
        <v>1089</v>
      </c>
      <c r="H1359" s="9" t="s">
        <v>648</v>
      </c>
      <c r="I1359" s="22" t="s">
        <v>1090</v>
      </c>
      <c r="J1359" s="9" t="s">
        <v>648</v>
      </c>
      <c r="K1359">
        <v>3</v>
      </c>
      <c r="L1359" t="s">
        <v>2324</v>
      </c>
      <c r="M1359" s="26">
        <v>42795</v>
      </c>
      <c r="O1359"/>
      <c r="P1359">
        <v>42.016390000000001</v>
      </c>
      <c r="Q1359">
        <v>-93.515829999999994</v>
      </c>
      <c r="R1359" t="s">
        <v>42</v>
      </c>
      <c r="S1359" t="s">
        <v>42</v>
      </c>
      <c r="T1359" t="s">
        <v>43</v>
      </c>
      <c r="V1359"/>
      <c r="W1359" s="11" t="s">
        <v>84</v>
      </c>
    </row>
    <row r="1360" spans="1:27" ht="15.75">
      <c r="A1360" t="s">
        <v>2641</v>
      </c>
      <c r="B1360" s="25">
        <v>1</v>
      </c>
      <c r="C1360" s="4" t="s">
        <v>647</v>
      </c>
      <c r="D1360" s="23">
        <v>59223</v>
      </c>
      <c r="E1360" s="9" t="s">
        <v>648</v>
      </c>
      <c r="F1360" s="5" t="s">
        <v>1089</v>
      </c>
      <c r="H1360" s="9" t="s">
        <v>648</v>
      </c>
      <c r="I1360" s="22" t="s">
        <v>1090</v>
      </c>
      <c r="J1360" s="9" t="s">
        <v>648</v>
      </c>
      <c r="K1360">
        <v>3</v>
      </c>
      <c r="L1360" t="s">
        <v>2324</v>
      </c>
      <c r="M1360" s="26">
        <v>42795</v>
      </c>
      <c r="O1360"/>
      <c r="P1360">
        <v>42.014000000000003</v>
      </c>
      <c r="Q1360">
        <v>-93.518060000000006</v>
      </c>
      <c r="R1360" t="s">
        <v>42</v>
      </c>
      <c r="S1360" t="s">
        <v>42</v>
      </c>
      <c r="T1360" t="s">
        <v>43</v>
      </c>
      <c r="V1360"/>
      <c r="W1360" s="11" t="s">
        <v>84</v>
      </c>
    </row>
    <row r="1361" spans="1:26" ht="15.75">
      <c r="A1361" t="s">
        <v>2642</v>
      </c>
      <c r="B1361" s="25">
        <v>1</v>
      </c>
      <c r="C1361" s="4" t="s">
        <v>647</v>
      </c>
      <c r="D1361" s="23">
        <v>59224</v>
      </c>
      <c r="E1361" s="9" t="s">
        <v>648</v>
      </c>
      <c r="F1361" s="5" t="s">
        <v>1089</v>
      </c>
      <c r="H1361" s="9" t="s">
        <v>648</v>
      </c>
      <c r="I1361" s="22" t="s">
        <v>1090</v>
      </c>
      <c r="J1361" s="9" t="s">
        <v>648</v>
      </c>
      <c r="K1361">
        <v>3</v>
      </c>
      <c r="L1361" t="s">
        <v>2324</v>
      </c>
      <c r="M1361" s="26">
        <v>42795</v>
      </c>
      <c r="O1361"/>
      <c r="P1361">
        <v>42.00694</v>
      </c>
      <c r="Q1361">
        <v>-93.523610000000005</v>
      </c>
      <c r="R1361" t="s">
        <v>42</v>
      </c>
      <c r="S1361" t="s">
        <v>42</v>
      </c>
      <c r="T1361" t="s">
        <v>43</v>
      </c>
      <c r="V1361"/>
      <c r="W1361" s="11" t="s">
        <v>84</v>
      </c>
    </row>
    <row r="1362" spans="1:26" ht="15.75">
      <c r="A1362" t="s">
        <v>2643</v>
      </c>
      <c r="B1362" s="25">
        <v>1</v>
      </c>
      <c r="C1362" s="4" t="s">
        <v>647</v>
      </c>
      <c r="D1362" s="23">
        <v>59225</v>
      </c>
      <c r="E1362" s="9" t="s">
        <v>648</v>
      </c>
      <c r="F1362" s="5" t="s">
        <v>1089</v>
      </c>
      <c r="H1362" s="9" t="s">
        <v>648</v>
      </c>
      <c r="I1362" s="22" t="s">
        <v>1090</v>
      </c>
      <c r="J1362" s="9" t="s">
        <v>648</v>
      </c>
      <c r="K1362">
        <v>3</v>
      </c>
      <c r="L1362" t="s">
        <v>2324</v>
      </c>
      <c r="M1362" s="26">
        <v>42795</v>
      </c>
      <c r="O1362"/>
      <c r="P1362">
        <v>42.028329999999997</v>
      </c>
      <c r="Q1362">
        <v>-93.430279999999996</v>
      </c>
      <c r="R1362" t="s">
        <v>42</v>
      </c>
      <c r="S1362" t="s">
        <v>42</v>
      </c>
      <c r="T1362" t="s">
        <v>43</v>
      </c>
      <c r="V1362"/>
      <c r="W1362" s="11" t="s">
        <v>84</v>
      </c>
    </row>
    <row r="1363" spans="1:26" ht="15.75">
      <c r="A1363" s="25" t="s">
        <v>2644</v>
      </c>
      <c r="B1363" s="25">
        <v>58</v>
      </c>
      <c r="C1363" s="4" t="s">
        <v>647</v>
      </c>
      <c r="D1363" s="23">
        <v>58088</v>
      </c>
      <c r="E1363" s="9" t="s">
        <v>648</v>
      </c>
      <c r="F1363" s="5" t="s">
        <v>984</v>
      </c>
      <c r="G1363" s="11"/>
      <c r="H1363" s="9" t="s">
        <v>648</v>
      </c>
      <c r="I1363" s="22" t="s">
        <v>985</v>
      </c>
      <c r="J1363" s="9" t="s">
        <v>648</v>
      </c>
      <c r="K1363" s="25">
        <v>94</v>
      </c>
      <c r="L1363" s="25" t="s">
        <v>2644</v>
      </c>
      <c r="M1363" s="32">
        <v>41726</v>
      </c>
      <c r="O1363"/>
      <c r="P1363" s="27">
        <v>42.759306000000002</v>
      </c>
      <c r="Q1363" s="27">
        <v>-78.268749999999997</v>
      </c>
      <c r="R1363" t="s">
        <v>42</v>
      </c>
      <c r="S1363" t="s">
        <v>42</v>
      </c>
      <c r="T1363" t="s">
        <v>43</v>
      </c>
      <c r="U1363" t="s">
        <v>2645</v>
      </c>
      <c r="V1363" t="s">
        <v>2646</v>
      </c>
      <c r="W1363" s="11" t="s">
        <v>1200</v>
      </c>
    </row>
    <row r="1364" spans="1:26" ht="15.75">
      <c r="A1364" t="s">
        <v>2647</v>
      </c>
      <c r="B1364">
        <v>4</v>
      </c>
      <c r="C1364" s="4" t="s">
        <v>647</v>
      </c>
      <c r="D1364" s="23">
        <v>62935</v>
      </c>
      <c r="E1364" s="9" t="s">
        <v>648</v>
      </c>
      <c r="F1364" s="5" t="s">
        <v>1268</v>
      </c>
      <c r="G1364" s="11"/>
      <c r="H1364" s="9" t="s">
        <v>648</v>
      </c>
      <c r="I1364" s="22" t="s">
        <v>1301</v>
      </c>
      <c r="J1364" s="9" t="s">
        <v>648</v>
      </c>
      <c r="K1364" s="11">
        <v>10</v>
      </c>
      <c r="L1364" t="s">
        <v>2648</v>
      </c>
      <c r="M1364" s="24">
        <v>44166</v>
      </c>
      <c r="O1364"/>
      <c r="P1364" s="9">
        <v>45.380099999999999</v>
      </c>
      <c r="Q1364" s="9">
        <v>-119.333</v>
      </c>
      <c r="R1364" t="s">
        <v>42</v>
      </c>
      <c r="S1364" t="s">
        <v>42</v>
      </c>
      <c r="T1364" t="s">
        <v>43</v>
      </c>
      <c r="V1364"/>
      <c r="W1364" s="11" t="s">
        <v>1226</v>
      </c>
    </row>
    <row r="1365" spans="1:26" ht="15.75">
      <c r="A1365" t="s">
        <v>2649</v>
      </c>
      <c r="B1365">
        <v>4</v>
      </c>
      <c r="C1365" s="4" t="s">
        <v>647</v>
      </c>
      <c r="D1365" s="23">
        <v>64051</v>
      </c>
      <c r="E1365" s="9" t="s">
        <v>648</v>
      </c>
      <c r="F1365" s="5" t="s">
        <v>1268</v>
      </c>
      <c r="G1365" s="11"/>
      <c r="H1365" s="9" t="s">
        <v>648</v>
      </c>
      <c r="I1365" s="22" t="s">
        <v>1628</v>
      </c>
      <c r="J1365" s="9" t="s">
        <v>648</v>
      </c>
      <c r="K1365" s="11">
        <v>10</v>
      </c>
      <c r="L1365" t="s">
        <v>2648</v>
      </c>
      <c r="M1365" s="24">
        <v>44166</v>
      </c>
      <c r="O1365"/>
      <c r="P1365" s="9">
        <v>45.380099999999999</v>
      </c>
      <c r="Q1365" s="9">
        <v>-119.333</v>
      </c>
      <c r="R1365" t="s">
        <v>42</v>
      </c>
      <c r="S1365" t="s">
        <v>42</v>
      </c>
      <c r="T1365" t="s">
        <v>43</v>
      </c>
      <c r="V1365"/>
      <c r="W1365" s="11" t="s">
        <v>1226</v>
      </c>
    </row>
    <row r="1366" spans="1:26" ht="15.75">
      <c r="A1366" t="s">
        <v>2650</v>
      </c>
      <c r="B1366">
        <v>4</v>
      </c>
      <c r="C1366" s="4" t="s">
        <v>647</v>
      </c>
      <c r="D1366" s="23">
        <v>64052</v>
      </c>
      <c r="E1366" s="9" t="s">
        <v>648</v>
      </c>
      <c r="F1366" s="5" t="s">
        <v>1268</v>
      </c>
      <c r="G1366" s="11"/>
      <c r="H1366" s="9" t="s">
        <v>648</v>
      </c>
      <c r="I1366" s="22" t="s">
        <v>1628</v>
      </c>
      <c r="J1366" s="9" t="s">
        <v>648</v>
      </c>
      <c r="K1366" s="11">
        <v>10</v>
      </c>
      <c r="L1366" t="s">
        <v>2648</v>
      </c>
      <c r="M1366" s="24">
        <v>44166</v>
      </c>
      <c r="O1366"/>
      <c r="P1366" s="9">
        <v>45.380099999999999</v>
      </c>
      <c r="Q1366" s="9">
        <v>-119.333</v>
      </c>
      <c r="R1366" t="s">
        <v>42</v>
      </c>
      <c r="S1366" t="s">
        <v>42</v>
      </c>
      <c r="T1366" t="s">
        <v>43</v>
      </c>
      <c r="V1366"/>
      <c r="W1366" s="11" t="s">
        <v>1226</v>
      </c>
    </row>
    <row r="1367" spans="1:26" ht="15.75">
      <c r="A1367" t="s">
        <v>2651</v>
      </c>
      <c r="B1367">
        <v>4</v>
      </c>
      <c r="C1367" s="4" t="s">
        <v>647</v>
      </c>
      <c r="D1367" s="23">
        <v>64053</v>
      </c>
      <c r="E1367" s="9" t="s">
        <v>648</v>
      </c>
      <c r="F1367" s="5" t="s">
        <v>1268</v>
      </c>
      <c r="G1367" s="11"/>
      <c r="H1367" s="9" t="s">
        <v>648</v>
      </c>
      <c r="I1367" s="22" t="s">
        <v>1301</v>
      </c>
      <c r="J1367" s="9" t="s">
        <v>648</v>
      </c>
      <c r="K1367" s="11">
        <v>10</v>
      </c>
      <c r="L1367" t="s">
        <v>2648</v>
      </c>
      <c r="M1367" s="24">
        <v>44166</v>
      </c>
      <c r="O1367"/>
      <c r="P1367" s="9">
        <v>45.380099999999999</v>
      </c>
      <c r="Q1367" s="9">
        <v>-119.333</v>
      </c>
      <c r="R1367" t="s">
        <v>42</v>
      </c>
      <c r="S1367" t="s">
        <v>42</v>
      </c>
      <c r="T1367" t="s">
        <v>43</v>
      </c>
      <c r="V1367"/>
      <c r="W1367" s="11" t="s">
        <v>1226</v>
      </c>
    </row>
    <row r="1368" spans="1:26" ht="15.75">
      <c r="A1368" t="s">
        <v>2652</v>
      </c>
      <c r="B1368" s="25">
        <v>6</v>
      </c>
      <c r="C1368" s="4" t="s">
        <v>647</v>
      </c>
      <c r="D1368" s="23">
        <v>56971</v>
      </c>
      <c r="E1368" s="9" t="s">
        <v>648</v>
      </c>
      <c r="F1368" s="5" t="s">
        <v>1268</v>
      </c>
      <c r="G1368" s="11"/>
      <c r="H1368" s="9" t="s">
        <v>648</v>
      </c>
      <c r="I1368" s="22" t="s">
        <v>1301</v>
      </c>
      <c r="J1368" s="9" t="s">
        <v>648</v>
      </c>
      <c r="K1368" s="25">
        <v>9.9</v>
      </c>
      <c r="L1368" s="25" t="s">
        <v>2653</v>
      </c>
      <c r="M1368" s="26">
        <v>39965</v>
      </c>
      <c r="O1368"/>
      <c r="P1368">
        <v>45.712200000000003</v>
      </c>
      <c r="Q1368">
        <v>-119.4044</v>
      </c>
      <c r="R1368" t="s">
        <v>42</v>
      </c>
      <c r="S1368" t="s">
        <v>42</v>
      </c>
      <c r="T1368" t="s">
        <v>43</v>
      </c>
      <c r="V1368"/>
      <c r="W1368" s="11" t="s">
        <v>1250</v>
      </c>
    </row>
    <row r="1369" spans="1:26" ht="15.75">
      <c r="A1369" t="s">
        <v>2654</v>
      </c>
      <c r="B1369" s="25">
        <v>9</v>
      </c>
      <c r="C1369" s="4" t="s">
        <v>647</v>
      </c>
      <c r="D1369" s="23">
        <v>56439</v>
      </c>
      <c r="E1369" s="9" t="s">
        <v>648</v>
      </c>
      <c r="F1369" s="5" t="s">
        <v>1260</v>
      </c>
      <c r="G1369" s="11"/>
      <c r="H1369" s="9" t="s">
        <v>648</v>
      </c>
      <c r="I1369" s="22" t="s">
        <v>1261</v>
      </c>
      <c r="J1369" s="9" t="s">
        <v>648</v>
      </c>
      <c r="K1369" s="25">
        <v>13.5</v>
      </c>
      <c r="L1369" t="s">
        <v>2654</v>
      </c>
      <c r="M1369" s="26">
        <v>40544</v>
      </c>
      <c r="O1369"/>
      <c r="P1369" s="27">
        <v>42.839193999999999</v>
      </c>
      <c r="Q1369" s="27">
        <v>-114.990194</v>
      </c>
      <c r="R1369" t="s">
        <v>42</v>
      </c>
      <c r="S1369" t="s">
        <v>42</v>
      </c>
      <c r="T1369" t="s">
        <v>43</v>
      </c>
      <c r="V1369" s="25" t="s">
        <v>2652</v>
      </c>
      <c r="W1369" s="11" t="s">
        <v>1979</v>
      </c>
    </row>
    <row r="1370" spans="1:26" ht="15.75">
      <c r="A1370" t="s">
        <v>2655</v>
      </c>
      <c r="B1370">
        <v>51</v>
      </c>
      <c r="C1370" s="4" t="s">
        <v>647</v>
      </c>
      <c r="D1370" s="23">
        <v>61077</v>
      </c>
      <c r="E1370" s="9" t="s">
        <v>648</v>
      </c>
      <c r="F1370" s="5" t="s">
        <v>1089</v>
      </c>
      <c r="G1370" s="11"/>
      <c r="H1370" s="9" t="s">
        <v>648</v>
      </c>
      <c r="I1370" s="22" t="s">
        <v>1090</v>
      </c>
      <c r="J1370" s="9" t="s">
        <v>648</v>
      </c>
      <c r="K1370" s="11">
        <v>102</v>
      </c>
      <c r="L1370" t="s">
        <v>2656</v>
      </c>
      <c r="M1370" s="24">
        <v>43435</v>
      </c>
      <c r="O1370" s="3">
        <v>43829</v>
      </c>
      <c r="P1370" s="9">
        <v>41.192500000000003</v>
      </c>
      <c r="Q1370" s="9">
        <v>-94.461299999999994</v>
      </c>
      <c r="R1370" t="s">
        <v>42</v>
      </c>
      <c r="S1370" t="s">
        <v>42</v>
      </c>
      <c r="T1370" t="s">
        <v>194</v>
      </c>
      <c r="U1370" t="s">
        <v>2657</v>
      </c>
      <c r="V1370"/>
      <c r="W1370" s="11" t="s">
        <v>1091</v>
      </c>
      <c r="X1370">
        <v>100</v>
      </c>
    </row>
    <row r="1371" spans="1:26" ht="15.75">
      <c r="A1371" t="s">
        <v>2658</v>
      </c>
      <c r="B1371">
        <v>241</v>
      </c>
      <c r="C1371" s="4" t="s">
        <v>647</v>
      </c>
      <c r="D1371" s="23">
        <v>61077</v>
      </c>
      <c r="E1371" s="9" t="s">
        <v>648</v>
      </c>
      <c r="F1371" s="5" t="s">
        <v>1089</v>
      </c>
      <c r="G1371" s="11"/>
      <c r="H1371" s="9" t="s">
        <v>648</v>
      </c>
      <c r="I1371" s="22" t="s">
        <v>1090</v>
      </c>
      <c r="J1371" s="9" t="s">
        <v>648</v>
      </c>
      <c r="K1371" s="11">
        <v>501</v>
      </c>
      <c r="L1371" t="s">
        <v>2656</v>
      </c>
      <c r="M1371" s="3">
        <v>43830</v>
      </c>
      <c r="O1371"/>
      <c r="P1371" s="9">
        <v>41.256799999999998</v>
      </c>
      <c r="Q1371" s="9">
        <v>-94.406099999999995</v>
      </c>
      <c r="R1371" t="s">
        <v>42</v>
      </c>
      <c r="S1371" t="s">
        <v>42</v>
      </c>
      <c r="T1371" t="s">
        <v>43</v>
      </c>
      <c r="V1371"/>
      <c r="W1371" s="11" t="s">
        <v>1091</v>
      </c>
      <c r="X1371">
        <v>100</v>
      </c>
    </row>
    <row r="1372" spans="1:26" ht="15.75">
      <c r="A1372" t="s">
        <v>2659</v>
      </c>
      <c r="B1372">
        <v>75</v>
      </c>
      <c r="C1372" s="4" t="s">
        <v>647</v>
      </c>
      <c r="D1372" s="23">
        <v>58938</v>
      </c>
      <c r="E1372" s="9" t="s">
        <v>648</v>
      </c>
      <c r="F1372" s="5" t="s">
        <v>1085</v>
      </c>
      <c r="G1372" s="11"/>
      <c r="H1372" s="9" t="s">
        <v>648</v>
      </c>
      <c r="I1372" s="22" t="s">
        <v>1086</v>
      </c>
      <c r="J1372" s="9" t="s">
        <v>648</v>
      </c>
      <c r="K1372" s="11">
        <v>150</v>
      </c>
      <c r="L1372" t="s">
        <v>2659</v>
      </c>
      <c r="M1372" s="24">
        <v>41944</v>
      </c>
      <c r="O1372"/>
      <c r="P1372" s="9">
        <v>34.468600000000002</v>
      </c>
      <c r="Q1372" s="9">
        <v>-97.302700000000002</v>
      </c>
      <c r="R1372" t="s">
        <v>42</v>
      </c>
      <c r="S1372" t="s">
        <v>42</v>
      </c>
      <c r="T1372" t="s">
        <v>43</v>
      </c>
      <c r="V1372"/>
      <c r="W1372" s="11" t="s">
        <v>1087</v>
      </c>
      <c r="X1372">
        <v>20</v>
      </c>
      <c r="Y1372" t="s">
        <v>1497</v>
      </c>
      <c r="Z1372">
        <v>80</v>
      </c>
    </row>
    <row r="1373" spans="1:26" ht="15.75">
      <c r="A1373" t="s">
        <v>2660</v>
      </c>
      <c r="B1373" s="25">
        <v>1</v>
      </c>
      <c r="C1373" s="4" t="s">
        <v>647</v>
      </c>
      <c r="D1373" s="23">
        <v>1172</v>
      </c>
      <c r="E1373" s="9" t="s">
        <v>648</v>
      </c>
      <c r="F1373" s="5" t="s">
        <v>1089</v>
      </c>
      <c r="H1373" s="9" t="s">
        <v>648</v>
      </c>
      <c r="I1373" s="22" t="s">
        <v>1090</v>
      </c>
      <c r="J1373" s="9" t="s">
        <v>648</v>
      </c>
      <c r="K1373" s="25">
        <v>1.5</v>
      </c>
      <c r="L1373" t="s">
        <v>2660</v>
      </c>
      <c r="M1373" s="26">
        <v>40148</v>
      </c>
      <c r="O1373"/>
      <c r="P1373" s="27">
        <v>43.292444000000003</v>
      </c>
      <c r="Q1373" s="27">
        <v>-92.840582999999995</v>
      </c>
      <c r="R1373" t="s">
        <v>42</v>
      </c>
      <c r="S1373" t="s">
        <v>42</v>
      </c>
      <c r="T1373" t="s">
        <v>43</v>
      </c>
      <c r="V1373" s="25" t="s">
        <v>2661</v>
      </c>
      <c r="W1373" s="11" t="s">
        <v>2661</v>
      </c>
    </row>
    <row r="1374" spans="1:26" ht="15.75">
      <c r="A1374" t="s">
        <v>2662</v>
      </c>
      <c r="B1374" s="25">
        <v>84</v>
      </c>
      <c r="C1374" s="4" t="s">
        <v>647</v>
      </c>
      <c r="D1374" s="23">
        <v>58683</v>
      </c>
      <c r="E1374" s="9" t="s">
        <v>648</v>
      </c>
      <c r="F1374" s="5" t="s">
        <v>1085</v>
      </c>
      <c r="G1374" s="11"/>
      <c r="H1374" s="9" t="s">
        <v>648</v>
      </c>
      <c r="I1374" s="22" t="s">
        <v>1370</v>
      </c>
      <c r="J1374" s="9" t="s">
        <v>648</v>
      </c>
      <c r="K1374" s="25">
        <v>150.36000000000001</v>
      </c>
      <c r="L1374" t="s">
        <v>2662</v>
      </c>
      <c r="M1374" s="26">
        <v>42156</v>
      </c>
      <c r="O1374"/>
      <c r="P1374" s="27">
        <v>36.714111000000003</v>
      </c>
      <c r="Q1374" s="27">
        <v>-96.653138999999996</v>
      </c>
      <c r="R1374" t="s">
        <v>42</v>
      </c>
      <c r="S1374" t="s">
        <v>42</v>
      </c>
      <c r="T1374" t="s">
        <v>43</v>
      </c>
      <c r="V1374" s="25" t="s">
        <v>2663</v>
      </c>
      <c r="W1374" s="11" t="s">
        <v>1087</v>
      </c>
    </row>
    <row r="1375" spans="1:26" ht="15.75">
      <c r="A1375" t="s">
        <v>2664</v>
      </c>
      <c r="B1375">
        <v>97</v>
      </c>
      <c r="C1375" s="4" t="s">
        <v>647</v>
      </c>
      <c r="D1375" s="23">
        <v>60672</v>
      </c>
      <c r="E1375" s="9" t="s">
        <v>648</v>
      </c>
      <c r="F1375" s="5" t="s">
        <v>1198</v>
      </c>
      <c r="G1375" s="11"/>
      <c r="H1375" s="9" t="s">
        <v>648</v>
      </c>
      <c r="I1375" s="22" t="s">
        <v>1086</v>
      </c>
      <c r="J1375" s="9" t="s">
        <v>648</v>
      </c>
      <c r="K1375" s="11">
        <v>200.1</v>
      </c>
      <c r="L1375" t="s">
        <v>2664</v>
      </c>
      <c r="M1375" s="24">
        <v>42705</v>
      </c>
      <c r="O1375"/>
      <c r="P1375" s="9">
        <v>39.8932</v>
      </c>
      <c r="Q1375" s="9">
        <v>-94.479699999999994</v>
      </c>
      <c r="R1375" t="s">
        <v>42</v>
      </c>
      <c r="S1375" t="s">
        <v>42</v>
      </c>
      <c r="T1375" t="s">
        <v>43</v>
      </c>
      <c r="V1375"/>
      <c r="W1375" s="11" t="s">
        <v>1131</v>
      </c>
      <c r="X1375">
        <v>100</v>
      </c>
    </row>
    <row r="1376" spans="1:26" ht="15.75">
      <c r="A1376" t="s">
        <v>2665</v>
      </c>
      <c r="B1376">
        <v>61</v>
      </c>
      <c r="C1376" s="4" t="s">
        <v>647</v>
      </c>
      <c r="D1376" s="23">
        <v>63502</v>
      </c>
      <c r="E1376" s="9" t="s">
        <v>648</v>
      </c>
      <c r="F1376" s="5" t="s">
        <v>1152</v>
      </c>
      <c r="G1376" s="11"/>
      <c r="H1376" s="9" t="s">
        <v>648</v>
      </c>
      <c r="I1376" s="22" t="s">
        <v>1381</v>
      </c>
      <c r="J1376" s="9" t="s">
        <v>648</v>
      </c>
      <c r="K1376" s="11">
        <v>249.8</v>
      </c>
      <c r="L1376" t="s">
        <v>2665</v>
      </c>
      <c r="M1376" s="24">
        <v>44166</v>
      </c>
      <c r="O1376"/>
      <c r="P1376" s="9">
        <v>33.101999999999997</v>
      </c>
      <c r="Q1376" s="9">
        <v>-103.74299999999999</v>
      </c>
      <c r="R1376" t="s">
        <v>42</v>
      </c>
      <c r="S1376" t="s">
        <v>42</v>
      </c>
      <c r="T1376" t="s">
        <v>43</v>
      </c>
      <c r="V1376"/>
      <c r="W1376" s="11" t="s">
        <v>388</v>
      </c>
    </row>
    <row r="1377" spans="1:24" ht="15.75">
      <c r="A1377" t="s">
        <v>2666</v>
      </c>
      <c r="B1377" s="25">
        <v>1</v>
      </c>
      <c r="C1377" s="4" t="s">
        <v>647</v>
      </c>
      <c r="D1377" s="23">
        <v>61775</v>
      </c>
      <c r="E1377" s="9" t="s">
        <v>648</v>
      </c>
      <c r="F1377" s="5" t="s">
        <v>1277</v>
      </c>
      <c r="G1377" s="11"/>
      <c r="H1377" s="9" t="s">
        <v>648</v>
      </c>
      <c r="I1377" s="22" t="s">
        <v>651</v>
      </c>
      <c r="J1377" s="9" t="s">
        <v>648</v>
      </c>
      <c r="K1377" s="25">
        <v>1.5</v>
      </c>
      <c r="L1377" t="s">
        <v>2666</v>
      </c>
      <c r="M1377" s="26">
        <v>43160</v>
      </c>
      <c r="O1377"/>
      <c r="P1377" s="27">
        <v>42.225667000000001</v>
      </c>
      <c r="Q1377" s="27">
        <v>-73.026083</v>
      </c>
      <c r="R1377" t="s">
        <v>42</v>
      </c>
      <c r="S1377" t="s">
        <v>42</v>
      </c>
      <c r="T1377" t="s">
        <v>43</v>
      </c>
      <c r="V1377" s="25" t="s">
        <v>2667</v>
      </c>
      <c r="W1377" s="11" t="s">
        <v>2668</v>
      </c>
    </row>
    <row r="1378" spans="1:24" ht="15.75">
      <c r="A1378" t="s">
        <v>2669</v>
      </c>
      <c r="B1378" s="25">
        <v>1</v>
      </c>
      <c r="C1378" s="4" t="s">
        <v>647</v>
      </c>
      <c r="D1378" s="23">
        <v>61004</v>
      </c>
      <c r="E1378" s="9" t="s">
        <v>648</v>
      </c>
      <c r="F1378" s="5" t="s">
        <v>1147</v>
      </c>
      <c r="G1378" s="11"/>
      <c r="H1378" s="9" t="s">
        <v>648</v>
      </c>
      <c r="I1378" s="22" t="s">
        <v>674</v>
      </c>
      <c r="J1378" s="9" t="s">
        <v>648</v>
      </c>
      <c r="K1378" s="25">
        <v>1.5</v>
      </c>
      <c r="L1378" t="s">
        <v>2669</v>
      </c>
      <c r="M1378" s="32">
        <v>43082</v>
      </c>
      <c r="O1378"/>
      <c r="P1378" s="27">
        <v>41.002777999999999</v>
      </c>
      <c r="Q1378" s="27">
        <v>-84.033721999999997</v>
      </c>
      <c r="R1378" t="s">
        <v>42</v>
      </c>
      <c r="S1378" t="s">
        <v>42</v>
      </c>
      <c r="T1378" t="s">
        <v>43</v>
      </c>
      <c r="V1378"/>
      <c r="W1378" s="11" t="s">
        <v>1872</v>
      </c>
    </row>
    <row r="1379" spans="1:24" ht="15.75">
      <c r="A1379" t="s">
        <v>2670</v>
      </c>
      <c r="B1379">
        <v>42</v>
      </c>
      <c r="C1379" s="4" t="s">
        <v>647</v>
      </c>
      <c r="D1379" s="23">
        <v>61344</v>
      </c>
      <c r="E1379" s="9" t="s">
        <v>648</v>
      </c>
      <c r="F1379" s="5" t="s">
        <v>1101</v>
      </c>
      <c r="G1379" s="11"/>
      <c r="H1379" s="9" t="s">
        <v>648</v>
      </c>
      <c r="I1379" s="22" t="s">
        <v>674</v>
      </c>
      <c r="J1379" s="9" t="s">
        <v>648</v>
      </c>
      <c r="K1379" s="11">
        <v>158.19999999999999</v>
      </c>
      <c r="L1379" t="s">
        <v>2670</v>
      </c>
      <c r="M1379" s="24">
        <v>43891</v>
      </c>
      <c r="O1379"/>
      <c r="P1379" s="9">
        <v>41.140900000000002</v>
      </c>
      <c r="Q1379" s="9">
        <v>-88.704800000000006</v>
      </c>
      <c r="R1379" t="s">
        <v>42</v>
      </c>
      <c r="S1379" t="s">
        <v>42</v>
      </c>
      <c r="T1379" t="s">
        <v>43</v>
      </c>
      <c r="V1379"/>
      <c r="W1379" s="11" t="s">
        <v>1222</v>
      </c>
    </row>
    <row r="1380" spans="1:24" ht="15.75">
      <c r="A1380" t="s">
        <v>2671</v>
      </c>
      <c r="B1380" s="25">
        <v>44</v>
      </c>
      <c r="C1380" s="4" t="s">
        <v>647</v>
      </c>
      <c r="D1380" s="23">
        <v>57286</v>
      </c>
      <c r="E1380" s="9" t="s">
        <v>648</v>
      </c>
      <c r="F1380" s="5" t="s">
        <v>1085</v>
      </c>
      <c r="G1380" s="11"/>
      <c r="H1380" s="9" t="s">
        <v>648</v>
      </c>
      <c r="I1380" s="22" t="s">
        <v>1086</v>
      </c>
      <c r="J1380" s="9" t="s">
        <v>648</v>
      </c>
      <c r="K1380" s="25">
        <v>101</v>
      </c>
      <c r="L1380" t="s">
        <v>2671</v>
      </c>
      <c r="M1380" s="26">
        <v>40148</v>
      </c>
      <c r="O1380"/>
      <c r="P1380">
        <v>36.331600000000002</v>
      </c>
      <c r="Q1380">
        <v>-99.4315</v>
      </c>
      <c r="R1380" t="s">
        <v>42</v>
      </c>
      <c r="S1380" t="s">
        <v>42</v>
      </c>
      <c r="T1380" t="s">
        <v>43</v>
      </c>
      <c r="V1380" t="s">
        <v>2672</v>
      </c>
      <c r="W1380" s="11" t="s">
        <v>1562</v>
      </c>
    </row>
    <row r="1381" spans="1:24" ht="15.75">
      <c r="A1381" t="s">
        <v>2673</v>
      </c>
      <c r="B1381">
        <v>70</v>
      </c>
      <c r="C1381" s="4" t="s">
        <v>647</v>
      </c>
      <c r="D1381" s="23">
        <v>57757</v>
      </c>
      <c r="E1381" s="9" t="s">
        <v>648</v>
      </c>
      <c r="F1381" s="5" t="s">
        <v>1118</v>
      </c>
      <c r="G1381" s="11"/>
      <c r="H1381" s="9" t="s">
        <v>648</v>
      </c>
      <c r="I1381" s="22" t="s">
        <v>1119</v>
      </c>
      <c r="J1381" s="9" t="s">
        <v>648</v>
      </c>
      <c r="K1381">
        <v>140</v>
      </c>
      <c r="L1381" t="s">
        <v>2673</v>
      </c>
      <c r="M1381" s="24">
        <v>41122</v>
      </c>
      <c r="O1381"/>
      <c r="P1381" s="9">
        <v>34.8996</v>
      </c>
      <c r="Q1381" s="9">
        <v>-118.45699999999999</v>
      </c>
      <c r="R1381" t="s">
        <v>42</v>
      </c>
      <c r="S1381" t="s">
        <v>42</v>
      </c>
      <c r="T1381" t="s">
        <v>43</v>
      </c>
      <c r="V1381"/>
      <c r="W1381" s="11" t="s">
        <v>388</v>
      </c>
    </row>
    <row r="1382" spans="1:24" ht="15.75">
      <c r="A1382" t="s">
        <v>2674</v>
      </c>
      <c r="B1382" s="25">
        <v>5</v>
      </c>
      <c r="C1382" s="4" t="s">
        <v>647</v>
      </c>
      <c r="D1382" s="23">
        <v>56972</v>
      </c>
      <c r="E1382" s="9" t="s">
        <v>648</v>
      </c>
      <c r="F1382" s="5" t="s">
        <v>1268</v>
      </c>
      <c r="G1382" s="11"/>
      <c r="H1382" s="9" t="s">
        <v>648</v>
      </c>
      <c r="I1382" s="22" t="s">
        <v>1301</v>
      </c>
      <c r="J1382" s="9" t="s">
        <v>648</v>
      </c>
      <c r="K1382" s="25">
        <v>8.3000000000000007</v>
      </c>
      <c r="L1382" s="25" t="s">
        <v>2653</v>
      </c>
      <c r="M1382" s="26">
        <v>39965</v>
      </c>
      <c r="O1382"/>
      <c r="P1382">
        <v>45.654200000000003</v>
      </c>
      <c r="Q1382">
        <v>-119.48690000000001</v>
      </c>
      <c r="R1382" t="s">
        <v>42</v>
      </c>
      <c r="S1382" t="s">
        <v>42</v>
      </c>
      <c r="T1382" t="s">
        <v>43</v>
      </c>
      <c r="V1382"/>
      <c r="W1382" s="11" t="s">
        <v>1250</v>
      </c>
    </row>
    <row r="1383" spans="1:24" ht="15.75">
      <c r="A1383" t="s">
        <v>2675</v>
      </c>
      <c r="B1383">
        <v>291</v>
      </c>
      <c r="C1383" s="4" t="s">
        <v>647</v>
      </c>
      <c r="D1383" s="23">
        <v>50533</v>
      </c>
      <c r="E1383" s="9" t="s">
        <v>648</v>
      </c>
      <c r="F1383" s="5" t="s">
        <v>1118</v>
      </c>
      <c r="G1383" s="11"/>
      <c r="H1383" s="9" t="s">
        <v>648</v>
      </c>
      <c r="I1383" s="22" t="s">
        <v>1119</v>
      </c>
      <c r="J1383" s="9" t="s">
        <v>648</v>
      </c>
      <c r="K1383" s="11">
        <v>19</v>
      </c>
      <c r="L1383" t="s">
        <v>2675</v>
      </c>
      <c r="M1383" s="34">
        <v>31412</v>
      </c>
      <c r="O1383" s="34">
        <v>43830</v>
      </c>
      <c r="P1383" s="9">
        <v>33.943399999999997</v>
      </c>
      <c r="Q1383" s="9">
        <v>-116.619</v>
      </c>
      <c r="R1383" t="s">
        <v>42</v>
      </c>
      <c r="S1383" t="s">
        <v>42</v>
      </c>
      <c r="T1383" t="s">
        <v>1126</v>
      </c>
      <c r="U1383" t="s">
        <v>2676</v>
      </c>
      <c r="V1383"/>
    </row>
    <row r="1384" spans="1:24" ht="15.75">
      <c r="A1384" t="s">
        <v>2677</v>
      </c>
      <c r="B1384">
        <v>13</v>
      </c>
      <c r="C1384" s="4" t="s">
        <v>647</v>
      </c>
      <c r="D1384" s="23">
        <v>50533</v>
      </c>
      <c r="E1384" s="9" t="s">
        <v>648</v>
      </c>
      <c r="F1384" s="5" t="s">
        <v>1118</v>
      </c>
      <c r="G1384" s="11"/>
      <c r="H1384" s="9" t="s">
        <v>648</v>
      </c>
      <c r="I1384" s="22" t="s">
        <v>1119</v>
      </c>
      <c r="J1384" s="9" t="s">
        <v>648</v>
      </c>
      <c r="K1384" s="11">
        <v>46.8</v>
      </c>
      <c r="L1384" t="s">
        <v>2675</v>
      </c>
      <c r="M1384" s="24">
        <v>44287</v>
      </c>
      <c r="O1384"/>
      <c r="P1384" s="9">
        <v>33.943399999999997</v>
      </c>
      <c r="Q1384" s="9">
        <v>-116.619</v>
      </c>
      <c r="R1384" t="s">
        <v>42</v>
      </c>
      <c r="S1384" t="s">
        <v>42</v>
      </c>
      <c r="T1384" t="s">
        <v>43</v>
      </c>
      <c r="V1384"/>
      <c r="W1384" s="11" t="s">
        <v>1296</v>
      </c>
    </row>
    <row r="1385" spans="1:24" ht="15.75">
      <c r="A1385" t="s">
        <v>2678</v>
      </c>
      <c r="B1385">
        <v>190</v>
      </c>
      <c r="C1385" s="4" t="s">
        <v>647</v>
      </c>
      <c r="D1385" s="23">
        <v>54909</v>
      </c>
      <c r="E1385" s="9" t="s">
        <v>648</v>
      </c>
      <c r="F1385" s="5" t="s">
        <v>1118</v>
      </c>
      <c r="G1385" s="11"/>
      <c r="H1385" s="9" t="s">
        <v>648</v>
      </c>
      <c r="I1385" s="22" t="s">
        <v>1119</v>
      </c>
      <c r="J1385" s="9" t="s">
        <v>648</v>
      </c>
      <c r="K1385" s="11">
        <v>20</v>
      </c>
      <c r="L1385" t="s">
        <v>2678</v>
      </c>
      <c r="M1385" s="34">
        <v>35795</v>
      </c>
      <c r="O1385"/>
      <c r="P1385" s="9">
        <v>35.1265</v>
      </c>
      <c r="Q1385" s="9">
        <v>-118.295</v>
      </c>
      <c r="R1385" t="s">
        <v>42</v>
      </c>
      <c r="S1385" t="s">
        <v>42</v>
      </c>
      <c r="T1385" t="s">
        <v>43</v>
      </c>
      <c r="V1385" t="s">
        <v>2679</v>
      </c>
      <c r="W1385" s="11" t="s">
        <v>2680</v>
      </c>
    </row>
    <row r="1386" spans="1:24" ht="15.75">
      <c r="A1386" t="s">
        <v>2681</v>
      </c>
      <c r="B1386">
        <v>14</v>
      </c>
      <c r="C1386" s="4" t="s">
        <v>647</v>
      </c>
      <c r="D1386" s="23">
        <v>56378</v>
      </c>
      <c r="E1386" s="9" t="s">
        <v>648</v>
      </c>
      <c r="F1386" s="5" t="s">
        <v>1209</v>
      </c>
      <c r="G1386" s="11"/>
      <c r="H1386" s="9" t="s">
        <v>648</v>
      </c>
      <c r="I1386" s="22" t="s">
        <v>1210</v>
      </c>
      <c r="J1386" s="9" t="s">
        <v>648</v>
      </c>
      <c r="K1386" s="11">
        <v>21</v>
      </c>
      <c r="L1386" t="s">
        <v>2681</v>
      </c>
      <c r="M1386" s="28">
        <v>39175</v>
      </c>
      <c r="O1386"/>
      <c r="P1386" s="9">
        <v>18.978000000000002</v>
      </c>
      <c r="Q1386" s="9">
        <v>-155.68799999999999</v>
      </c>
      <c r="R1386" t="s">
        <v>42</v>
      </c>
      <c r="S1386" t="s">
        <v>42</v>
      </c>
      <c r="T1386" t="s">
        <v>43</v>
      </c>
      <c r="V1386"/>
      <c r="W1386" s="11" t="s">
        <v>2682</v>
      </c>
    </row>
    <row r="1387" spans="1:24" ht="15.75">
      <c r="A1387" t="s">
        <v>2683</v>
      </c>
      <c r="B1387" s="25">
        <v>89</v>
      </c>
      <c r="C1387" s="4" t="s">
        <v>647</v>
      </c>
      <c r="D1387" s="23">
        <v>54454</v>
      </c>
      <c r="E1387" s="9" t="s">
        <v>648</v>
      </c>
      <c r="F1387" s="5" t="s">
        <v>1118</v>
      </c>
      <c r="G1387" s="11"/>
      <c r="H1387" s="9" t="s">
        <v>648</v>
      </c>
      <c r="I1387" s="22" t="s">
        <v>1119</v>
      </c>
      <c r="J1387" s="9" t="s">
        <v>648</v>
      </c>
      <c r="K1387" s="25">
        <v>34</v>
      </c>
      <c r="L1387" t="s">
        <v>2683</v>
      </c>
      <c r="M1387" s="34">
        <v>34699</v>
      </c>
      <c r="O1387" s="38">
        <v>40877</v>
      </c>
      <c r="P1387">
        <v>33.910899999999998</v>
      </c>
      <c r="Q1387">
        <v>-116.574</v>
      </c>
      <c r="R1387" t="s">
        <v>42</v>
      </c>
      <c r="S1387" t="s">
        <v>42</v>
      </c>
      <c r="T1387" t="s">
        <v>1126</v>
      </c>
      <c r="V1387" s="30" t="s">
        <v>2684</v>
      </c>
    </row>
    <row r="1388" spans="1:24" ht="15.75">
      <c r="A1388" t="s">
        <v>2685</v>
      </c>
      <c r="B1388" s="25">
        <v>33</v>
      </c>
      <c r="C1388" s="4" t="s">
        <v>647</v>
      </c>
      <c r="D1388" s="23">
        <v>54454</v>
      </c>
      <c r="E1388" s="9" t="s">
        <v>648</v>
      </c>
      <c r="F1388" s="5" t="s">
        <v>1118</v>
      </c>
      <c r="G1388" s="11"/>
      <c r="H1388" s="9" t="s">
        <v>648</v>
      </c>
      <c r="I1388" s="22" t="s">
        <v>1119</v>
      </c>
      <c r="J1388" s="9" t="s">
        <v>648</v>
      </c>
      <c r="K1388" s="25">
        <v>49.5</v>
      </c>
      <c r="L1388" t="s">
        <v>2683</v>
      </c>
      <c r="M1388" s="26">
        <v>40878</v>
      </c>
      <c r="O1388"/>
      <c r="P1388">
        <v>33.910899999999998</v>
      </c>
      <c r="Q1388">
        <v>-116.574</v>
      </c>
      <c r="R1388" t="s">
        <v>42</v>
      </c>
      <c r="S1388" t="s">
        <v>42</v>
      </c>
      <c r="T1388" t="s">
        <v>43</v>
      </c>
      <c r="V1388" s="30" t="s">
        <v>2684</v>
      </c>
      <c r="W1388" s="11" t="s">
        <v>1131</v>
      </c>
      <c r="X1388">
        <v>100</v>
      </c>
    </row>
    <row r="1389" spans="1:24" ht="15.75">
      <c r="A1389" t="s">
        <v>2686</v>
      </c>
      <c r="B1389" s="25">
        <v>46</v>
      </c>
      <c r="C1389" s="4" t="s">
        <v>647</v>
      </c>
      <c r="D1389" s="23">
        <v>61773</v>
      </c>
      <c r="E1389" s="9" t="s">
        <v>648</v>
      </c>
      <c r="F1389" s="5" t="s">
        <v>1138</v>
      </c>
      <c r="H1389" s="9" t="s">
        <v>648</v>
      </c>
      <c r="I1389" s="22" t="s">
        <v>1139</v>
      </c>
      <c r="J1389" s="9" t="s">
        <v>648</v>
      </c>
      <c r="K1389" s="25">
        <v>144.9</v>
      </c>
      <c r="L1389" t="s">
        <v>2686</v>
      </c>
      <c r="M1389" s="26">
        <v>43800</v>
      </c>
      <c r="O1389"/>
      <c r="P1389">
        <v>26.273599999999998</v>
      </c>
      <c r="Q1389">
        <v>-97.496099999999998</v>
      </c>
      <c r="R1389" t="s">
        <v>42</v>
      </c>
      <c r="S1389" t="s">
        <v>42</v>
      </c>
      <c r="T1389" t="s">
        <v>43</v>
      </c>
      <c r="V1389"/>
      <c r="W1389" s="11" t="s">
        <v>1350</v>
      </c>
    </row>
    <row r="1390" spans="1:24" ht="15.75">
      <c r="A1390" t="s">
        <v>2687</v>
      </c>
      <c r="B1390">
        <v>18</v>
      </c>
      <c r="C1390" s="4" t="s">
        <v>647</v>
      </c>
      <c r="D1390" s="23">
        <v>62291</v>
      </c>
      <c r="E1390" s="9" t="s">
        <v>648</v>
      </c>
      <c r="F1390" s="5" t="s">
        <v>1094</v>
      </c>
      <c r="G1390" s="11"/>
      <c r="H1390" s="9" t="s">
        <v>648</v>
      </c>
      <c r="I1390" s="22" t="s">
        <v>1086</v>
      </c>
      <c r="J1390" s="9" t="s">
        <v>648</v>
      </c>
      <c r="K1390" s="11">
        <v>44.6</v>
      </c>
      <c r="L1390" t="s">
        <v>2687</v>
      </c>
      <c r="M1390" s="24">
        <v>43435</v>
      </c>
      <c r="O1390"/>
      <c r="P1390" s="9">
        <v>44.864800000000002</v>
      </c>
      <c r="Q1390" s="9">
        <v>-95.573999999999998</v>
      </c>
      <c r="R1390" t="s">
        <v>42</v>
      </c>
      <c r="S1390" t="s">
        <v>42</v>
      </c>
      <c r="T1390" t="s">
        <v>43</v>
      </c>
      <c r="V1390"/>
      <c r="W1390" s="11" t="s">
        <v>2688</v>
      </c>
    </row>
    <row r="1391" spans="1:24" ht="15.75">
      <c r="A1391" t="s">
        <v>2689</v>
      </c>
      <c r="B1391">
        <v>170</v>
      </c>
      <c r="C1391" s="4" t="s">
        <v>647</v>
      </c>
      <c r="D1391" s="23">
        <v>63053</v>
      </c>
      <c r="E1391" s="9" t="s">
        <v>648</v>
      </c>
      <c r="F1391" s="5" t="s">
        <v>1089</v>
      </c>
      <c r="G1391" s="11"/>
      <c r="H1391" s="9" t="s">
        <v>648</v>
      </c>
      <c r="I1391" s="22" t="s">
        <v>1090</v>
      </c>
      <c r="J1391" s="9" t="s">
        <v>648</v>
      </c>
      <c r="K1391" s="11">
        <v>340</v>
      </c>
      <c r="L1391" t="s">
        <v>2689</v>
      </c>
      <c r="M1391" s="24">
        <v>43831</v>
      </c>
      <c r="O1391"/>
      <c r="P1391" s="9">
        <v>43.217799999999997</v>
      </c>
      <c r="Q1391" s="9">
        <v>-94.582700000000003</v>
      </c>
      <c r="R1391" t="s">
        <v>42</v>
      </c>
      <c r="S1391" t="s">
        <v>42</v>
      </c>
      <c r="T1391" t="s">
        <v>43</v>
      </c>
      <c r="V1391"/>
      <c r="W1391" s="11" t="s">
        <v>1091</v>
      </c>
      <c r="X1391">
        <v>100</v>
      </c>
    </row>
    <row r="1392" spans="1:24" ht="15.75">
      <c r="A1392" t="s">
        <v>2690</v>
      </c>
      <c r="B1392">
        <v>147</v>
      </c>
      <c r="C1392" s="4" t="s">
        <v>647</v>
      </c>
      <c r="D1392" s="23">
        <v>59475</v>
      </c>
      <c r="E1392" s="9" t="s">
        <v>648</v>
      </c>
      <c r="F1392" s="5" t="s">
        <v>1138</v>
      </c>
      <c r="G1392" s="11"/>
      <c r="H1392" s="9" t="s">
        <v>648</v>
      </c>
      <c r="I1392" s="22" t="s">
        <v>1086</v>
      </c>
      <c r="J1392" s="9" t="s">
        <v>648</v>
      </c>
      <c r="K1392" s="11">
        <v>249.9</v>
      </c>
      <c r="L1392" t="s">
        <v>2690</v>
      </c>
      <c r="M1392" s="24">
        <v>41974</v>
      </c>
      <c r="O1392"/>
      <c r="P1392" s="9">
        <v>36.456699999999998</v>
      </c>
      <c r="Q1392" s="9">
        <v>-101.001</v>
      </c>
      <c r="R1392" t="s">
        <v>42</v>
      </c>
      <c r="S1392" t="s">
        <v>42</v>
      </c>
      <c r="T1392" t="s">
        <v>43</v>
      </c>
      <c r="V1392"/>
      <c r="W1392" s="11" t="s">
        <v>1131</v>
      </c>
      <c r="X1392">
        <v>100</v>
      </c>
    </row>
    <row r="1393" spans="1:26" ht="15.75">
      <c r="A1393" t="s">
        <v>2691</v>
      </c>
      <c r="B1393">
        <v>58</v>
      </c>
      <c r="C1393" s="4" t="s">
        <v>647</v>
      </c>
      <c r="D1393" s="23">
        <v>57530</v>
      </c>
      <c r="E1393" s="9" t="s">
        <v>648</v>
      </c>
      <c r="F1393" s="5" t="s">
        <v>1286</v>
      </c>
      <c r="G1393" s="11"/>
      <c r="H1393" s="9" t="s">
        <v>648</v>
      </c>
      <c r="I1393" s="22" t="s">
        <v>1616</v>
      </c>
      <c r="J1393" s="9" t="s">
        <v>648</v>
      </c>
      <c r="K1393" s="11">
        <v>105.3</v>
      </c>
      <c r="L1393" t="s">
        <v>2691</v>
      </c>
      <c r="M1393" s="24">
        <v>41244</v>
      </c>
      <c r="O1393"/>
      <c r="P1393" s="9">
        <v>47.1053</v>
      </c>
      <c r="Q1393" s="9">
        <v>-117.303</v>
      </c>
      <c r="R1393" t="s">
        <v>42</v>
      </c>
      <c r="S1393" t="s">
        <v>42</v>
      </c>
      <c r="T1393" t="s">
        <v>43</v>
      </c>
      <c r="V1393"/>
      <c r="W1393" s="11" t="s">
        <v>1316</v>
      </c>
    </row>
    <row r="1394" spans="1:26" ht="15.75">
      <c r="A1394" s="30" t="s">
        <v>2692</v>
      </c>
      <c r="B1394" s="25">
        <v>118</v>
      </c>
      <c r="C1394" s="4" t="s">
        <v>647</v>
      </c>
      <c r="D1394" s="23">
        <v>58720</v>
      </c>
      <c r="E1394" s="9" t="s">
        <v>648</v>
      </c>
      <c r="F1394" s="5" t="s">
        <v>1138</v>
      </c>
      <c r="H1394" s="9" t="s">
        <v>648</v>
      </c>
      <c r="I1394" s="22" t="s">
        <v>1139</v>
      </c>
      <c r="J1394" s="9" t="s">
        <v>648</v>
      </c>
      <c r="K1394" s="25">
        <v>218.3</v>
      </c>
      <c r="L1394" t="s">
        <v>2693</v>
      </c>
      <c r="M1394" s="26">
        <v>41944</v>
      </c>
      <c r="O1394"/>
      <c r="P1394">
        <v>35.433399999999999</v>
      </c>
      <c r="Q1394">
        <v>-101.20099999999999</v>
      </c>
      <c r="R1394" t="s">
        <v>42</v>
      </c>
      <c r="S1394" t="s">
        <v>42</v>
      </c>
      <c r="T1394" t="s">
        <v>43</v>
      </c>
      <c r="V1394" s="30"/>
      <c r="W1394" s="11" t="s">
        <v>1145</v>
      </c>
    </row>
    <row r="1395" spans="1:26" ht="15.75">
      <c r="A1395" s="30" t="s">
        <v>2694</v>
      </c>
      <c r="B1395" s="25">
        <v>79</v>
      </c>
      <c r="C1395" s="4" t="s">
        <v>647</v>
      </c>
      <c r="D1395" s="23">
        <v>58242</v>
      </c>
      <c r="E1395" s="9" t="s">
        <v>648</v>
      </c>
      <c r="F1395" s="5" t="s">
        <v>1138</v>
      </c>
      <c r="H1395" s="9" t="s">
        <v>648</v>
      </c>
      <c r="I1395" s="22" t="s">
        <v>1139</v>
      </c>
      <c r="J1395" s="9" t="s">
        <v>648</v>
      </c>
      <c r="K1395" s="25">
        <v>181.7</v>
      </c>
      <c r="L1395" t="s">
        <v>2693</v>
      </c>
      <c r="M1395" s="26">
        <v>41821</v>
      </c>
      <c r="O1395"/>
      <c r="P1395">
        <v>35.439700000000002</v>
      </c>
      <c r="Q1395">
        <v>-101.419</v>
      </c>
      <c r="R1395" t="s">
        <v>42</v>
      </c>
      <c r="S1395" t="s">
        <v>42</v>
      </c>
      <c r="T1395" t="s">
        <v>43</v>
      </c>
      <c r="V1395" s="25"/>
      <c r="W1395" s="11" t="s">
        <v>1145</v>
      </c>
      <c r="X1395">
        <v>51</v>
      </c>
      <c r="Y1395" t="s">
        <v>1995</v>
      </c>
      <c r="Z1395">
        <v>49</v>
      </c>
    </row>
    <row r="1396" spans="1:26" ht="15.75">
      <c r="A1396" t="s">
        <v>2695</v>
      </c>
      <c r="B1396">
        <v>34</v>
      </c>
      <c r="C1396" s="4" t="s">
        <v>647</v>
      </c>
      <c r="D1396" s="23">
        <v>57866</v>
      </c>
      <c r="E1396" s="9" t="s">
        <v>648</v>
      </c>
      <c r="F1396" s="5" t="s">
        <v>1138</v>
      </c>
      <c r="G1396" s="11"/>
      <c r="H1396" s="9" t="s">
        <v>648</v>
      </c>
      <c r="I1396" s="22" t="s">
        <v>1086</v>
      </c>
      <c r="J1396" s="9" t="s">
        <v>648</v>
      </c>
      <c r="K1396" s="11">
        <v>78.2</v>
      </c>
      <c r="L1396" t="s">
        <v>2695</v>
      </c>
      <c r="M1396" s="28">
        <v>40793</v>
      </c>
      <c r="O1396"/>
      <c r="P1396" s="9">
        <v>35.226700000000001</v>
      </c>
      <c r="Q1396" s="9">
        <v>-102.223</v>
      </c>
      <c r="R1396" t="s">
        <v>42</v>
      </c>
      <c r="S1396" t="s">
        <v>42</v>
      </c>
      <c r="T1396" t="s">
        <v>43</v>
      </c>
      <c r="V1396"/>
      <c r="W1396" s="11" t="s">
        <v>2696</v>
      </c>
    </row>
    <row r="1397" spans="1:26" ht="15.75">
      <c r="A1397" t="s">
        <v>2697</v>
      </c>
      <c r="B1397">
        <v>66</v>
      </c>
      <c r="C1397" s="4" t="s">
        <v>647</v>
      </c>
      <c r="D1397" s="23">
        <v>64872</v>
      </c>
      <c r="E1397" s="9" t="s">
        <v>648</v>
      </c>
      <c r="F1397" s="5" t="s">
        <v>1421</v>
      </c>
      <c r="G1397" s="11"/>
      <c r="H1397" s="9" t="s">
        <v>648</v>
      </c>
      <c r="I1397" s="22" t="s">
        <v>1162</v>
      </c>
      <c r="J1397" s="9" t="s">
        <v>648</v>
      </c>
      <c r="K1397" s="11">
        <v>145</v>
      </c>
      <c r="L1397" t="s">
        <v>2697</v>
      </c>
      <c r="M1397" s="24">
        <v>44713</v>
      </c>
      <c r="O1397"/>
      <c r="P1397" s="9">
        <v>40.995600000000003</v>
      </c>
      <c r="Q1397" s="9">
        <v>-103.92529999999999</v>
      </c>
      <c r="R1397" t="s">
        <v>42</v>
      </c>
      <c r="S1397" t="s">
        <v>42</v>
      </c>
      <c r="T1397" t="s">
        <v>43</v>
      </c>
      <c r="V1397"/>
      <c r="W1397" s="11" t="s">
        <v>1115</v>
      </c>
      <c r="X1397">
        <v>100</v>
      </c>
    </row>
    <row r="1398" spans="1:26">
      <c r="A1398" t="s">
        <v>2698</v>
      </c>
      <c r="B1398" s="25">
        <v>95</v>
      </c>
      <c r="C1398" s="4" t="s">
        <v>647</v>
      </c>
      <c r="D1398" s="23">
        <v>56920</v>
      </c>
      <c r="E1398" s="9" t="s">
        <v>648</v>
      </c>
      <c r="F1398" s="5" t="s">
        <v>1138</v>
      </c>
      <c r="H1398" s="9" t="s">
        <v>648</v>
      </c>
      <c r="I1398" s="22" t="s">
        <v>1139</v>
      </c>
      <c r="J1398" s="9" t="s">
        <v>648</v>
      </c>
      <c r="K1398" s="25">
        <v>142.5</v>
      </c>
      <c r="L1398" t="s">
        <v>2699</v>
      </c>
      <c r="M1398" s="26">
        <v>39692</v>
      </c>
      <c r="O1398" s="29">
        <v>43374</v>
      </c>
      <c r="P1398">
        <v>31.965499999999999</v>
      </c>
      <c r="Q1398">
        <v>-101.381</v>
      </c>
      <c r="R1398" t="s">
        <v>42</v>
      </c>
      <c r="S1398" t="s">
        <v>42</v>
      </c>
      <c r="T1398" t="s">
        <v>1126</v>
      </c>
      <c r="V1398"/>
    </row>
    <row r="1399" spans="1:26" ht="15.75">
      <c r="A1399" t="s">
        <v>2700</v>
      </c>
      <c r="B1399" s="25">
        <v>95</v>
      </c>
      <c r="C1399" s="4" t="s">
        <v>647</v>
      </c>
      <c r="D1399" s="23">
        <v>56920</v>
      </c>
      <c r="E1399" s="9" t="s">
        <v>648</v>
      </c>
      <c r="F1399" s="5" t="s">
        <v>1138</v>
      </c>
      <c r="H1399" s="9" t="s">
        <v>648</v>
      </c>
      <c r="I1399" s="22" t="s">
        <v>1139</v>
      </c>
      <c r="J1399" s="9" t="s">
        <v>648</v>
      </c>
      <c r="K1399" s="25">
        <v>152</v>
      </c>
      <c r="L1399" t="s">
        <v>2699</v>
      </c>
      <c r="M1399" s="26">
        <v>43709</v>
      </c>
      <c r="O1399"/>
      <c r="P1399">
        <v>31.965499999999999</v>
      </c>
      <c r="Q1399">
        <v>-101.381</v>
      </c>
      <c r="R1399" t="s">
        <v>42</v>
      </c>
      <c r="S1399" t="s">
        <v>42</v>
      </c>
      <c r="T1399" t="s">
        <v>43</v>
      </c>
      <c r="V1399"/>
      <c r="W1399" s="11" t="s">
        <v>241</v>
      </c>
      <c r="X1399">
        <v>100</v>
      </c>
    </row>
    <row r="1400" spans="1:26">
      <c r="A1400" t="s">
        <v>2701</v>
      </c>
      <c r="B1400" s="25">
        <v>77</v>
      </c>
      <c r="C1400" s="4" t="s">
        <v>647</v>
      </c>
      <c r="D1400" s="23">
        <v>56921</v>
      </c>
      <c r="E1400" s="9" t="s">
        <v>648</v>
      </c>
      <c r="F1400" s="5" t="s">
        <v>1138</v>
      </c>
      <c r="H1400" s="9" t="s">
        <v>648</v>
      </c>
      <c r="I1400" s="22" t="s">
        <v>1139</v>
      </c>
      <c r="J1400" s="9" t="s">
        <v>648</v>
      </c>
      <c r="K1400" s="25">
        <v>115.5</v>
      </c>
      <c r="L1400" t="s">
        <v>2699</v>
      </c>
      <c r="M1400" s="26">
        <v>39783</v>
      </c>
      <c r="O1400" s="29">
        <v>43374</v>
      </c>
      <c r="P1400">
        <v>31.937799999999999</v>
      </c>
      <c r="Q1400">
        <v>-101.346</v>
      </c>
      <c r="R1400" t="s">
        <v>42</v>
      </c>
      <c r="S1400" t="s">
        <v>42</v>
      </c>
      <c r="T1400" t="s">
        <v>1126</v>
      </c>
      <c r="V1400"/>
    </row>
    <row r="1401" spans="1:26" ht="15.75">
      <c r="A1401" t="s">
        <v>2702</v>
      </c>
      <c r="B1401" s="25">
        <v>77</v>
      </c>
      <c r="C1401" s="4" t="s">
        <v>647</v>
      </c>
      <c r="D1401" s="23">
        <v>56921</v>
      </c>
      <c r="E1401" s="9" t="s">
        <v>648</v>
      </c>
      <c r="F1401" s="5" t="s">
        <v>1138</v>
      </c>
      <c r="H1401" s="9" t="s">
        <v>648</v>
      </c>
      <c r="I1401" s="22" t="s">
        <v>1139</v>
      </c>
      <c r="J1401" s="9" t="s">
        <v>648</v>
      </c>
      <c r="K1401" s="25">
        <v>123.2</v>
      </c>
      <c r="L1401" t="s">
        <v>2699</v>
      </c>
      <c r="M1401" s="26">
        <v>43709</v>
      </c>
      <c r="O1401"/>
      <c r="P1401">
        <v>31.937799999999999</v>
      </c>
      <c r="Q1401">
        <v>-101.346</v>
      </c>
      <c r="R1401" t="s">
        <v>42</v>
      </c>
      <c r="S1401" t="s">
        <v>42</v>
      </c>
      <c r="T1401" t="s">
        <v>43</v>
      </c>
      <c r="V1401"/>
      <c r="W1401" s="11" t="s">
        <v>241</v>
      </c>
      <c r="X1401">
        <v>100</v>
      </c>
    </row>
    <row r="1402" spans="1:26">
      <c r="A1402" t="s">
        <v>2703</v>
      </c>
      <c r="B1402" s="25">
        <v>133</v>
      </c>
      <c r="C1402" s="4" t="s">
        <v>647</v>
      </c>
      <c r="D1402" s="23">
        <v>56979</v>
      </c>
      <c r="E1402" s="9" t="s">
        <v>648</v>
      </c>
      <c r="F1402" s="5" t="s">
        <v>1138</v>
      </c>
      <c r="H1402" s="9" t="s">
        <v>648</v>
      </c>
      <c r="I1402" s="22" t="s">
        <v>1139</v>
      </c>
      <c r="J1402" s="9" t="s">
        <v>648</v>
      </c>
      <c r="K1402" s="25">
        <v>199.5</v>
      </c>
      <c r="L1402" t="s">
        <v>2699</v>
      </c>
      <c r="M1402" s="26">
        <v>40057</v>
      </c>
      <c r="O1402" s="3">
        <v>44560</v>
      </c>
      <c r="P1402">
        <v>31.997</v>
      </c>
      <c r="Q1402">
        <v>-101.14700000000001</v>
      </c>
      <c r="R1402" t="s">
        <v>42</v>
      </c>
      <c r="S1402" t="s">
        <v>42</v>
      </c>
      <c r="T1402" t="s">
        <v>1126</v>
      </c>
      <c r="V1402"/>
    </row>
    <row r="1403" spans="1:26" ht="15.75">
      <c r="A1403" t="s">
        <v>2704</v>
      </c>
      <c r="B1403" s="25">
        <v>133</v>
      </c>
      <c r="C1403" s="4" t="s">
        <v>647</v>
      </c>
      <c r="D1403" s="23">
        <v>56979</v>
      </c>
      <c r="E1403" s="9" t="s">
        <v>648</v>
      </c>
      <c r="F1403" s="5" t="s">
        <v>1138</v>
      </c>
      <c r="H1403" s="9" t="s">
        <v>648</v>
      </c>
      <c r="I1403" s="22" t="s">
        <v>1139</v>
      </c>
      <c r="J1403" s="9" t="s">
        <v>648</v>
      </c>
      <c r="K1403" s="25">
        <v>215.46</v>
      </c>
      <c r="L1403" t="s">
        <v>2699</v>
      </c>
      <c r="M1403" s="3">
        <v>44561</v>
      </c>
      <c r="O1403"/>
      <c r="P1403">
        <v>31.997</v>
      </c>
      <c r="Q1403">
        <v>-101.14700000000001</v>
      </c>
      <c r="R1403" t="s">
        <v>42</v>
      </c>
      <c r="S1403" t="s">
        <v>42</v>
      </c>
      <c r="T1403" t="s">
        <v>43</v>
      </c>
      <c r="V1403"/>
      <c r="W1403" s="11" t="s">
        <v>241</v>
      </c>
      <c r="X1403">
        <v>100</v>
      </c>
    </row>
    <row r="1404" spans="1:26" ht="15.75">
      <c r="A1404" t="s">
        <v>2705</v>
      </c>
      <c r="B1404">
        <v>109</v>
      </c>
      <c r="C1404" s="4" t="s">
        <v>647</v>
      </c>
      <c r="D1404" s="23">
        <v>56983</v>
      </c>
      <c r="E1404" s="9" t="s">
        <v>648</v>
      </c>
      <c r="F1404" s="5" t="s">
        <v>1138</v>
      </c>
      <c r="G1404" s="11"/>
      <c r="H1404" s="9" t="s">
        <v>648</v>
      </c>
      <c r="I1404" s="22" t="s">
        <v>1139</v>
      </c>
      <c r="J1404" s="9" t="s">
        <v>648</v>
      </c>
      <c r="K1404" s="11">
        <v>179.85</v>
      </c>
      <c r="L1404" t="s">
        <v>2706</v>
      </c>
      <c r="M1404" s="24">
        <v>40057</v>
      </c>
      <c r="O1404"/>
      <c r="P1404" s="9">
        <v>27.903300000000002</v>
      </c>
      <c r="Q1404" s="9">
        <v>-97.419200000000004</v>
      </c>
      <c r="R1404" t="s">
        <v>42</v>
      </c>
      <c r="S1404" t="s">
        <v>42</v>
      </c>
      <c r="T1404" t="s">
        <v>43</v>
      </c>
      <c r="V1404"/>
      <c r="W1404" s="11" t="s">
        <v>241</v>
      </c>
      <c r="X1404">
        <v>50</v>
      </c>
    </row>
    <row r="1405" spans="1:26" ht="15.75">
      <c r="A1405" t="s">
        <v>2707</v>
      </c>
      <c r="B1405">
        <v>87</v>
      </c>
      <c r="C1405" s="4" t="s">
        <v>647</v>
      </c>
      <c r="D1405" s="23">
        <v>57212</v>
      </c>
      <c r="E1405" s="9" t="s">
        <v>648</v>
      </c>
      <c r="F1405" s="5" t="s">
        <v>1138</v>
      </c>
      <c r="G1405" s="11"/>
      <c r="H1405" s="9" t="s">
        <v>648</v>
      </c>
      <c r="I1405" s="22" t="s">
        <v>1139</v>
      </c>
      <c r="J1405" s="9" t="s">
        <v>648</v>
      </c>
      <c r="K1405" s="11">
        <v>200.1</v>
      </c>
      <c r="L1405" t="s">
        <v>2706</v>
      </c>
      <c r="M1405" s="24">
        <v>40513</v>
      </c>
      <c r="O1405"/>
      <c r="P1405" s="9">
        <v>27.979500000000002</v>
      </c>
      <c r="Q1405" s="9">
        <v>-97.3215</v>
      </c>
      <c r="R1405" t="s">
        <v>42</v>
      </c>
      <c r="S1405" t="s">
        <v>42</v>
      </c>
      <c r="T1405" t="s">
        <v>43</v>
      </c>
      <c r="V1405"/>
      <c r="W1405" s="11" t="s">
        <v>241</v>
      </c>
      <c r="X1405">
        <v>50</v>
      </c>
    </row>
    <row r="1406" spans="1:26" ht="15.75">
      <c r="A1406" t="s">
        <v>2708</v>
      </c>
      <c r="B1406">
        <v>13</v>
      </c>
      <c r="C1406" s="4" t="s">
        <v>647</v>
      </c>
      <c r="D1406" s="23">
        <v>59222</v>
      </c>
      <c r="E1406" s="9" t="s">
        <v>648</v>
      </c>
      <c r="F1406" s="5" t="s">
        <v>1244</v>
      </c>
      <c r="G1406" s="11"/>
      <c r="H1406" s="9" t="s">
        <v>648</v>
      </c>
      <c r="I1406" s="22" t="s">
        <v>651</v>
      </c>
      <c r="J1406" s="9" t="s">
        <v>648</v>
      </c>
      <c r="K1406">
        <v>40</v>
      </c>
      <c r="L1406" t="s">
        <v>2708</v>
      </c>
      <c r="M1406" s="24">
        <v>42522</v>
      </c>
      <c r="O1406"/>
      <c r="P1406" s="9">
        <v>45.127299999999998</v>
      </c>
      <c r="Q1406" s="9">
        <v>-68.343299999999999</v>
      </c>
      <c r="R1406" t="s">
        <v>42</v>
      </c>
      <c r="S1406" t="s">
        <v>42</v>
      </c>
      <c r="T1406" t="s">
        <v>43</v>
      </c>
      <c r="V1406"/>
      <c r="W1406" s="11" t="s">
        <v>1256</v>
      </c>
    </row>
    <row r="1407" spans="1:26" ht="15.75">
      <c r="A1407" t="s">
        <v>1246</v>
      </c>
      <c r="B1407">
        <v>63</v>
      </c>
      <c r="C1407" s="4" t="s">
        <v>647</v>
      </c>
      <c r="D1407" s="23">
        <v>58614</v>
      </c>
      <c r="E1407" s="9" t="s">
        <v>648</v>
      </c>
      <c r="F1407" s="5" t="s">
        <v>1138</v>
      </c>
      <c r="G1407" s="11"/>
      <c r="H1407" s="9" t="s">
        <v>648</v>
      </c>
      <c r="I1407" s="22" t="s">
        <v>1139</v>
      </c>
      <c r="J1407" s="9" t="s">
        <v>648</v>
      </c>
      <c r="K1407" s="11">
        <v>226.05</v>
      </c>
      <c r="L1407" t="s">
        <v>1246</v>
      </c>
      <c r="M1407" s="24">
        <v>43617</v>
      </c>
      <c r="O1407"/>
      <c r="P1407" s="9">
        <v>27.561900000000001</v>
      </c>
      <c r="Q1407" s="9">
        <v>-97.672200000000004</v>
      </c>
      <c r="R1407" t="s">
        <v>42</v>
      </c>
      <c r="S1407" t="s">
        <v>42</v>
      </c>
      <c r="T1407" t="s">
        <v>43</v>
      </c>
      <c r="V1407"/>
      <c r="W1407" s="11" t="s">
        <v>1222</v>
      </c>
    </row>
    <row r="1408" spans="1:26" ht="15.75">
      <c r="A1408" t="s">
        <v>2709</v>
      </c>
      <c r="B1408">
        <v>15</v>
      </c>
      <c r="C1408" s="4" t="s">
        <v>647</v>
      </c>
      <c r="D1408" s="23">
        <v>57999</v>
      </c>
      <c r="E1408" s="9" t="s">
        <v>648</v>
      </c>
      <c r="F1408" s="5" t="s">
        <v>1114</v>
      </c>
      <c r="G1408" s="11"/>
      <c r="H1408" s="9" t="s">
        <v>648</v>
      </c>
      <c r="I1408" s="22" t="s">
        <v>674</v>
      </c>
      <c r="J1408" s="9" t="s">
        <v>648</v>
      </c>
      <c r="K1408" s="11">
        <v>30</v>
      </c>
      <c r="L1408" t="s">
        <v>2709</v>
      </c>
      <c r="M1408" s="24">
        <v>41244</v>
      </c>
      <c r="O1408"/>
      <c r="P1408" s="9">
        <v>40.619900000000001</v>
      </c>
      <c r="Q1408" s="9">
        <v>-78.708799999999997</v>
      </c>
      <c r="R1408" t="s">
        <v>42</v>
      </c>
      <c r="S1408" t="s">
        <v>42</v>
      </c>
      <c r="T1408" t="s">
        <v>43</v>
      </c>
      <c r="V1408"/>
      <c r="W1408" s="11" t="s">
        <v>1476</v>
      </c>
    </row>
    <row r="1409" spans="1:24" ht="15.75">
      <c r="A1409" t="s">
        <v>2710</v>
      </c>
      <c r="B1409" s="25">
        <v>6</v>
      </c>
      <c r="C1409" s="4" t="s">
        <v>647</v>
      </c>
      <c r="D1409" s="23">
        <v>57578</v>
      </c>
      <c r="E1409" s="9" t="s">
        <v>648</v>
      </c>
      <c r="F1409" s="5" t="s">
        <v>1268</v>
      </c>
      <c r="G1409" s="11"/>
      <c r="H1409" s="9" t="s">
        <v>648</v>
      </c>
      <c r="I1409" s="22" t="s">
        <v>1628</v>
      </c>
      <c r="J1409" s="9" t="s">
        <v>648</v>
      </c>
      <c r="K1409" s="25">
        <v>9</v>
      </c>
      <c r="L1409" t="s">
        <v>2710</v>
      </c>
      <c r="M1409" s="26">
        <v>40513</v>
      </c>
      <c r="O1409"/>
      <c r="P1409" s="27">
        <v>45.607472000000001</v>
      </c>
      <c r="Q1409" s="27">
        <v>-120.616917</v>
      </c>
      <c r="R1409" t="s">
        <v>42</v>
      </c>
      <c r="S1409" t="s">
        <v>42</v>
      </c>
      <c r="T1409" t="s">
        <v>43</v>
      </c>
      <c r="V1409"/>
      <c r="W1409" s="11" t="s">
        <v>2711</v>
      </c>
    </row>
    <row r="1410" spans="1:24" ht="15.75">
      <c r="A1410" t="s">
        <v>2712</v>
      </c>
      <c r="B1410" s="25">
        <v>3</v>
      </c>
      <c r="C1410" s="4" t="s">
        <v>647</v>
      </c>
      <c r="D1410" s="23">
        <v>62752</v>
      </c>
      <c r="E1410" s="9" t="s">
        <v>648</v>
      </c>
      <c r="F1410" s="5" t="s">
        <v>1147</v>
      </c>
      <c r="G1410" s="11"/>
      <c r="H1410" s="9" t="s">
        <v>648</v>
      </c>
      <c r="I1410" s="22" t="s">
        <v>674</v>
      </c>
      <c r="J1410" s="9" t="s">
        <v>648</v>
      </c>
      <c r="K1410" s="25">
        <v>4.5</v>
      </c>
      <c r="L1410" t="s">
        <v>2712</v>
      </c>
      <c r="M1410" s="3">
        <v>43830</v>
      </c>
      <c r="O1410"/>
      <c r="P1410" s="27">
        <v>41.187443999999999</v>
      </c>
      <c r="Q1410" s="27">
        <v>-84.615055999999996</v>
      </c>
      <c r="R1410" t="s">
        <v>42</v>
      </c>
      <c r="S1410" t="s">
        <v>42</v>
      </c>
      <c r="T1410" t="s">
        <v>43</v>
      </c>
      <c r="V1410" s="25"/>
      <c r="W1410" s="11" t="s">
        <v>2713</v>
      </c>
    </row>
    <row r="1411" spans="1:24" ht="15.75">
      <c r="A1411" t="s">
        <v>2714</v>
      </c>
      <c r="B1411">
        <v>14</v>
      </c>
      <c r="C1411" s="4" t="s">
        <v>647</v>
      </c>
      <c r="D1411" s="23">
        <v>57124</v>
      </c>
      <c r="E1411" s="9" t="s">
        <v>648</v>
      </c>
      <c r="F1411" s="5" t="s">
        <v>1260</v>
      </c>
      <c r="G1411" s="11"/>
      <c r="H1411" s="9" t="s">
        <v>648</v>
      </c>
      <c r="I1411" s="22" t="s">
        <v>1261</v>
      </c>
      <c r="J1411" s="9" t="s">
        <v>648</v>
      </c>
      <c r="K1411" s="11">
        <v>21</v>
      </c>
      <c r="L1411" t="s">
        <v>2714</v>
      </c>
      <c r="M1411" s="24">
        <v>40513</v>
      </c>
      <c r="O1411"/>
      <c r="P1411" s="9">
        <v>42.834899999999998</v>
      </c>
      <c r="Q1411" s="9">
        <v>-115.011</v>
      </c>
      <c r="R1411" t="s">
        <v>42</v>
      </c>
      <c r="S1411" t="s">
        <v>42</v>
      </c>
      <c r="T1411" t="s">
        <v>43</v>
      </c>
      <c r="V1411"/>
      <c r="W1411" s="11" t="s">
        <v>1979</v>
      </c>
    </row>
    <row r="1412" spans="1:24" ht="15.75">
      <c r="A1412" t="s">
        <v>2715</v>
      </c>
      <c r="B1412">
        <v>34</v>
      </c>
      <c r="C1412" s="4" t="s">
        <v>647</v>
      </c>
      <c r="D1412" s="23">
        <v>60143</v>
      </c>
      <c r="E1412" s="9" t="s">
        <v>648</v>
      </c>
      <c r="F1412" s="5" t="s">
        <v>1421</v>
      </c>
      <c r="G1412" s="11"/>
      <c r="H1412" s="9" t="s">
        <v>648</v>
      </c>
      <c r="I1412" s="22" t="s">
        <v>1422</v>
      </c>
      <c r="J1412" s="9" t="s">
        <v>648</v>
      </c>
      <c r="K1412" s="11">
        <v>60.8</v>
      </c>
      <c r="L1412" t="s">
        <v>2715</v>
      </c>
      <c r="M1412" s="24">
        <v>42675</v>
      </c>
      <c r="O1412"/>
      <c r="P1412" s="9">
        <v>37.662199999999999</v>
      </c>
      <c r="Q1412" s="9">
        <v>-104.494</v>
      </c>
      <c r="R1412" t="s">
        <v>42</v>
      </c>
      <c r="S1412" t="s">
        <v>42</v>
      </c>
      <c r="T1412" t="s">
        <v>43</v>
      </c>
      <c r="V1412"/>
      <c r="W1412" s="11" t="s">
        <v>1456</v>
      </c>
      <c r="X1412">
        <v>100</v>
      </c>
    </row>
    <row r="1413" spans="1:24" ht="15.75">
      <c r="A1413" t="s">
        <v>2716</v>
      </c>
      <c r="B1413">
        <v>47</v>
      </c>
      <c r="C1413" s="4" t="s">
        <v>647</v>
      </c>
      <c r="D1413" s="23">
        <v>56789</v>
      </c>
      <c r="E1413" s="9" t="s">
        <v>648</v>
      </c>
      <c r="F1413" s="5" t="s">
        <v>1268</v>
      </c>
      <c r="G1413" s="11"/>
      <c r="H1413" s="9" t="s">
        <v>648</v>
      </c>
      <c r="I1413" s="22" t="s">
        <v>1287</v>
      </c>
      <c r="J1413" s="9" t="s">
        <v>648</v>
      </c>
      <c r="K1413" s="11">
        <v>98.7</v>
      </c>
      <c r="L1413" t="s">
        <v>2716</v>
      </c>
      <c r="M1413" s="24">
        <v>39814</v>
      </c>
      <c r="O1413"/>
      <c r="P1413" s="9">
        <v>45.686900000000001</v>
      </c>
      <c r="Q1413" s="9">
        <v>-120.096</v>
      </c>
      <c r="R1413" t="s">
        <v>42</v>
      </c>
      <c r="S1413" t="s">
        <v>42</v>
      </c>
      <c r="T1413" t="s">
        <v>43</v>
      </c>
      <c r="V1413"/>
      <c r="W1413" s="11" t="s">
        <v>1222</v>
      </c>
    </row>
    <row r="1414" spans="1:24" ht="15.75">
      <c r="A1414" t="s">
        <v>2717</v>
      </c>
      <c r="B1414">
        <v>134</v>
      </c>
      <c r="C1414" s="4" t="s">
        <v>647</v>
      </c>
      <c r="D1414" s="23">
        <v>56563</v>
      </c>
      <c r="E1414" s="9" t="s">
        <v>648</v>
      </c>
      <c r="F1414" s="5" t="s">
        <v>1421</v>
      </c>
      <c r="G1414" s="11"/>
      <c r="H1414" s="9" t="s">
        <v>648</v>
      </c>
      <c r="I1414" s="22" t="s">
        <v>1422</v>
      </c>
      <c r="J1414" s="9" t="s">
        <v>648</v>
      </c>
      <c r="K1414" s="11">
        <v>200</v>
      </c>
      <c r="L1414" t="s">
        <v>2717</v>
      </c>
      <c r="M1414" s="24">
        <v>39326</v>
      </c>
      <c r="O1414"/>
      <c r="P1414" s="9">
        <v>40.998800000000003</v>
      </c>
      <c r="Q1414" s="9">
        <v>-103.375</v>
      </c>
      <c r="R1414" t="s">
        <v>42</v>
      </c>
      <c r="S1414" t="s">
        <v>42</v>
      </c>
      <c r="T1414" t="s">
        <v>43</v>
      </c>
      <c r="V1414"/>
      <c r="W1414" s="11" t="s">
        <v>1131</v>
      </c>
      <c r="X1414">
        <v>100</v>
      </c>
    </row>
    <row r="1415" spans="1:24" ht="15.75">
      <c r="A1415" t="s">
        <v>2718</v>
      </c>
      <c r="B1415">
        <v>19</v>
      </c>
      <c r="C1415" s="4" t="s">
        <v>647</v>
      </c>
      <c r="D1415" s="23">
        <v>61916</v>
      </c>
      <c r="E1415" s="9" t="s">
        <v>648</v>
      </c>
      <c r="F1415" s="5" t="s">
        <v>1168</v>
      </c>
      <c r="G1415" s="11"/>
      <c r="H1415" s="9" t="s">
        <v>648</v>
      </c>
      <c r="I1415" s="22" t="s">
        <v>1090</v>
      </c>
      <c r="J1415" s="9" t="s">
        <v>648</v>
      </c>
      <c r="K1415" s="11">
        <v>49</v>
      </c>
      <c r="L1415" t="s">
        <v>2719</v>
      </c>
      <c r="M1415" s="24">
        <v>43800</v>
      </c>
      <c r="O1415" s="3">
        <v>44195</v>
      </c>
      <c r="P1415" s="9">
        <v>43.488999999999997</v>
      </c>
      <c r="Q1415" s="9">
        <v>-83.570599999999999</v>
      </c>
      <c r="R1415" t="s">
        <v>42</v>
      </c>
      <c r="S1415" t="s">
        <v>42</v>
      </c>
      <c r="T1415" t="s">
        <v>194</v>
      </c>
      <c r="V1415"/>
      <c r="W1415" s="11" t="s">
        <v>1131</v>
      </c>
      <c r="X1415">
        <v>100</v>
      </c>
    </row>
    <row r="1416" spans="1:24" ht="15.75">
      <c r="A1416" t="s">
        <v>2720</v>
      </c>
      <c r="B1416">
        <v>60</v>
      </c>
      <c r="C1416" s="4" t="s">
        <v>647</v>
      </c>
      <c r="D1416" s="23">
        <v>61916</v>
      </c>
      <c r="E1416" s="9" t="s">
        <v>648</v>
      </c>
      <c r="F1416" s="5" t="s">
        <v>1168</v>
      </c>
      <c r="G1416" s="11"/>
      <c r="H1416" s="9" t="s">
        <v>648</v>
      </c>
      <c r="I1416" s="22" t="s">
        <v>1090</v>
      </c>
      <c r="J1416" s="9" t="s">
        <v>648</v>
      </c>
      <c r="K1416" s="11">
        <v>151</v>
      </c>
      <c r="L1416" t="s">
        <v>2719</v>
      </c>
      <c r="M1416" s="3">
        <v>44196</v>
      </c>
      <c r="O1416"/>
      <c r="P1416" s="9">
        <v>43.483899999999998</v>
      </c>
      <c r="Q1416" s="9">
        <v>-83.616100000000003</v>
      </c>
      <c r="R1416" t="s">
        <v>42</v>
      </c>
      <c r="S1416" t="s">
        <v>42</v>
      </c>
      <c r="T1416" t="s">
        <v>43</v>
      </c>
      <c r="V1416"/>
      <c r="W1416" s="11" t="s">
        <v>1131</v>
      </c>
      <c r="X1416">
        <v>100</v>
      </c>
    </row>
    <row r="1417" spans="1:24" ht="15.75">
      <c r="A1417" t="s">
        <v>2721</v>
      </c>
      <c r="B1417">
        <v>84</v>
      </c>
      <c r="C1417" s="4" t="s">
        <v>647</v>
      </c>
      <c r="D1417" s="23">
        <v>56795</v>
      </c>
      <c r="E1417" s="9" t="s">
        <v>648</v>
      </c>
      <c r="F1417" s="5" t="s">
        <v>1138</v>
      </c>
      <c r="G1417" s="11"/>
      <c r="H1417" s="9" t="s">
        <v>648</v>
      </c>
      <c r="I1417" s="22" t="s">
        <v>1139</v>
      </c>
      <c r="J1417" s="9" t="s">
        <v>648</v>
      </c>
      <c r="K1417" s="11">
        <v>202</v>
      </c>
      <c r="L1417" t="s">
        <v>1221</v>
      </c>
      <c r="M1417" s="24">
        <v>39904</v>
      </c>
      <c r="O1417"/>
      <c r="P1417" s="9">
        <v>27.124600000000001</v>
      </c>
      <c r="Q1417" s="9">
        <v>-97.470600000000005</v>
      </c>
      <c r="R1417" t="s">
        <v>42</v>
      </c>
      <c r="S1417" t="s">
        <v>42</v>
      </c>
      <c r="T1417" t="s">
        <v>43</v>
      </c>
      <c r="V1417"/>
      <c r="W1417" s="11" t="s">
        <v>1222</v>
      </c>
    </row>
    <row r="1418" spans="1:24" ht="15.75">
      <c r="A1418" t="s">
        <v>2722</v>
      </c>
      <c r="B1418">
        <v>84</v>
      </c>
      <c r="C1418" s="4" t="s">
        <v>647</v>
      </c>
      <c r="D1418" s="23">
        <v>57095</v>
      </c>
      <c r="E1418" s="9" t="s">
        <v>648</v>
      </c>
      <c r="F1418" s="5" t="s">
        <v>1138</v>
      </c>
      <c r="G1418" s="11"/>
      <c r="H1418" s="9" t="s">
        <v>648</v>
      </c>
      <c r="I1418" s="22" t="s">
        <v>1139</v>
      </c>
      <c r="J1418" s="9" t="s">
        <v>648</v>
      </c>
      <c r="K1418" s="11">
        <v>199</v>
      </c>
      <c r="L1418" t="s">
        <v>1221</v>
      </c>
      <c r="M1418" s="24">
        <v>40269</v>
      </c>
      <c r="O1418"/>
      <c r="P1418" s="9">
        <v>27.125499999999999</v>
      </c>
      <c r="Q1418" s="9">
        <v>-97.578400000000002</v>
      </c>
      <c r="R1418" t="s">
        <v>42</v>
      </c>
      <c r="S1418" t="s">
        <v>42</v>
      </c>
      <c r="T1418" t="s">
        <v>43</v>
      </c>
      <c r="V1418"/>
      <c r="W1418" s="11" t="s">
        <v>1222</v>
      </c>
    </row>
    <row r="1419" spans="1:24" ht="15.75">
      <c r="A1419" t="s">
        <v>2723</v>
      </c>
      <c r="B1419" s="25">
        <v>3</v>
      </c>
      <c r="C1419" s="4" t="s">
        <v>647</v>
      </c>
      <c r="D1419" s="23">
        <v>61677</v>
      </c>
      <c r="E1419" s="9" t="s">
        <v>648</v>
      </c>
      <c r="F1419" s="5" t="s">
        <v>1105</v>
      </c>
      <c r="G1419" s="11"/>
      <c r="H1419" s="9" t="s">
        <v>648</v>
      </c>
      <c r="I1419" s="22" t="s">
        <v>1086</v>
      </c>
      <c r="J1419" s="9" t="s">
        <v>648</v>
      </c>
      <c r="K1419" s="25">
        <v>6.9</v>
      </c>
      <c r="L1419" t="s">
        <v>2723</v>
      </c>
      <c r="M1419" s="26">
        <v>43282</v>
      </c>
      <c r="O1419"/>
      <c r="P1419">
        <v>41.165280000000003</v>
      </c>
      <c r="Q1419">
        <v>-97.570189999999997</v>
      </c>
      <c r="R1419" t="s">
        <v>42</v>
      </c>
      <c r="S1419" t="s">
        <v>42</v>
      </c>
      <c r="T1419" t="s">
        <v>43</v>
      </c>
      <c r="V1419"/>
      <c r="W1419" t="s">
        <v>1696</v>
      </c>
    </row>
    <row r="1420" spans="1:24" ht="15.75">
      <c r="A1420" t="s">
        <v>2724</v>
      </c>
      <c r="B1420">
        <v>62</v>
      </c>
      <c r="C1420" s="4" t="s">
        <v>647</v>
      </c>
      <c r="D1420" s="23">
        <v>58155</v>
      </c>
      <c r="E1420" s="9" t="s">
        <v>648</v>
      </c>
      <c r="F1420" s="5" t="s">
        <v>1218</v>
      </c>
      <c r="G1420" s="11"/>
      <c r="H1420" s="9" t="s">
        <v>648</v>
      </c>
      <c r="I1420" s="22" t="s">
        <v>1585</v>
      </c>
      <c r="J1420" s="9" t="s">
        <v>648</v>
      </c>
      <c r="K1420" s="11">
        <v>99.2</v>
      </c>
      <c r="L1420" t="s">
        <v>2724</v>
      </c>
      <c r="M1420" s="24">
        <v>40909</v>
      </c>
      <c r="O1420"/>
      <c r="P1420" s="9">
        <v>35.453499999999998</v>
      </c>
      <c r="Q1420" s="9">
        <v>-112.22029999999999</v>
      </c>
      <c r="R1420" t="s">
        <v>42</v>
      </c>
      <c r="S1420" t="s">
        <v>42</v>
      </c>
      <c r="T1420" t="s">
        <v>43</v>
      </c>
      <c r="V1420"/>
      <c r="W1420" s="11" t="s">
        <v>1131</v>
      </c>
      <c r="X1420">
        <v>100</v>
      </c>
    </row>
    <row r="1421" spans="1:24" ht="15.75">
      <c r="A1421" t="s">
        <v>2725</v>
      </c>
      <c r="B1421">
        <v>80</v>
      </c>
      <c r="C1421" s="4" t="s">
        <v>647</v>
      </c>
      <c r="D1421" s="23">
        <v>61876</v>
      </c>
      <c r="E1421" s="9" t="s">
        <v>648</v>
      </c>
      <c r="F1421" s="5" t="s">
        <v>1085</v>
      </c>
      <c r="G1421" s="11"/>
      <c r="H1421" s="9" t="s">
        <v>648</v>
      </c>
      <c r="I1421" s="22" t="s">
        <v>1086</v>
      </c>
      <c r="J1421" s="9" t="s">
        <v>648</v>
      </c>
      <c r="K1421" s="11">
        <v>198.6</v>
      </c>
      <c r="L1421" t="s">
        <v>2725</v>
      </c>
      <c r="M1421" s="24">
        <v>43313</v>
      </c>
      <c r="O1421"/>
      <c r="P1421" s="9">
        <v>36.179400000000001</v>
      </c>
      <c r="Q1421" s="9">
        <v>-99.340900000000005</v>
      </c>
      <c r="R1421" t="s">
        <v>42</v>
      </c>
      <c r="S1421" t="s">
        <v>42</v>
      </c>
      <c r="T1421" t="s">
        <v>43</v>
      </c>
      <c r="V1421"/>
      <c r="W1421" s="11" t="s">
        <v>1565</v>
      </c>
      <c r="X1421">
        <v>100</v>
      </c>
    </row>
    <row r="1422" spans="1:24" ht="15.75">
      <c r="A1422" t="s">
        <v>2726</v>
      </c>
      <c r="B1422" s="25">
        <v>27</v>
      </c>
      <c r="C1422" s="4" t="s">
        <v>647</v>
      </c>
      <c r="D1422" s="23">
        <v>57755</v>
      </c>
      <c r="E1422" s="9" t="s">
        <v>648</v>
      </c>
      <c r="F1422" s="5" t="s">
        <v>1105</v>
      </c>
      <c r="G1422" s="11"/>
      <c r="H1422" s="9" t="s">
        <v>648</v>
      </c>
      <c r="I1422" s="22" t="s">
        <v>1086</v>
      </c>
      <c r="J1422" s="9" t="s">
        <v>648</v>
      </c>
      <c r="K1422" s="25">
        <v>43.2</v>
      </c>
      <c r="L1422" t="s">
        <v>2726</v>
      </c>
      <c r="M1422" s="32">
        <v>40847</v>
      </c>
      <c r="O1422"/>
      <c r="P1422" s="42">
        <v>41.864600000000003</v>
      </c>
      <c r="Q1422" s="42">
        <v>-97.961200000000005</v>
      </c>
      <c r="R1422" t="s">
        <v>42</v>
      </c>
      <c r="S1422" t="s">
        <v>42</v>
      </c>
      <c r="T1422" t="s">
        <v>43</v>
      </c>
      <c r="V1422" s="25"/>
      <c r="W1422" t="s">
        <v>1886</v>
      </c>
      <c r="X1422">
        <v>100</v>
      </c>
    </row>
    <row r="1423" spans="1:24" ht="15.75">
      <c r="A1423" t="s">
        <v>2727</v>
      </c>
      <c r="B1423">
        <v>48</v>
      </c>
      <c r="C1423" s="4" t="s">
        <v>647</v>
      </c>
      <c r="D1423" s="23">
        <v>62417</v>
      </c>
      <c r="E1423" s="9" t="s">
        <v>648</v>
      </c>
      <c r="F1423" s="5" t="s">
        <v>1138</v>
      </c>
      <c r="G1423" s="11"/>
      <c r="H1423" s="9" t="s">
        <v>648</v>
      </c>
      <c r="I1423" s="22" t="s">
        <v>1139</v>
      </c>
      <c r="J1423" s="9" t="s">
        <v>648</v>
      </c>
      <c r="K1423" s="11">
        <v>151.19999999999999</v>
      </c>
      <c r="L1423" t="s">
        <v>2728</v>
      </c>
      <c r="M1423" s="28">
        <v>43893</v>
      </c>
      <c r="O1423"/>
      <c r="P1423" s="9">
        <v>28.867799999999999</v>
      </c>
      <c r="Q1423" s="9">
        <v>-95.916799999999995</v>
      </c>
      <c r="R1423" t="s">
        <v>42</v>
      </c>
      <c r="S1423" t="s">
        <v>42</v>
      </c>
      <c r="T1423" t="s">
        <v>43</v>
      </c>
      <c r="V1423"/>
      <c r="W1423" s="11" t="s">
        <v>241</v>
      </c>
      <c r="X1423">
        <v>100</v>
      </c>
    </row>
    <row r="1424" spans="1:24" ht="15.75">
      <c r="A1424" t="s">
        <v>2729</v>
      </c>
      <c r="B1424">
        <v>44</v>
      </c>
      <c r="C1424" s="4" t="s">
        <v>647</v>
      </c>
      <c r="D1424" s="23">
        <v>58580</v>
      </c>
      <c r="E1424" s="9" t="s">
        <v>648</v>
      </c>
      <c r="F1424" s="5" t="s">
        <v>1168</v>
      </c>
      <c r="G1424" s="11"/>
      <c r="H1424" s="9" t="s">
        <v>648</v>
      </c>
      <c r="I1424" s="22" t="s">
        <v>1090</v>
      </c>
      <c r="J1424" s="9" t="s">
        <v>648</v>
      </c>
      <c r="K1424" s="11">
        <v>74.8</v>
      </c>
      <c r="L1424" t="s">
        <v>2729</v>
      </c>
      <c r="M1424" s="24">
        <v>41609</v>
      </c>
      <c r="O1424"/>
      <c r="P1424" s="9">
        <v>43.762799999999999</v>
      </c>
      <c r="Q1424" s="9">
        <v>-83.2834</v>
      </c>
      <c r="R1424" t="s">
        <v>42</v>
      </c>
      <c r="S1424" t="s">
        <v>42</v>
      </c>
      <c r="T1424" t="s">
        <v>43</v>
      </c>
      <c r="V1424"/>
      <c r="W1424" s="11" t="s">
        <v>1131</v>
      </c>
      <c r="X1424">
        <v>100</v>
      </c>
    </row>
    <row r="1425" spans="1:30" ht="15.75">
      <c r="A1425" t="s">
        <v>2730</v>
      </c>
      <c r="B1425">
        <v>3</v>
      </c>
      <c r="C1425" s="4" t="s">
        <v>647</v>
      </c>
      <c r="D1425" s="23">
        <v>55339</v>
      </c>
      <c r="E1425" s="9" t="s">
        <v>648</v>
      </c>
      <c r="F1425" s="5" t="s">
        <v>1118</v>
      </c>
      <c r="G1425" s="11"/>
      <c r="H1425" s="9" t="s">
        <v>648</v>
      </c>
      <c r="I1425" s="22" t="s">
        <v>1119</v>
      </c>
      <c r="J1425" s="9" t="s">
        <v>648</v>
      </c>
      <c r="K1425">
        <v>2</v>
      </c>
      <c r="L1425" t="s">
        <v>2730</v>
      </c>
      <c r="M1425" s="26">
        <v>36312</v>
      </c>
      <c r="O1425"/>
      <c r="P1425">
        <v>33.916670000000003</v>
      </c>
      <c r="Q1425">
        <v>-116.55</v>
      </c>
      <c r="R1425" t="s">
        <v>42</v>
      </c>
      <c r="S1425" t="s">
        <v>42</v>
      </c>
      <c r="T1425" t="s">
        <v>43</v>
      </c>
      <c r="V1425"/>
      <c r="W1425" s="11" t="s">
        <v>1222</v>
      </c>
    </row>
    <row r="1426" spans="1:30" ht="15.75">
      <c r="A1426" t="s">
        <v>2731</v>
      </c>
      <c r="B1426" s="25">
        <v>1</v>
      </c>
      <c r="C1426" s="4" t="s">
        <v>647</v>
      </c>
      <c r="D1426" s="23">
        <v>56376</v>
      </c>
      <c r="E1426" s="9" t="s">
        <v>648</v>
      </c>
      <c r="F1426" s="5" t="s">
        <v>1101</v>
      </c>
      <c r="G1426" s="11"/>
      <c r="H1426" s="9" t="s">
        <v>648</v>
      </c>
      <c r="I1426" s="22" t="s">
        <v>1090</v>
      </c>
      <c r="J1426" s="9" t="s">
        <v>648</v>
      </c>
      <c r="K1426" s="25">
        <v>1.65</v>
      </c>
      <c r="L1426" t="s">
        <v>2731</v>
      </c>
      <c r="M1426" s="26">
        <v>38473</v>
      </c>
      <c r="O1426"/>
      <c r="P1426">
        <v>39.618899999999996</v>
      </c>
      <c r="Q1426">
        <v>-90.846100000000007</v>
      </c>
      <c r="R1426" t="s">
        <v>42</v>
      </c>
      <c r="S1426" t="s">
        <v>42</v>
      </c>
      <c r="T1426" t="s">
        <v>43</v>
      </c>
      <c r="V1426" s="25" t="s">
        <v>2732</v>
      </c>
      <c r="W1426" s="11" t="s">
        <v>2733</v>
      </c>
    </row>
    <row r="1427" spans="1:30" ht="15.75">
      <c r="A1427" t="s">
        <v>2734</v>
      </c>
      <c r="B1427">
        <v>7</v>
      </c>
      <c r="C1427" s="4" t="s">
        <v>647</v>
      </c>
      <c r="D1427" s="23">
        <v>56440</v>
      </c>
      <c r="E1427" s="9" t="s">
        <v>648</v>
      </c>
      <c r="F1427" s="5" t="s">
        <v>1260</v>
      </c>
      <c r="G1427" s="11"/>
      <c r="H1427" s="9" t="s">
        <v>648</v>
      </c>
      <c r="I1427" s="22" t="s">
        <v>1261</v>
      </c>
      <c r="J1427" s="9" t="s">
        <v>648</v>
      </c>
      <c r="K1427" s="11">
        <v>10.5</v>
      </c>
      <c r="L1427" t="s">
        <v>2734</v>
      </c>
      <c r="M1427" s="24">
        <v>40544</v>
      </c>
      <c r="O1427"/>
      <c r="P1427" s="9">
        <v>42.7864</v>
      </c>
      <c r="Q1427" s="9">
        <v>-115.001</v>
      </c>
      <c r="R1427" t="s">
        <v>42</v>
      </c>
      <c r="S1427" t="s">
        <v>42</v>
      </c>
      <c r="T1427" t="s">
        <v>43</v>
      </c>
      <c r="V1427"/>
      <c r="W1427" s="11" t="s">
        <v>1979</v>
      </c>
    </row>
    <row r="1428" spans="1:30" ht="15.75">
      <c r="A1428" t="s">
        <v>2735</v>
      </c>
      <c r="B1428" s="25">
        <v>6</v>
      </c>
      <c r="C1428" s="4" t="s">
        <v>647</v>
      </c>
      <c r="D1428" s="23">
        <v>57187</v>
      </c>
      <c r="E1428" s="9" t="s">
        <v>648</v>
      </c>
      <c r="F1428" s="5" t="s">
        <v>1229</v>
      </c>
      <c r="G1428" s="11"/>
      <c r="H1428" s="9" t="s">
        <v>648</v>
      </c>
      <c r="I1428" s="22" t="s">
        <v>1210</v>
      </c>
      <c r="J1428" s="9" t="s">
        <v>648</v>
      </c>
      <c r="K1428" s="25">
        <v>4.5</v>
      </c>
      <c r="L1428" t="s">
        <v>2735</v>
      </c>
      <c r="M1428" s="26">
        <v>41153</v>
      </c>
      <c r="O1428"/>
      <c r="P1428">
        <v>57.785924000000001</v>
      </c>
      <c r="Q1428">
        <v>-152.447475</v>
      </c>
      <c r="R1428" t="s">
        <v>42</v>
      </c>
      <c r="S1428" t="s">
        <v>42</v>
      </c>
      <c r="T1428" t="s">
        <v>43</v>
      </c>
      <c r="U1428" t="s">
        <v>2736</v>
      </c>
      <c r="V1428" s="30" t="s">
        <v>2737</v>
      </c>
      <c r="W1428" s="11" t="s">
        <v>2738</v>
      </c>
    </row>
    <row r="1429" spans="1:30" ht="15.75">
      <c r="A1429" t="s">
        <v>2739</v>
      </c>
      <c r="B1429" s="25">
        <v>9</v>
      </c>
      <c r="C1429" s="4" t="s">
        <v>647</v>
      </c>
      <c r="D1429" s="23">
        <v>57187</v>
      </c>
      <c r="E1429" s="9" t="s">
        <v>648</v>
      </c>
      <c r="F1429" s="5" t="s">
        <v>1229</v>
      </c>
      <c r="G1429" s="11"/>
      <c r="H1429" s="9" t="s">
        <v>648</v>
      </c>
      <c r="I1429" s="22" t="s">
        <v>1210</v>
      </c>
      <c r="J1429" s="9" t="s">
        <v>648</v>
      </c>
      <c r="K1429" s="25">
        <v>9</v>
      </c>
      <c r="L1429" t="s">
        <v>2735</v>
      </c>
      <c r="M1429" s="26">
        <v>39995</v>
      </c>
      <c r="O1429" s="3">
        <v>41152</v>
      </c>
      <c r="P1429">
        <v>57.785924000000001</v>
      </c>
      <c r="Q1429">
        <v>-152.447475</v>
      </c>
      <c r="R1429" t="s">
        <v>42</v>
      </c>
      <c r="S1429" t="s">
        <v>42</v>
      </c>
      <c r="T1429" t="s">
        <v>194</v>
      </c>
      <c r="V1429" s="30" t="s">
        <v>2740</v>
      </c>
      <c r="W1429" s="11" t="s">
        <v>2738</v>
      </c>
    </row>
    <row r="1430" spans="1:30" ht="15.75">
      <c r="A1430" t="s">
        <v>2741</v>
      </c>
      <c r="B1430">
        <v>103</v>
      </c>
      <c r="C1430" s="4" t="s">
        <v>647</v>
      </c>
      <c r="D1430" s="23">
        <v>58898</v>
      </c>
      <c r="E1430" s="9" t="s">
        <v>648</v>
      </c>
      <c r="F1430" s="5" t="s">
        <v>1101</v>
      </c>
      <c r="G1430" s="11"/>
      <c r="H1430" s="9" t="s">
        <v>648</v>
      </c>
      <c r="I1430" s="22" t="s">
        <v>674</v>
      </c>
      <c r="J1430" s="9" t="s">
        <v>648</v>
      </c>
      <c r="K1430" s="11">
        <v>185</v>
      </c>
      <c r="L1430" t="s">
        <v>2741</v>
      </c>
      <c r="M1430" s="24">
        <v>42273</v>
      </c>
      <c r="O1430"/>
      <c r="P1430" s="9">
        <v>40.993400000000001</v>
      </c>
      <c r="Q1430" s="9">
        <v>-88.079899999999995</v>
      </c>
      <c r="R1430" t="s">
        <v>42</v>
      </c>
      <c r="S1430" t="s">
        <v>42</v>
      </c>
      <c r="T1430" t="s">
        <v>43</v>
      </c>
      <c r="V1430"/>
      <c r="W1430" s="11" t="s">
        <v>388</v>
      </c>
      <c r="X1430">
        <v>96</v>
      </c>
    </row>
    <row r="1431" spans="1:30" ht="15.75">
      <c r="A1431" t="s">
        <v>2742</v>
      </c>
      <c r="B1431">
        <v>65</v>
      </c>
      <c r="C1431" s="4" t="s">
        <v>647</v>
      </c>
      <c r="D1431" s="23">
        <v>61106</v>
      </c>
      <c r="E1431" s="9" t="s">
        <v>648</v>
      </c>
      <c r="F1431" s="5" t="s">
        <v>1168</v>
      </c>
      <c r="G1431" s="11"/>
      <c r="H1431" s="9" t="s">
        <v>648</v>
      </c>
      <c r="I1431" s="22" t="s">
        <v>1090</v>
      </c>
      <c r="J1431" s="9" t="s">
        <v>648</v>
      </c>
      <c r="K1431" s="11">
        <v>161.30000000000001</v>
      </c>
      <c r="L1431" t="s">
        <v>2742</v>
      </c>
      <c r="M1431" s="24">
        <v>43525</v>
      </c>
      <c r="O1431"/>
      <c r="P1431" s="9">
        <v>43.497599999999998</v>
      </c>
      <c r="Q1431" s="9">
        <v>-84.672700000000006</v>
      </c>
      <c r="R1431" t="s">
        <v>42</v>
      </c>
      <c r="S1431" t="s">
        <v>42</v>
      </c>
      <c r="T1431" t="s">
        <v>43</v>
      </c>
      <c r="V1431"/>
      <c r="W1431" s="11" t="s">
        <v>1427</v>
      </c>
    </row>
    <row r="1432" spans="1:30" ht="15.75">
      <c r="A1432" t="s">
        <v>2743</v>
      </c>
      <c r="B1432">
        <v>80</v>
      </c>
      <c r="C1432" s="4" t="s">
        <v>647</v>
      </c>
      <c r="D1432" s="23">
        <v>56433</v>
      </c>
      <c r="E1432" s="9" t="s">
        <v>648</v>
      </c>
      <c r="F1432" s="5" t="s">
        <v>1118</v>
      </c>
      <c r="G1432" s="11"/>
      <c r="H1432" s="9" t="s">
        <v>648</v>
      </c>
      <c r="I1432" s="22" t="s">
        <v>2479</v>
      </c>
      <c r="J1432" s="9" t="s">
        <v>648</v>
      </c>
      <c r="K1432" s="11">
        <v>120</v>
      </c>
      <c r="L1432" t="s">
        <v>2744</v>
      </c>
      <c r="M1432" s="24">
        <v>39965</v>
      </c>
      <c r="O1432" s="3">
        <v>40512</v>
      </c>
      <c r="P1432" s="9">
        <v>35.250799999999998</v>
      </c>
      <c r="Q1432" s="9">
        <v>-118.17700000000001</v>
      </c>
      <c r="R1432" t="s">
        <v>42</v>
      </c>
      <c r="S1432" t="s">
        <v>42</v>
      </c>
      <c r="T1432" t="s">
        <v>194</v>
      </c>
      <c r="V1432"/>
      <c r="W1432" s="11" t="s">
        <v>2745</v>
      </c>
    </row>
    <row r="1433" spans="1:30" ht="15.75">
      <c r="A1433" t="s">
        <v>2746</v>
      </c>
      <c r="B1433">
        <v>90</v>
      </c>
      <c r="C1433" s="4" t="s">
        <v>647</v>
      </c>
      <c r="D1433" s="23">
        <v>56433</v>
      </c>
      <c r="E1433" s="9" t="s">
        <v>648</v>
      </c>
      <c r="F1433" s="5" t="s">
        <v>1118</v>
      </c>
      <c r="G1433" s="11"/>
      <c r="H1433" s="9" t="s">
        <v>648</v>
      </c>
      <c r="I1433" s="22" t="s">
        <v>2479</v>
      </c>
      <c r="J1433" s="9" t="s">
        <v>648</v>
      </c>
      <c r="K1433" s="11">
        <v>135</v>
      </c>
      <c r="L1433" t="s">
        <v>2744</v>
      </c>
      <c r="M1433" s="24">
        <v>40513</v>
      </c>
      <c r="O1433"/>
      <c r="P1433" s="9">
        <v>35.276800000000001</v>
      </c>
      <c r="Q1433" s="9">
        <v>-118.19799999999999</v>
      </c>
      <c r="R1433" t="s">
        <v>42</v>
      </c>
      <c r="S1433" t="s">
        <v>42</v>
      </c>
      <c r="T1433" t="s">
        <v>43</v>
      </c>
      <c r="V1433"/>
      <c r="W1433" s="11" t="s">
        <v>2745</v>
      </c>
    </row>
    <row r="1434" spans="1:30" ht="15.75">
      <c r="A1434" t="s">
        <v>2747</v>
      </c>
      <c r="B1434">
        <v>23</v>
      </c>
      <c r="C1434" s="4" t="s">
        <v>647</v>
      </c>
      <c r="D1434" s="23">
        <v>57595</v>
      </c>
      <c r="E1434" s="9" t="s">
        <v>648</v>
      </c>
      <c r="F1434" s="5" t="s">
        <v>1254</v>
      </c>
      <c r="G1434" s="11"/>
      <c r="H1434" s="9" t="s">
        <v>648</v>
      </c>
      <c r="I1434" s="22" t="s">
        <v>674</v>
      </c>
      <c r="J1434" s="9" t="s">
        <v>648</v>
      </c>
      <c r="K1434" s="11">
        <v>54</v>
      </c>
      <c r="L1434" t="s">
        <v>2747</v>
      </c>
      <c r="M1434" s="31">
        <v>40909</v>
      </c>
      <c r="O1434" s="24">
        <v>44280</v>
      </c>
      <c r="P1434" s="9">
        <v>39.4375</v>
      </c>
      <c r="Q1434" s="9">
        <v>-79.037400000000005</v>
      </c>
      <c r="R1434" t="s">
        <v>42</v>
      </c>
      <c r="S1434" t="s">
        <v>42</v>
      </c>
      <c r="T1434" t="s">
        <v>1126</v>
      </c>
      <c r="V1434"/>
    </row>
    <row r="1435" spans="1:30" ht="15.75">
      <c r="A1435" t="s">
        <v>2748</v>
      </c>
      <c r="B1435">
        <v>23</v>
      </c>
      <c r="C1435" s="4" t="s">
        <v>647</v>
      </c>
      <c r="D1435" s="23">
        <v>57595</v>
      </c>
      <c r="E1435" s="9" t="s">
        <v>648</v>
      </c>
      <c r="F1435" s="5" t="s">
        <v>1254</v>
      </c>
      <c r="G1435" s="11"/>
      <c r="H1435" s="9" t="s">
        <v>648</v>
      </c>
      <c r="I1435" s="22" t="s">
        <v>674</v>
      </c>
      <c r="J1435" s="9" t="s">
        <v>648</v>
      </c>
      <c r="K1435" s="11">
        <v>54</v>
      </c>
      <c r="L1435" t="s">
        <v>2747</v>
      </c>
      <c r="M1435" s="31">
        <v>44544</v>
      </c>
      <c r="O1435"/>
      <c r="P1435" s="9">
        <v>39.4375</v>
      </c>
      <c r="Q1435" s="9">
        <v>-79.037400000000005</v>
      </c>
      <c r="R1435" t="s">
        <v>42</v>
      </c>
      <c r="S1435" t="s">
        <v>42</v>
      </c>
      <c r="T1435" t="s">
        <v>43</v>
      </c>
      <c r="V1435"/>
      <c r="W1435" s="11" t="s">
        <v>1121</v>
      </c>
      <c r="X1435">
        <v>100</v>
      </c>
    </row>
    <row r="1436" spans="1:30" ht="15.75">
      <c r="A1436" t="s">
        <v>2749</v>
      </c>
      <c r="B1436">
        <v>56</v>
      </c>
      <c r="C1436" s="4" t="s">
        <v>647</v>
      </c>
      <c r="D1436" s="23">
        <v>57834</v>
      </c>
      <c r="E1436" s="9" t="s">
        <v>648</v>
      </c>
      <c r="F1436" s="5" t="s">
        <v>1118</v>
      </c>
      <c r="G1436" s="11"/>
      <c r="H1436" s="9" t="s">
        <v>648</v>
      </c>
      <c r="I1436" s="22" t="s">
        <v>1119</v>
      </c>
      <c r="J1436" s="9" t="s">
        <v>648</v>
      </c>
      <c r="K1436" s="11">
        <v>168</v>
      </c>
      <c r="L1436" t="s">
        <v>2750</v>
      </c>
      <c r="M1436" s="24">
        <v>41244</v>
      </c>
      <c r="O1436"/>
      <c r="P1436" s="9">
        <v>35.059399999999997</v>
      </c>
      <c r="Q1436" s="9">
        <v>-118.217</v>
      </c>
      <c r="R1436" t="s">
        <v>42</v>
      </c>
      <c r="S1436" t="s">
        <v>42</v>
      </c>
      <c r="T1436" t="s">
        <v>43</v>
      </c>
      <c r="V1436"/>
      <c r="W1436" s="11" t="s">
        <v>1320</v>
      </c>
    </row>
    <row r="1437" spans="1:30" ht="15.75">
      <c r="A1437" t="s">
        <v>2751</v>
      </c>
      <c r="B1437">
        <v>25</v>
      </c>
      <c r="C1437" s="4" t="s">
        <v>647</v>
      </c>
      <c r="D1437" s="23">
        <v>57837</v>
      </c>
      <c r="E1437" s="9" t="s">
        <v>648</v>
      </c>
      <c r="F1437" s="5" t="s">
        <v>1118</v>
      </c>
      <c r="G1437" s="11"/>
      <c r="H1437" s="9" t="s">
        <v>648</v>
      </c>
      <c r="I1437" s="22" t="s">
        <v>1119</v>
      </c>
      <c r="J1437" s="9" t="s">
        <v>648</v>
      </c>
      <c r="K1437" s="11">
        <v>132</v>
      </c>
      <c r="L1437" t="s">
        <v>2750</v>
      </c>
      <c r="M1437" s="24">
        <v>41244</v>
      </c>
      <c r="O1437"/>
      <c r="P1437" s="9">
        <v>35.022100000000002</v>
      </c>
      <c r="Q1437" s="9">
        <v>-118.214</v>
      </c>
      <c r="R1437" t="s">
        <v>42</v>
      </c>
      <c r="S1437" t="s">
        <v>42</v>
      </c>
      <c r="T1437" t="s">
        <v>43</v>
      </c>
      <c r="V1437"/>
      <c r="W1437" s="11" t="s">
        <v>1320</v>
      </c>
    </row>
    <row r="1438" spans="1:30" ht="15.75">
      <c r="A1438" t="s">
        <v>2752</v>
      </c>
      <c r="B1438">
        <v>46</v>
      </c>
      <c r="C1438" s="4" t="s">
        <v>647</v>
      </c>
      <c r="D1438" s="23">
        <v>60259</v>
      </c>
      <c r="E1438" s="9" t="s">
        <v>648</v>
      </c>
      <c r="F1438" s="5" t="s">
        <v>1161</v>
      </c>
      <c r="G1438" s="11"/>
      <c r="H1438" s="9" t="s">
        <v>648</v>
      </c>
      <c r="I1438" s="22" t="s">
        <v>1383</v>
      </c>
      <c r="J1438" s="9" t="s">
        <v>648</v>
      </c>
      <c r="K1438" s="11">
        <v>80</v>
      </c>
      <c r="L1438" t="s">
        <v>2752</v>
      </c>
      <c r="M1438" s="24">
        <v>42644</v>
      </c>
      <c r="O1438"/>
      <c r="P1438" s="9">
        <v>42.683799999999998</v>
      </c>
      <c r="Q1438" s="9">
        <v>-105.878</v>
      </c>
      <c r="R1438" t="s">
        <v>42</v>
      </c>
      <c r="S1438" t="s">
        <v>42</v>
      </c>
      <c r="T1438" t="s">
        <v>43</v>
      </c>
      <c r="V1438"/>
      <c r="W1438" s="11" t="s">
        <v>1136</v>
      </c>
      <c r="X1438">
        <v>26</v>
      </c>
      <c r="Y1438" t="s">
        <v>2753</v>
      </c>
      <c r="Z1438">
        <v>24</v>
      </c>
      <c r="AA1438" t="s">
        <v>2311</v>
      </c>
      <c r="AB1438">
        <v>26</v>
      </c>
      <c r="AC1438" t="s">
        <v>2754</v>
      </c>
      <c r="AD1438">
        <v>24</v>
      </c>
    </row>
    <row r="1439" spans="1:30" ht="15.75">
      <c r="A1439" t="s">
        <v>2755</v>
      </c>
      <c r="B1439">
        <v>51</v>
      </c>
      <c r="C1439" s="4" t="s">
        <v>647</v>
      </c>
      <c r="D1439" s="23">
        <v>66531</v>
      </c>
      <c r="E1439" s="9" t="s">
        <v>648</v>
      </c>
      <c r="F1439" s="5" t="s">
        <v>1138</v>
      </c>
      <c r="G1439" s="11"/>
      <c r="H1439" s="9" t="s">
        <v>648</v>
      </c>
      <c r="I1439" s="22" t="s">
        <v>1139</v>
      </c>
      <c r="J1439" s="9" t="s">
        <v>648</v>
      </c>
      <c r="K1439" s="11">
        <v>140</v>
      </c>
      <c r="L1439" t="s">
        <v>2755</v>
      </c>
      <c r="M1439" s="24">
        <v>45292</v>
      </c>
      <c r="O1439"/>
      <c r="P1439" s="9">
        <v>31.798300000000001</v>
      </c>
      <c r="Q1439" s="9">
        <v>-101.90430000000001</v>
      </c>
      <c r="R1439" t="s">
        <v>42</v>
      </c>
      <c r="S1439" t="s">
        <v>42</v>
      </c>
      <c r="T1439" t="s">
        <v>43</v>
      </c>
      <c r="V1439" t="s">
        <v>2756</v>
      </c>
      <c r="W1439" s="11" t="s">
        <v>1131</v>
      </c>
      <c r="X1439">
        <v>100</v>
      </c>
    </row>
    <row r="1440" spans="1:30" ht="15.75">
      <c r="A1440" t="s">
        <v>2757</v>
      </c>
      <c r="B1440">
        <v>182</v>
      </c>
      <c r="C1440" s="4" t="s">
        <v>647</v>
      </c>
      <c r="D1440" s="23">
        <v>56797</v>
      </c>
      <c r="E1440" s="9" t="s">
        <v>648</v>
      </c>
      <c r="F1440" s="5" t="s">
        <v>1089</v>
      </c>
      <c r="G1440" s="11"/>
      <c r="H1440" s="9" t="s">
        <v>648</v>
      </c>
      <c r="I1440" s="22" t="s">
        <v>1090</v>
      </c>
      <c r="J1440" s="9" t="s">
        <v>648</v>
      </c>
      <c r="K1440" s="11">
        <v>300</v>
      </c>
      <c r="L1440" t="s">
        <v>2757</v>
      </c>
      <c r="M1440" s="24">
        <v>39722</v>
      </c>
      <c r="O1440"/>
      <c r="P1440" s="9">
        <v>43.491599999999998</v>
      </c>
      <c r="Q1440" s="9">
        <v>-92.619900000000001</v>
      </c>
      <c r="R1440" t="s">
        <v>42</v>
      </c>
      <c r="S1440" t="s">
        <v>42</v>
      </c>
      <c r="T1440" t="s">
        <v>43</v>
      </c>
      <c r="V1440"/>
      <c r="W1440" s="11" t="s">
        <v>1149</v>
      </c>
      <c r="Y1440" t="s">
        <v>1251</v>
      </c>
    </row>
    <row r="1441" spans="1:26" ht="15.75">
      <c r="A1441" t="s">
        <v>2758</v>
      </c>
      <c r="B1441">
        <v>94</v>
      </c>
      <c r="C1441" s="4" t="s">
        <v>647</v>
      </c>
      <c r="D1441" s="23">
        <v>57675</v>
      </c>
      <c r="E1441" s="9" t="s">
        <v>648</v>
      </c>
      <c r="F1441" s="5" t="s">
        <v>1101</v>
      </c>
      <c r="G1441" s="11"/>
      <c r="H1441" s="9" t="s">
        <v>648</v>
      </c>
      <c r="I1441" s="22" t="s">
        <v>1090</v>
      </c>
      <c r="J1441" s="9" t="s">
        <v>648</v>
      </c>
      <c r="K1441" s="11">
        <v>150.4</v>
      </c>
      <c r="L1441" t="s">
        <v>2758</v>
      </c>
      <c r="M1441" s="24">
        <v>40878</v>
      </c>
      <c r="O1441"/>
      <c r="P1441" s="9">
        <v>40.4544</v>
      </c>
      <c r="Q1441" s="9">
        <v>-88.014799999999994</v>
      </c>
      <c r="R1441" t="s">
        <v>42</v>
      </c>
      <c r="S1441" t="s">
        <v>42</v>
      </c>
      <c r="T1441" t="s">
        <v>43</v>
      </c>
      <c r="V1441"/>
      <c r="W1441" s="11" t="s">
        <v>241</v>
      </c>
      <c r="X1441">
        <v>100</v>
      </c>
    </row>
    <row r="1442" spans="1:26" ht="15.75">
      <c r="A1442" t="s">
        <v>2759</v>
      </c>
      <c r="B1442" s="25">
        <v>5</v>
      </c>
      <c r="C1442" s="4" t="s">
        <v>647</v>
      </c>
      <c r="D1442" s="23">
        <v>60404</v>
      </c>
      <c r="E1442" s="9" t="s">
        <v>648</v>
      </c>
      <c r="F1442" s="5" t="s">
        <v>1244</v>
      </c>
      <c r="H1442" s="9" t="s">
        <v>648</v>
      </c>
      <c r="I1442" s="22" t="s">
        <v>651</v>
      </c>
      <c r="J1442" s="9" t="s">
        <v>648</v>
      </c>
      <c r="K1442" s="25">
        <v>9.08</v>
      </c>
      <c r="L1442" t="s">
        <v>2759</v>
      </c>
      <c r="M1442" s="26">
        <v>42705</v>
      </c>
      <c r="O1442"/>
      <c r="P1442" s="27">
        <v>44.775139000000003</v>
      </c>
      <c r="Q1442" s="27">
        <v>-68.524444000000003</v>
      </c>
      <c r="R1442" t="s">
        <v>42</v>
      </c>
      <c r="S1442" t="s">
        <v>42</v>
      </c>
      <c r="T1442" t="s">
        <v>43</v>
      </c>
      <c r="V1442"/>
      <c r="W1442" s="11" t="s">
        <v>2760</v>
      </c>
      <c r="X1442">
        <v>100</v>
      </c>
    </row>
    <row r="1443" spans="1:26" ht="15.75">
      <c r="A1443" t="s">
        <v>2761</v>
      </c>
      <c r="B1443" s="25">
        <v>1</v>
      </c>
      <c r="C1443" s="4" t="s">
        <v>647</v>
      </c>
      <c r="D1443" s="23">
        <v>62109</v>
      </c>
      <c r="E1443" s="9" t="s">
        <v>648</v>
      </c>
      <c r="F1443" s="5" t="s">
        <v>649</v>
      </c>
      <c r="H1443" s="9" t="s">
        <v>648</v>
      </c>
      <c r="I1443" s="22" t="s">
        <v>651</v>
      </c>
      <c r="J1443" s="9" t="s">
        <v>648</v>
      </c>
      <c r="K1443" s="25">
        <v>3</v>
      </c>
      <c r="L1443" t="s">
        <v>2762</v>
      </c>
      <c r="M1443" s="32">
        <v>43465</v>
      </c>
      <c r="O1443"/>
      <c r="P1443" s="27">
        <v>41.796528000000002</v>
      </c>
      <c r="Q1443" s="27">
        <v>-71.539139000000006</v>
      </c>
      <c r="R1443" t="s">
        <v>42</v>
      </c>
      <c r="S1443" t="s">
        <v>42</v>
      </c>
      <c r="T1443" t="s">
        <v>43</v>
      </c>
      <c r="V1443" t="s">
        <v>2026</v>
      </c>
      <c r="W1443" s="11" t="s">
        <v>1674</v>
      </c>
    </row>
    <row r="1444" spans="1:26" ht="15.75">
      <c r="A1444" t="s">
        <v>2763</v>
      </c>
      <c r="B1444" s="25">
        <v>1</v>
      </c>
      <c r="C1444" s="4" t="s">
        <v>647</v>
      </c>
      <c r="D1444" s="23">
        <v>62107</v>
      </c>
      <c r="E1444" s="9" t="s">
        <v>648</v>
      </c>
      <c r="F1444" s="5" t="s">
        <v>649</v>
      </c>
      <c r="H1444" s="9" t="s">
        <v>648</v>
      </c>
      <c r="I1444" s="22" t="s">
        <v>651</v>
      </c>
      <c r="J1444" s="9" t="s">
        <v>648</v>
      </c>
      <c r="K1444" s="25">
        <v>3</v>
      </c>
      <c r="L1444" t="s">
        <v>2762</v>
      </c>
      <c r="M1444" s="32">
        <v>43465</v>
      </c>
      <c r="O1444"/>
      <c r="P1444" s="27">
        <v>41.796528000000002</v>
      </c>
      <c r="Q1444" s="27">
        <v>-71.539139000000006</v>
      </c>
      <c r="R1444" t="s">
        <v>42</v>
      </c>
      <c r="S1444" t="s">
        <v>42</v>
      </c>
      <c r="T1444" t="s">
        <v>43</v>
      </c>
      <c r="V1444" t="s">
        <v>2026</v>
      </c>
      <c r="W1444" s="11" t="s">
        <v>1674</v>
      </c>
    </row>
    <row r="1445" spans="1:26" ht="15.75">
      <c r="A1445" t="s">
        <v>2764</v>
      </c>
      <c r="B1445" s="25">
        <v>1</v>
      </c>
      <c r="C1445" s="4" t="s">
        <v>647</v>
      </c>
      <c r="D1445" s="23">
        <v>62108</v>
      </c>
      <c r="E1445" s="9" t="s">
        <v>648</v>
      </c>
      <c r="F1445" s="5" t="s">
        <v>649</v>
      </c>
      <c r="H1445" s="9" t="s">
        <v>648</v>
      </c>
      <c r="I1445" s="22" t="s">
        <v>651</v>
      </c>
      <c r="J1445" s="9" t="s">
        <v>648</v>
      </c>
      <c r="K1445" s="25">
        <v>3</v>
      </c>
      <c r="L1445" t="s">
        <v>2762</v>
      </c>
      <c r="M1445" s="32">
        <v>43465</v>
      </c>
      <c r="O1445"/>
      <c r="P1445" s="27">
        <v>41.796528000000002</v>
      </c>
      <c r="Q1445" s="27">
        <v>-71.539139000000006</v>
      </c>
      <c r="R1445" t="s">
        <v>42</v>
      </c>
      <c r="S1445" t="s">
        <v>42</v>
      </c>
      <c r="T1445" t="s">
        <v>43</v>
      </c>
      <c r="V1445" t="s">
        <v>2026</v>
      </c>
      <c r="W1445" s="11" t="s">
        <v>1674</v>
      </c>
    </row>
    <row r="1446" spans="1:26" ht="15.75">
      <c r="A1446" t="s">
        <v>2765</v>
      </c>
      <c r="B1446">
        <v>11</v>
      </c>
      <c r="C1446" s="4" t="s">
        <v>647</v>
      </c>
      <c r="D1446" s="23">
        <v>59417</v>
      </c>
      <c r="E1446" s="9" t="s">
        <v>648</v>
      </c>
      <c r="F1446" s="5" t="s">
        <v>1138</v>
      </c>
      <c r="G1446" s="11"/>
      <c r="H1446" s="9" t="s">
        <v>648</v>
      </c>
      <c r="I1446" s="22" t="s">
        <v>1086</v>
      </c>
      <c r="J1446" s="9" t="s">
        <v>648</v>
      </c>
      <c r="K1446" s="11">
        <v>20</v>
      </c>
      <c r="L1446" t="s">
        <v>2765</v>
      </c>
      <c r="M1446" s="24">
        <v>42278</v>
      </c>
      <c r="O1446"/>
      <c r="P1446" s="9">
        <v>33.744100000000003</v>
      </c>
      <c r="Q1446" s="9">
        <v>-101.48399999999999</v>
      </c>
      <c r="R1446" t="s">
        <v>42</v>
      </c>
      <c r="S1446" t="s">
        <v>42</v>
      </c>
      <c r="T1446" t="s">
        <v>43</v>
      </c>
      <c r="V1446" t="s">
        <v>2766</v>
      </c>
      <c r="W1446" s="11" t="s">
        <v>2767</v>
      </c>
    </row>
    <row r="1447" spans="1:26" ht="15.75">
      <c r="A1447" t="s">
        <v>2768</v>
      </c>
      <c r="B1447">
        <v>100</v>
      </c>
      <c r="C1447" s="4" t="s">
        <v>647</v>
      </c>
      <c r="D1447" s="23">
        <v>59201</v>
      </c>
      <c r="E1447" s="9" t="s">
        <v>648</v>
      </c>
      <c r="F1447" s="5" t="s">
        <v>1094</v>
      </c>
      <c r="G1447" s="11"/>
      <c r="H1447" s="9" t="s">
        <v>648</v>
      </c>
      <c r="I1447" s="22" t="s">
        <v>1090</v>
      </c>
      <c r="J1447" s="9" t="s">
        <v>648</v>
      </c>
      <c r="K1447" s="11">
        <v>200</v>
      </c>
      <c r="L1447" t="s">
        <v>2768</v>
      </c>
      <c r="M1447" s="24">
        <v>42217</v>
      </c>
      <c r="O1447"/>
      <c r="P1447" s="9">
        <v>43.799500000000002</v>
      </c>
      <c r="Q1447" s="9">
        <v>-92.796000000000006</v>
      </c>
      <c r="R1447" t="s">
        <v>42</v>
      </c>
      <c r="S1447" t="s">
        <v>42</v>
      </c>
      <c r="T1447" t="s">
        <v>43</v>
      </c>
      <c r="V1447"/>
      <c r="W1447" s="11" t="s">
        <v>1337</v>
      </c>
    </row>
    <row r="1448" spans="1:26" ht="15.75">
      <c r="A1448" t="s">
        <v>2769</v>
      </c>
      <c r="B1448">
        <v>82</v>
      </c>
      <c r="C1448" s="4" t="s">
        <v>647</v>
      </c>
      <c r="D1448" s="23">
        <v>62711</v>
      </c>
      <c r="E1448" s="9" t="s">
        <v>648</v>
      </c>
      <c r="F1448" s="5" t="s">
        <v>1105</v>
      </c>
      <c r="G1448" s="11"/>
      <c r="H1448" s="9" t="s">
        <v>648</v>
      </c>
      <c r="I1448" s="22" t="s">
        <v>1086</v>
      </c>
      <c r="J1448" s="9" t="s">
        <v>648</v>
      </c>
      <c r="K1448" s="11">
        <v>230</v>
      </c>
      <c r="L1448" t="s">
        <v>2769</v>
      </c>
      <c r="M1448" s="24">
        <v>43983</v>
      </c>
      <c r="O1448"/>
      <c r="P1448" s="9">
        <v>42.144100000000002</v>
      </c>
      <c r="Q1448" s="9">
        <v>-97.137500000000003</v>
      </c>
      <c r="R1448" t="s">
        <v>42</v>
      </c>
      <c r="S1448" t="s">
        <v>42</v>
      </c>
      <c r="T1448" t="s">
        <v>43</v>
      </c>
      <c r="V1448"/>
      <c r="W1448" s="11" t="s">
        <v>182</v>
      </c>
      <c r="X1448">
        <v>50</v>
      </c>
      <c r="Y1448" t="s">
        <v>2335</v>
      </c>
      <c r="Z1448">
        <v>50</v>
      </c>
    </row>
    <row r="1449" spans="1:26" ht="15.75">
      <c r="A1449" t="s">
        <v>2770</v>
      </c>
      <c r="B1449">
        <v>73</v>
      </c>
      <c r="C1449" s="4" t="s">
        <v>647</v>
      </c>
      <c r="D1449" s="23">
        <v>64688</v>
      </c>
      <c r="E1449" s="9" t="s">
        <v>648</v>
      </c>
      <c r="F1449" s="5" t="s">
        <v>1089</v>
      </c>
      <c r="G1449" s="11"/>
      <c r="H1449" s="9" t="s">
        <v>648</v>
      </c>
      <c r="I1449" s="22" t="s">
        <v>1090</v>
      </c>
      <c r="J1449" s="9" t="s">
        <v>648</v>
      </c>
      <c r="K1449" s="11">
        <v>202.7</v>
      </c>
      <c r="L1449" t="s">
        <v>2770</v>
      </c>
      <c r="M1449" s="24">
        <v>44562</v>
      </c>
      <c r="O1449"/>
      <c r="P1449" s="9">
        <v>42.843299999999999</v>
      </c>
      <c r="Q1449" s="9">
        <v>-95.941000000000003</v>
      </c>
      <c r="R1449" t="s">
        <v>42</v>
      </c>
      <c r="S1449" t="s">
        <v>42</v>
      </c>
      <c r="T1449" t="s">
        <v>43</v>
      </c>
      <c r="V1449"/>
      <c r="W1449" s="11" t="s">
        <v>1200</v>
      </c>
      <c r="Y1449" t="s">
        <v>1091</v>
      </c>
    </row>
    <row r="1450" spans="1:26" ht="15.75">
      <c r="A1450" t="s">
        <v>2771</v>
      </c>
      <c r="B1450">
        <v>40</v>
      </c>
      <c r="C1450" s="4" t="s">
        <v>647</v>
      </c>
      <c r="D1450" s="23">
        <v>57976</v>
      </c>
      <c r="E1450" s="9" t="s">
        <v>648</v>
      </c>
      <c r="F1450" s="5" t="s">
        <v>1089</v>
      </c>
      <c r="G1450" s="11"/>
      <c r="H1450" s="9" t="s">
        <v>648</v>
      </c>
      <c r="I1450" s="22" t="s">
        <v>1090</v>
      </c>
      <c r="J1450" s="9" t="s">
        <v>648</v>
      </c>
      <c r="K1450" s="11">
        <v>80</v>
      </c>
      <c r="L1450" t="s">
        <v>2771</v>
      </c>
      <c r="M1450" s="24">
        <v>40940</v>
      </c>
      <c r="O1450" s="34">
        <v>44560</v>
      </c>
      <c r="P1450" s="9">
        <v>42.604999999999997</v>
      </c>
      <c r="Q1450" s="9">
        <v>-94.565799999999996</v>
      </c>
      <c r="R1450" t="s">
        <v>42</v>
      </c>
      <c r="S1450" t="s">
        <v>42</v>
      </c>
      <c r="T1450" t="s">
        <v>1126</v>
      </c>
      <c r="V1450"/>
    </row>
    <row r="1451" spans="1:26" ht="15.75">
      <c r="A1451" t="s">
        <v>2772</v>
      </c>
      <c r="B1451">
        <v>40</v>
      </c>
      <c r="C1451" s="4" t="s">
        <v>647</v>
      </c>
      <c r="D1451" s="23">
        <v>57976</v>
      </c>
      <c r="E1451" s="9" t="s">
        <v>648</v>
      </c>
      <c r="F1451" s="5" t="s">
        <v>1089</v>
      </c>
      <c r="G1451" s="11"/>
      <c r="H1451" s="9" t="s">
        <v>648</v>
      </c>
      <c r="I1451" s="22" t="s">
        <v>1090</v>
      </c>
      <c r="J1451" s="9" t="s">
        <v>648</v>
      </c>
      <c r="K1451" s="11">
        <v>83.2</v>
      </c>
      <c r="L1451" t="s">
        <v>2771</v>
      </c>
      <c r="M1451" s="3">
        <v>44561</v>
      </c>
      <c r="O1451"/>
      <c r="P1451" s="9">
        <v>42.604999999999997</v>
      </c>
      <c r="Q1451" s="9">
        <v>-94.565799999999996</v>
      </c>
      <c r="R1451" t="s">
        <v>42</v>
      </c>
      <c r="S1451" t="s">
        <v>42</v>
      </c>
      <c r="T1451" t="s">
        <v>43</v>
      </c>
      <c r="V1451"/>
      <c r="W1451" s="11" t="s">
        <v>1091</v>
      </c>
      <c r="X1451">
        <v>100</v>
      </c>
    </row>
    <row r="1452" spans="1:26" ht="15.75">
      <c r="A1452" t="s">
        <v>2773</v>
      </c>
      <c r="B1452">
        <v>16</v>
      </c>
      <c r="C1452" s="4" t="s">
        <v>647</v>
      </c>
      <c r="D1452" s="23">
        <v>63482</v>
      </c>
      <c r="E1452" s="9" t="s">
        <v>648</v>
      </c>
      <c r="F1452" s="5" t="s">
        <v>1118</v>
      </c>
      <c r="G1452" s="11"/>
      <c r="H1452" s="9" t="s">
        <v>648</v>
      </c>
      <c r="I1452" s="22" t="s">
        <v>1119</v>
      </c>
      <c r="J1452" s="9" t="s">
        <v>648</v>
      </c>
      <c r="K1452" s="11">
        <v>64.5</v>
      </c>
      <c r="L1452" t="s">
        <v>2773</v>
      </c>
      <c r="M1452" s="24">
        <v>44256</v>
      </c>
      <c r="O1452"/>
      <c r="P1452" s="9">
        <v>35.080800000000004</v>
      </c>
      <c r="Q1452" s="9">
        <v>-118.361</v>
      </c>
      <c r="R1452" t="s">
        <v>42</v>
      </c>
      <c r="S1452" t="s">
        <v>42</v>
      </c>
      <c r="T1452" t="s">
        <v>43</v>
      </c>
      <c r="V1452"/>
      <c r="W1452" s="11" t="s">
        <v>1296</v>
      </c>
    </row>
    <row r="1453" spans="1:26" ht="15.75">
      <c r="A1453" t="s">
        <v>2774</v>
      </c>
      <c r="B1453">
        <v>68</v>
      </c>
      <c r="C1453" s="4" t="s">
        <v>647</v>
      </c>
      <c r="D1453" s="23">
        <v>62290</v>
      </c>
      <c r="E1453" s="9" t="s">
        <v>648</v>
      </c>
      <c r="F1453" s="5" t="s">
        <v>1168</v>
      </c>
      <c r="G1453" s="11"/>
      <c r="H1453" s="9" t="s">
        <v>648</v>
      </c>
      <c r="I1453" s="22" t="s">
        <v>1090</v>
      </c>
      <c r="J1453" s="9" t="s">
        <v>648</v>
      </c>
      <c r="K1453" s="11">
        <v>168.6</v>
      </c>
      <c r="L1453" t="s">
        <v>2774</v>
      </c>
      <c r="M1453" s="24">
        <v>43922</v>
      </c>
      <c r="O1453"/>
      <c r="P1453" s="9">
        <v>43.311500000000002</v>
      </c>
      <c r="Q1453" s="9">
        <v>-84.459000000000003</v>
      </c>
      <c r="R1453" t="s">
        <v>42</v>
      </c>
      <c r="S1453" t="s">
        <v>42</v>
      </c>
      <c r="T1453" t="s">
        <v>43</v>
      </c>
      <c r="V1453"/>
      <c r="W1453" s="11" t="s">
        <v>1427</v>
      </c>
    </row>
    <row r="1454" spans="1:26" ht="15.75">
      <c r="A1454" t="s">
        <v>2775</v>
      </c>
      <c r="B1454">
        <v>1</v>
      </c>
      <c r="C1454" s="4" t="s">
        <v>647</v>
      </c>
      <c r="D1454" s="23">
        <v>62333</v>
      </c>
      <c r="E1454" s="9" t="s">
        <v>648</v>
      </c>
      <c r="F1454" s="5" t="s">
        <v>1105</v>
      </c>
      <c r="G1454" s="11"/>
      <c r="H1454" s="9" t="s">
        <v>648</v>
      </c>
      <c r="I1454" s="22" t="s">
        <v>1086</v>
      </c>
      <c r="J1454" s="9" t="s">
        <v>648</v>
      </c>
      <c r="K1454" s="25">
        <v>2.5</v>
      </c>
      <c r="L1454" t="s">
        <v>2775</v>
      </c>
      <c r="M1454" s="29">
        <v>43435</v>
      </c>
      <c r="O1454"/>
      <c r="P1454" s="27">
        <v>41.165278000000001</v>
      </c>
      <c r="Q1454" s="27">
        <v>-97.572277999999997</v>
      </c>
      <c r="R1454" t="s">
        <v>42</v>
      </c>
      <c r="S1454" t="s">
        <v>42</v>
      </c>
      <c r="T1454" t="s">
        <v>43</v>
      </c>
      <c r="V1454" s="25"/>
      <c r="W1454" t="s">
        <v>1696</v>
      </c>
    </row>
    <row r="1455" spans="1:26" ht="15.75">
      <c r="A1455" t="s">
        <v>2776</v>
      </c>
      <c r="B1455">
        <v>184</v>
      </c>
      <c r="C1455" s="4" t="s">
        <v>647</v>
      </c>
      <c r="D1455" s="23">
        <v>56501</v>
      </c>
      <c r="E1455" s="9" t="s">
        <v>648</v>
      </c>
      <c r="F1455" s="5" t="s">
        <v>1089</v>
      </c>
      <c r="G1455" s="11"/>
      <c r="H1455" s="9" t="s">
        <v>648</v>
      </c>
      <c r="I1455" s="22" t="s">
        <v>1090</v>
      </c>
      <c r="J1455" s="9" t="s">
        <v>648</v>
      </c>
      <c r="K1455" s="11">
        <v>285</v>
      </c>
      <c r="L1455" t="s">
        <v>2776</v>
      </c>
      <c r="M1455" s="24">
        <v>39783</v>
      </c>
      <c r="O1455" s="34">
        <v>43829</v>
      </c>
      <c r="P1455" s="9">
        <v>42.561799999999998</v>
      </c>
      <c r="Q1455" s="9">
        <v>-94.765199999999993</v>
      </c>
      <c r="R1455" t="s">
        <v>42</v>
      </c>
      <c r="S1455" t="s">
        <v>42</v>
      </c>
      <c r="T1455" t="s">
        <v>1126</v>
      </c>
      <c r="V1455"/>
    </row>
    <row r="1456" spans="1:26" ht="15.75">
      <c r="A1456" t="s">
        <v>2777</v>
      </c>
      <c r="B1456">
        <v>184</v>
      </c>
      <c r="C1456" s="4" t="s">
        <v>647</v>
      </c>
      <c r="D1456" s="23">
        <v>56501</v>
      </c>
      <c r="E1456" s="9" t="s">
        <v>648</v>
      </c>
      <c r="F1456" s="5" t="s">
        <v>1089</v>
      </c>
      <c r="G1456" s="11"/>
      <c r="H1456" s="9" t="s">
        <v>648</v>
      </c>
      <c r="I1456" s="22" t="s">
        <v>1090</v>
      </c>
      <c r="J1456" s="9" t="s">
        <v>648</v>
      </c>
      <c r="K1456" s="11">
        <v>299.8</v>
      </c>
      <c r="L1456" t="s">
        <v>2776</v>
      </c>
      <c r="M1456" s="3">
        <v>43830</v>
      </c>
      <c r="O1456"/>
      <c r="P1456" s="9">
        <v>42.561799999999998</v>
      </c>
      <c r="Q1456" s="9">
        <v>-94.765199999999993</v>
      </c>
      <c r="R1456" t="s">
        <v>42</v>
      </c>
      <c r="S1456" t="s">
        <v>42</v>
      </c>
      <c r="T1456" t="s">
        <v>43</v>
      </c>
      <c r="V1456"/>
      <c r="W1456" s="11" t="s">
        <v>1091</v>
      </c>
      <c r="X1456">
        <v>100</v>
      </c>
    </row>
    <row r="1457" spans="1:26" ht="15.75">
      <c r="A1457" t="s">
        <v>2778</v>
      </c>
      <c r="B1457">
        <v>100</v>
      </c>
      <c r="C1457" s="4" t="s">
        <v>647</v>
      </c>
      <c r="D1457" s="23">
        <v>63590</v>
      </c>
      <c r="E1457" s="9" t="s">
        <v>648</v>
      </c>
      <c r="F1457" s="5" t="s">
        <v>1085</v>
      </c>
      <c r="G1457" s="11"/>
      <c r="H1457" s="9" t="s">
        <v>648</v>
      </c>
      <c r="I1457" s="22" t="s">
        <v>1086</v>
      </c>
      <c r="J1457" s="9" t="s">
        <v>648</v>
      </c>
      <c r="K1457" s="11">
        <v>200</v>
      </c>
      <c r="L1457" t="s">
        <v>2778</v>
      </c>
      <c r="M1457" s="24">
        <v>44136</v>
      </c>
      <c r="O1457"/>
      <c r="P1457" s="9">
        <v>36.624600000000001</v>
      </c>
      <c r="Q1457" s="9">
        <v>-100.708</v>
      </c>
      <c r="R1457" t="s">
        <v>42</v>
      </c>
      <c r="S1457" t="s">
        <v>42</v>
      </c>
      <c r="T1457" t="s">
        <v>43</v>
      </c>
      <c r="V1457"/>
      <c r="W1457" s="11" t="s">
        <v>1131</v>
      </c>
      <c r="X1457">
        <v>100</v>
      </c>
    </row>
    <row r="1458" spans="1:26" ht="15.75">
      <c r="A1458" t="s">
        <v>2779</v>
      </c>
      <c r="B1458" s="25">
        <v>36</v>
      </c>
      <c r="C1458" s="4" t="s">
        <v>647</v>
      </c>
      <c r="D1458" s="23">
        <v>66155</v>
      </c>
      <c r="E1458" s="9" t="s">
        <v>648</v>
      </c>
      <c r="F1458" s="5" t="s">
        <v>1085</v>
      </c>
      <c r="G1458" s="11"/>
      <c r="H1458" s="9" t="s">
        <v>648</v>
      </c>
      <c r="I1458" s="22" t="s">
        <v>1086</v>
      </c>
      <c r="J1458" s="9" t="s">
        <v>648</v>
      </c>
      <c r="K1458" s="25">
        <v>100</v>
      </c>
      <c r="L1458" t="s">
        <v>2778</v>
      </c>
      <c r="M1458" s="32">
        <v>45603</v>
      </c>
      <c r="O1458"/>
      <c r="P1458">
        <v>36.589449999999999</v>
      </c>
      <c r="Q1458">
        <v>-100.80374</v>
      </c>
      <c r="R1458" t="s">
        <v>42</v>
      </c>
      <c r="S1458" t="s">
        <v>42</v>
      </c>
      <c r="T1458" t="s">
        <v>43</v>
      </c>
      <c r="V1458" s="25" t="s">
        <v>2779</v>
      </c>
      <c r="W1458" s="11" t="s">
        <v>1131</v>
      </c>
      <c r="X1458">
        <v>100</v>
      </c>
    </row>
    <row r="1459" spans="1:26" ht="15.75">
      <c r="A1459" t="s">
        <v>2780</v>
      </c>
      <c r="B1459" s="25">
        <v>38</v>
      </c>
      <c r="C1459" s="4" t="s">
        <v>647</v>
      </c>
      <c r="D1459" s="23">
        <v>56560</v>
      </c>
      <c r="E1459" s="9" t="s">
        <v>648</v>
      </c>
      <c r="F1459" s="5" t="s">
        <v>1138</v>
      </c>
      <c r="H1459" s="9" t="s">
        <v>648</v>
      </c>
      <c r="I1459" s="22" t="s">
        <v>1086</v>
      </c>
      <c r="J1459" s="9" t="s">
        <v>648</v>
      </c>
      <c r="K1459" s="25">
        <v>79.8</v>
      </c>
      <c r="L1459" t="s">
        <v>1407</v>
      </c>
      <c r="M1459" s="26">
        <v>39448</v>
      </c>
      <c r="O1459"/>
      <c r="P1459">
        <v>36.397100000000002</v>
      </c>
      <c r="Q1459">
        <v>-101.372</v>
      </c>
      <c r="R1459" t="s">
        <v>42</v>
      </c>
      <c r="S1459" t="s">
        <v>42</v>
      </c>
      <c r="T1459" t="s">
        <v>43</v>
      </c>
      <c r="U1459" s="7"/>
      <c r="V1459"/>
      <c r="W1459" s="11" t="s">
        <v>1409</v>
      </c>
    </row>
    <row r="1460" spans="1:26" ht="15.75">
      <c r="A1460" t="s">
        <v>2781</v>
      </c>
      <c r="B1460" s="25">
        <v>1</v>
      </c>
      <c r="C1460" s="4" t="s">
        <v>647</v>
      </c>
      <c r="D1460" s="23">
        <v>61002</v>
      </c>
      <c r="E1460" s="9" t="s">
        <v>648</v>
      </c>
      <c r="F1460" s="5" t="s">
        <v>649</v>
      </c>
      <c r="H1460" s="9" t="s">
        <v>648</v>
      </c>
      <c r="I1460" s="22" t="s">
        <v>651</v>
      </c>
      <c r="J1460" s="9" t="s">
        <v>648</v>
      </c>
      <c r="K1460" s="25">
        <v>1.5</v>
      </c>
      <c r="L1460" t="s">
        <v>2781</v>
      </c>
      <c r="M1460" s="43">
        <v>42613</v>
      </c>
      <c r="O1460"/>
      <c r="P1460" s="27">
        <v>41.614305999999999</v>
      </c>
      <c r="Q1460" s="27">
        <v>-71.251306</v>
      </c>
      <c r="R1460" t="s">
        <v>42</v>
      </c>
      <c r="S1460" t="s">
        <v>42</v>
      </c>
      <c r="T1460" t="s">
        <v>43</v>
      </c>
      <c r="V1460"/>
      <c r="W1460" s="11" t="s">
        <v>1674</v>
      </c>
    </row>
    <row r="1461" spans="1:26" ht="15.75">
      <c r="A1461" t="s">
        <v>2782</v>
      </c>
      <c r="B1461">
        <v>134</v>
      </c>
      <c r="C1461" s="4" t="s">
        <v>647</v>
      </c>
      <c r="D1461" s="23">
        <v>57678</v>
      </c>
      <c r="E1461" s="9" t="s">
        <v>648</v>
      </c>
      <c r="F1461" s="5" t="s">
        <v>1111</v>
      </c>
      <c r="G1461" s="11"/>
      <c r="H1461" s="9" t="s">
        <v>648</v>
      </c>
      <c r="I1461" s="22" t="s">
        <v>1086</v>
      </c>
      <c r="J1461" s="9" t="s">
        <v>648</v>
      </c>
      <c r="K1461" s="11">
        <v>201</v>
      </c>
      <c r="L1461" t="s">
        <v>2782</v>
      </c>
      <c r="M1461" s="24">
        <v>41153</v>
      </c>
      <c r="O1461"/>
      <c r="P1461" s="9">
        <v>38.896799999999999</v>
      </c>
      <c r="Q1461" s="9">
        <v>-98.335700000000003</v>
      </c>
      <c r="R1461" t="s">
        <v>42</v>
      </c>
      <c r="S1461" t="s">
        <v>42</v>
      </c>
      <c r="T1461" t="s">
        <v>43</v>
      </c>
      <c r="V1461"/>
      <c r="W1461" s="11" t="s">
        <v>1145</v>
      </c>
    </row>
    <row r="1462" spans="1:26" ht="15.75">
      <c r="A1462" t="s">
        <v>2783</v>
      </c>
      <c r="B1462">
        <v>9</v>
      </c>
      <c r="C1462" s="4" t="s">
        <v>647</v>
      </c>
      <c r="D1462" s="23">
        <v>57761</v>
      </c>
      <c r="E1462" s="9" t="s">
        <v>648</v>
      </c>
      <c r="F1462" s="5" t="s">
        <v>1260</v>
      </c>
      <c r="G1462" s="11"/>
      <c r="H1462" s="9" t="s">
        <v>648</v>
      </c>
      <c r="I1462" s="22" t="s">
        <v>1383</v>
      </c>
      <c r="J1462" s="9" t="s">
        <v>648</v>
      </c>
      <c r="K1462" s="11">
        <v>22.5</v>
      </c>
      <c r="L1462" t="s">
        <v>2784</v>
      </c>
      <c r="M1462" s="24">
        <v>40878</v>
      </c>
      <c r="O1462"/>
      <c r="P1462" s="9">
        <v>42.738900000000001</v>
      </c>
      <c r="Q1462" s="9">
        <v>-112.749</v>
      </c>
      <c r="R1462" t="s">
        <v>42</v>
      </c>
      <c r="S1462" t="s">
        <v>42</v>
      </c>
      <c r="T1462" t="s">
        <v>43</v>
      </c>
      <c r="V1462"/>
      <c r="W1462" s="11" t="s">
        <v>1226</v>
      </c>
    </row>
    <row r="1463" spans="1:26" ht="15.75">
      <c r="A1463" t="s">
        <v>2785</v>
      </c>
      <c r="B1463">
        <v>9</v>
      </c>
      <c r="C1463" s="4" t="s">
        <v>647</v>
      </c>
      <c r="D1463" s="23">
        <v>57760</v>
      </c>
      <c r="E1463" s="9" t="s">
        <v>648</v>
      </c>
      <c r="F1463" s="5" t="s">
        <v>1260</v>
      </c>
      <c r="G1463" s="11"/>
      <c r="H1463" s="9" t="s">
        <v>648</v>
      </c>
      <c r="I1463" s="22" t="s">
        <v>1383</v>
      </c>
      <c r="J1463" s="9" t="s">
        <v>648</v>
      </c>
      <c r="K1463" s="11">
        <v>22.5</v>
      </c>
      <c r="L1463" t="s">
        <v>2784</v>
      </c>
      <c r="M1463" s="24">
        <v>40878</v>
      </c>
      <c r="O1463"/>
      <c r="P1463" s="9">
        <v>42.708300000000001</v>
      </c>
      <c r="Q1463" s="9">
        <v>-112.761</v>
      </c>
      <c r="R1463" t="s">
        <v>42</v>
      </c>
      <c r="S1463" t="s">
        <v>42</v>
      </c>
      <c r="T1463" t="s">
        <v>43</v>
      </c>
      <c r="V1463"/>
      <c r="W1463" s="11" t="s">
        <v>1226</v>
      </c>
    </row>
    <row r="1464" spans="1:26" ht="15.75">
      <c r="A1464" t="s">
        <v>2786</v>
      </c>
      <c r="B1464">
        <v>84</v>
      </c>
      <c r="C1464" s="4" t="s">
        <v>647</v>
      </c>
      <c r="D1464" s="23">
        <v>60873</v>
      </c>
      <c r="E1464" s="9" t="s">
        <v>648</v>
      </c>
      <c r="F1464" s="5" t="s">
        <v>1089</v>
      </c>
      <c r="G1464" s="11"/>
      <c r="H1464" s="9" t="s">
        <v>648</v>
      </c>
      <c r="I1464" s="22" t="s">
        <v>1090</v>
      </c>
      <c r="J1464" s="9" t="s">
        <v>648</v>
      </c>
      <c r="K1464" s="11">
        <v>174.7</v>
      </c>
      <c r="L1464" t="s">
        <v>2786</v>
      </c>
      <c r="M1464" s="24">
        <v>43101</v>
      </c>
      <c r="O1464"/>
      <c r="P1464" s="9">
        <v>41.4435</v>
      </c>
      <c r="Q1464" s="9">
        <v>-92.725099999999998</v>
      </c>
      <c r="R1464" t="s">
        <v>42</v>
      </c>
      <c r="S1464" t="s">
        <v>42</v>
      </c>
      <c r="T1464" t="s">
        <v>43</v>
      </c>
      <c r="V1464"/>
      <c r="W1464" s="11" t="s">
        <v>1091</v>
      </c>
      <c r="X1464">
        <v>100</v>
      </c>
    </row>
    <row r="1465" spans="1:26" ht="15.75">
      <c r="A1465" t="s">
        <v>2787</v>
      </c>
      <c r="B1465">
        <v>118</v>
      </c>
      <c r="C1465" s="4" t="s">
        <v>647</v>
      </c>
      <c r="D1465" s="23">
        <v>58322</v>
      </c>
      <c r="E1465" s="9" t="s">
        <v>648</v>
      </c>
      <c r="F1465" s="5" t="s">
        <v>1105</v>
      </c>
      <c r="G1465" s="11"/>
      <c r="H1465" s="9" t="s">
        <v>648</v>
      </c>
      <c r="I1465" s="22" t="s">
        <v>1086</v>
      </c>
      <c r="J1465" s="9" t="s">
        <v>648</v>
      </c>
      <c r="K1465" s="11">
        <v>200.6</v>
      </c>
      <c r="L1465" t="s">
        <v>2788</v>
      </c>
      <c r="M1465" s="24">
        <v>41699</v>
      </c>
      <c r="O1465"/>
      <c r="P1465" s="9">
        <v>41.951700000000002</v>
      </c>
      <c r="Q1465" s="9">
        <v>-98.116500000000002</v>
      </c>
      <c r="R1465" t="s">
        <v>42</v>
      </c>
      <c r="S1465" t="s">
        <v>42</v>
      </c>
      <c r="T1465" t="s">
        <v>43</v>
      </c>
      <c r="V1465"/>
      <c r="W1465" s="11" t="s">
        <v>1632</v>
      </c>
    </row>
    <row r="1466" spans="1:26" ht="15.75">
      <c r="A1466" t="s">
        <v>2789</v>
      </c>
      <c r="B1466">
        <v>41</v>
      </c>
      <c r="C1466" s="4" t="s">
        <v>647</v>
      </c>
      <c r="D1466" s="23">
        <v>60262</v>
      </c>
      <c r="E1466" s="9" t="s">
        <v>648</v>
      </c>
      <c r="F1466" s="5" t="s">
        <v>1105</v>
      </c>
      <c r="G1466" s="11"/>
      <c r="H1466" s="9" t="s">
        <v>648</v>
      </c>
      <c r="I1466" s="22" t="s">
        <v>1086</v>
      </c>
      <c r="J1466" s="9" t="s">
        <v>648</v>
      </c>
      <c r="K1466" s="11">
        <v>73.39</v>
      </c>
      <c r="L1466" t="s">
        <v>2788</v>
      </c>
      <c r="M1466" s="24">
        <v>42278</v>
      </c>
      <c r="O1466"/>
      <c r="P1466" s="9">
        <v>41.972900000000003</v>
      </c>
      <c r="Q1466" s="9">
        <v>-97.873500000000007</v>
      </c>
      <c r="R1466" t="s">
        <v>42</v>
      </c>
      <c r="S1466" t="s">
        <v>42</v>
      </c>
      <c r="T1466" t="s">
        <v>43</v>
      </c>
      <c r="V1466"/>
      <c r="W1466" t="s">
        <v>2790</v>
      </c>
      <c r="X1466">
        <v>90.1</v>
      </c>
      <c r="Y1466" t="s">
        <v>1200</v>
      </c>
    </row>
    <row r="1467" spans="1:26" ht="15.75">
      <c r="A1467" t="s">
        <v>2791</v>
      </c>
      <c r="B1467">
        <v>20</v>
      </c>
      <c r="C1467" s="4" t="s">
        <v>647</v>
      </c>
      <c r="D1467" s="23">
        <v>60314</v>
      </c>
      <c r="E1467" s="9" t="s">
        <v>648</v>
      </c>
      <c r="F1467" s="5" t="s">
        <v>1105</v>
      </c>
      <c r="G1467" s="11"/>
      <c r="H1467" s="9" t="s">
        <v>648</v>
      </c>
      <c r="I1467" s="22" t="s">
        <v>1086</v>
      </c>
      <c r="J1467" s="9" t="s">
        <v>648</v>
      </c>
      <c r="K1467" s="11">
        <v>35.799999999999997</v>
      </c>
      <c r="L1467" t="s">
        <v>2788</v>
      </c>
      <c r="M1467" s="24">
        <v>42461</v>
      </c>
      <c r="O1467"/>
      <c r="P1467" s="9">
        <v>41.973599999999998</v>
      </c>
      <c r="Q1467" s="9">
        <v>-97.852000000000004</v>
      </c>
      <c r="R1467" t="s">
        <v>42</v>
      </c>
      <c r="S1467" t="s">
        <v>42</v>
      </c>
      <c r="T1467" t="s">
        <v>43</v>
      </c>
      <c r="V1467"/>
      <c r="W1467" t="s">
        <v>2790</v>
      </c>
      <c r="X1467">
        <v>90.1</v>
      </c>
      <c r="Y1467" t="s">
        <v>1200</v>
      </c>
    </row>
    <row r="1468" spans="1:26" ht="15.75">
      <c r="A1468" t="s">
        <v>2792</v>
      </c>
      <c r="B1468">
        <v>100</v>
      </c>
      <c r="C1468" s="4" t="s">
        <v>647</v>
      </c>
      <c r="D1468" s="23">
        <v>63100</v>
      </c>
      <c r="E1468" s="9" t="s">
        <v>648</v>
      </c>
      <c r="F1468" s="5" t="s">
        <v>1138</v>
      </c>
      <c r="G1468" s="11"/>
      <c r="H1468" s="9" t="s">
        <v>648</v>
      </c>
      <c r="I1468" s="22" t="s">
        <v>1139</v>
      </c>
      <c r="J1468" s="9" t="s">
        <v>648</v>
      </c>
      <c r="K1468" s="11">
        <v>300</v>
      </c>
      <c r="L1468" t="s">
        <v>2792</v>
      </c>
      <c r="M1468" s="24">
        <v>44166</v>
      </c>
      <c r="O1468"/>
      <c r="P1468" s="9">
        <v>31.570599999999999</v>
      </c>
      <c r="Q1468" s="9">
        <v>-96.850099999999998</v>
      </c>
      <c r="R1468" t="s">
        <v>42</v>
      </c>
      <c r="S1468" t="s">
        <v>42</v>
      </c>
      <c r="T1468" t="s">
        <v>43</v>
      </c>
      <c r="V1468"/>
      <c r="W1468" s="11" t="s">
        <v>1571</v>
      </c>
      <c r="X1468">
        <v>51</v>
      </c>
      <c r="Y1468" t="s">
        <v>1333</v>
      </c>
      <c r="Z1468">
        <v>49</v>
      </c>
    </row>
    <row r="1469" spans="1:26" ht="15.75">
      <c r="A1469" t="s">
        <v>2793</v>
      </c>
      <c r="B1469">
        <v>59</v>
      </c>
      <c r="C1469" s="4" t="s">
        <v>647</v>
      </c>
      <c r="D1469" s="23">
        <v>62488</v>
      </c>
      <c r="E1469" s="9" t="s">
        <v>648</v>
      </c>
      <c r="F1469" s="5" t="s">
        <v>1111</v>
      </c>
      <c r="G1469" s="11"/>
      <c r="H1469" s="9" t="s">
        <v>648</v>
      </c>
      <c r="I1469" s="22" t="s">
        <v>1086</v>
      </c>
      <c r="J1469" s="9" t="s">
        <v>648</v>
      </c>
      <c r="K1469" s="11">
        <v>199.3</v>
      </c>
      <c r="L1469" t="s">
        <v>2793</v>
      </c>
      <c r="M1469" s="24">
        <v>43586</v>
      </c>
      <c r="O1469"/>
      <c r="P1469" s="9">
        <v>37.991799999999998</v>
      </c>
      <c r="Q1469" s="9">
        <v>-95.278199999999998</v>
      </c>
      <c r="R1469" t="s">
        <v>42</v>
      </c>
      <c r="S1469" t="s">
        <v>42</v>
      </c>
      <c r="T1469" t="s">
        <v>43</v>
      </c>
      <c r="V1469"/>
      <c r="W1469" s="11" t="s">
        <v>1149</v>
      </c>
      <c r="X1469">
        <v>20</v>
      </c>
      <c r="Y1469" t="s">
        <v>1251</v>
      </c>
      <c r="Z1469">
        <v>80</v>
      </c>
    </row>
    <row r="1470" spans="1:26" ht="15.75">
      <c r="A1470" t="s">
        <v>2794</v>
      </c>
      <c r="B1470">
        <v>119</v>
      </c>
      <c r="C1470" s="4" t="s">
        <v>647</v>
      </c>
      <c r="D1470" s="23">
        <v>57644</v>
      </c>
      <c r="E1470" s="9" t="s">
        <v>648</v>
      </c>
      <c r="F1470" s="5" t="s">
        <v>1094</v>
      </c>
      <c r="G1470" s="11"/>
      <c r="H1470" s="9" t="s">
        <v>648</v>
      </c>
      <c r="I1470" s="22" t="s">
        <v>1090</v>
      </c>
      <c r="J1470" s="9" t="s">
        <v>648</v>
      </c>
      <c r="K1470" s="11">
        <v>199.9</v>
      </c>
      <c r="L1470" t="s">
        <v>2794</v>
      </c>
      <c r="M1470" s="24">
        <v>41244</v>
      </c>
      <c r="O1470"/>
      <c r="P1470" s="9">
        <v>43.816499999999998</v>
      </c>
      <c r="Q1470" s="9">
        <v>-96.307900000000004</v>
      </c>
      <c r="R1470" t="s">
        <v>42</v>
      </c>
      <c r="S1470" t="s">
        <v>42</v>
      </c>
      <c r="T1470" t="s">
        <v>43</v>
      </c>
      <c r="V1470"/>
      <c r="W1470" s="11" t="s">
        <v>1987</v>
      </c>
      <c r="X1470">
        <v>80</v>
      </c>
      <c r="Y1470" t="s">
        <v>1988</v>
      </c>
      <c r="Z1470">
        <v>20</v>
      </c>
    </row>
    <row r="1471" spans="1:26" ht="15.75">
      <c r="A1471" t="s">
        <v>2795</v>
      </c>
      <c r="B1471">
        <v>61</v>
      </c>
      <c r="C1471" s="4" t="s">
        <v>647</v>
      </c>
      <c r="D1471" s="23">
        <v>56494</v>
      </c>
      <c r="E1471" s="9" t="s">
        <v>648</v>
      </c>
      <c r="F1471" s="5" t="s">
        <v>1094</v>
      </c>
      <c r="G1471" s="11"/>
      <c r="H1471" s="9" t="s">
        <v>648</v>
      </c>
      <c r="I1471" s="22" t="s">
        <v>1090</v>
      </c>
      <c r="J1471" s="9" t="s">
        <v>648</v>
      </c>
      <c r="K1471" s="11">
        <v>100.7</v>
      </c>
      <c r="L1471" t="s">
        <v>2795</v>
      </c>
      <c r="M1471" s="24">
        <v>39417</v>
      </c>
      <c r="O1471"/>
      <c r="P1471" s="9">
        <v>43.6633</v>
      </c>
      <c r="Q1471" s="9">
        <v>-92.579499999999996</v>
      </c>
      <c r="R1471" t="s">
        <v>42</v>
      </c>
      <c r="S1471" t="s">
        <v>42</v>
      </c>
      <c r="T1471" t="s">
        <v>43</v>
      </c>
      <c r="V1471"/>
      <c r="W1471" s="11" t="s">
        <v>1149</v>
      </c>
    </row>
    <row r="1472" spans="1:26" ht="15.75">
      <c r="A1472" t="s">
        <v>2796</v>
      </c>
      <c r="B1472">
        <v>77</v>
      </c>
      <c r="C1472" s="4" t="s">
        <v>647</v>
      </c>
      <c r="D1472" s="23">
        <v>56607</v>
      </c>
      <c r="E1472" s="9" t="s">
        <v>648</v>
      </c>
      <c r="F1472" s="5" t="s">
        <v>1186</v>
      </c>
      <c r="G1472" s="11"/>
      <c r="H1472" s="9" t="s">
        <v>648</v>
      </c>
      <c r="I1472" s="22" t="s">
        <v>1086</v>
      </c>
      <c r="J1472" s="9" t="s">
        <v>648</v>
      </c>
      <c r="K1472" s="11">
        <v>115.5</v>
      </c>
      <c r="L1472" t="s">
        <v>2796</v>
      </c>
      <c r="M1472" s="24">
        <v>40148</v>
      </c>
      <c r="O1472"/>
      <c r="P1472" s="9">
        <v>47.955599999999997</v>
      </c>
      <c r="Q1472" s="9">
        <v>-101.244</v>
      </c>
      <c r="R1472" t="s">
        <v>42</v>
      </c>
      <c r="S1472" t="s">
        <v>42</v>
      </c>
      <c r="T1472" t="s">
        <v>43</v>
      </c>
      <c r="V1472" s="30" t="s">
        <v>2797</v>
      </c>
      <c r="W1472" s="11" t="s">
        <v>1713</v>
      </c>
    </row>
    <row r="1473" spans="1:28" ht="15.75">
      <c r="A1473" t="s">
        <v>2798</v>
      </c>
      <c r="B1473">
        <v>106</v>
      </c>
      <c r="C1473" s="4" t="s">
        <v>647</v>
      </c>
      <c r="D1473" s="23">
        <v>61957</v>
      </c>
      <c r="E1473" s="9" t="s">
        <v>648</v>
      </c>
      <c r="F1473" s="5" t="s">
        <v>1111</v>
      </c>
      <c r="G1473" s="11"/>
      <c r="H1473" s="9" t="s">
        <v>648</v>
      </c>
      <c r="I1473" s="22" t="s">
        <v>1086</v>
      </c>
      <c r="J1473" s="9" t="s">
        <v>648</v>
      </c>
      <c r="K1473" s="11">
        <v>243.8</v>
      </c>
      <c r="L1473" t="s">
        <v>2798</v>
      </c>
      <c r="M1473" s="24">
        <v>43435</v>
      </c>
      <c r="O1473"/>
      <c r="P1473" s="9">
        <v>37.566200000000002</v>
      </c>
      <c r="Q1473" s="9">
        <v>-98.937299999999993</v>
      </c>
      <c r="R1473" t="s">
        <v>42</v>
      </c>
      <c r="S1473" t="s">
        <v>42</v>
      </c>
      <c r="T1473" t="s">
        <v>43</v>
      </c>
      <c r="V1473"/>
      <c r="W1473" s="11" t="s">
        <v>1131</v>
      </c>
      <c r="X1473">
        <v>100</v>
      </c>
    </row>
    <row r="1474" spans="1:28" ht="15.75">
      <c r="A1474" t="s">
        <v>2799</v>
      </c>
      <c r="B1474">
        <v>15</v>
      </c>
      <c r="C1474" s="4" t="s">
        <v>647</v>
      </c>
      <c r="D1474" s="23">
        <v>66952</v>
      </c>
      <c r="E1474" s="9" t="s">
        <v>648</v>
      </c>
      <c r="F1474" s="5" t="s">
        <v>1089</v>
      </c>
      <c r="G1474" s="11"/>
      <c r="H1474" s="9" t="s">
        <v>648</v>
      </c>
      <c r="I1474" s="22" t="s">
        <v>1090</v>
      </c>
      <c r="J1474" s="9" t="s">
        <v>648</v>
      </c>
      <c r="K1474" s="11">
        <v>56</v>
      </c>
      <c r="L1474" t="s">
        <v>2799</v>
      </c>
      <c r="M1474" s="24">
        <v>45413</v>
      </c>
      <c r="O1474"/>
      <c r="P1474" s="9">
        <v>41.030999999999999</v>
      </c>
      <c r="Q1474" s="9">
        <v>-94.644300000000001</v>
      </c>
      <c r="R1474" t="s">
        <v>42</v>
      </c>
      <c r="S1474" t="s">
        <v>42</v>
      </c>
      <c r="T1474" t="s">
        <v>43</v>
      </c>
      <c r="U1474" t="s">
        <v>2800</v>
      </c>
      <c r="V1474"/>
      <c r="W1474" s="11" t="s">
        <v>2801</v>
      </c>
    </row>
    <row r="1475" spans="1:28" ht="15.75">
      <c r="A1475" t="s">
        <v>2802</v>
      </c>
      <c r="B1475">
        <v>57</v>
      </c>
      <c r="C1475" s="4" t="s">
        <v>647</v>
      </c>
      <c r="D1475" s="23">
        <v>62247</v>
      </c>
      <c r="E1475" s="9" t="s">
        <v>648</v>
      </c>
      <c r="F1475" s="5" t="s">
        <v>1205</v>
      </c>
      <c r="G1475" s="11"/>
      <c r="H1475" s="9" t="s">
        <v>648</v>
      </c>
      <c r="I1475" s="22" t="s">
        <v>1086</v>
      </c>
      <c r="J1475" s="9" t="s">
        <v>648</v>
      </c>
      <c r="K1475" s="11">
        <v>219.6</v>
      </c>
      <c r="L1475" t="s">
        <v>2802</v>
      </c>
      <c r="M1475" s="24">
        <v>43891</v>
      </c>
      <c r="O1475"/>
      <c r="P1475" s="9">
        <v>43.122500000000002</v>
      </c>
      <c r="Q1475" s="9">
        <v>-98.112700000000004</v>
      </c>
      <c r="R1475" t="s">
        <v>42</v>
      </c>
      <c r="S1475" t="s">
        <v>42</v>
      </c>
      <c r="T1475" t="s">
        <v>43</v>
      </c>
      <c r="V1475"/>
      <c r="W1475" s="11" t="s">
        <v>1136</v>
      </c>
      <c r="X1475">
        <v>25.5</v>
      </c>
      <c r="Y1475" t="s">
        <v>1333</v>
      </c>
      <c r="Z1475">
        <v>49</v>
      </c>
      <c r="AA1475" t="s">
        <v>2311</v>
      </c>
      <c r="AB1475">
        <v>25.5</v>
      </c>
    </row>
    <row r="1476" spans="1:28" ht="15.75">
      <c r="A1476" t="s">
        <v>2803</v>
      </c>
      <c r="B1476">
        <v>63</v>
      </c>
      <c r="C1476" s="4" t="s">
        <v>647</v>
      </c>
      <c r="D1476" s="23">
        <v>64165</v>
      </c>
      <c r="E1476" s="9" t="s">
        <v>648</v>
      </c>
      <c r="F1476" s="5" t="s">
        <v>1138</v>
      </c>
      <c r="G1476" s="11"/>
      <c r="H1476" s="9" t="s">
        <v>648</v>
      </c>
      <c r="I1476" s="22" t="s">
        <v>1139</v>
      </c>
      <c r="J1476" s="9" t="s">
        <v>648</v>
      </c>
      <c r="K1476" s="11">
        <v>302.39999999999998</v>
      </c>
      <c r="L1476" t="s">
        <v>2803</v>
      </c>
      <c r="M1476" s="24">
        <v>44562</v>
      </c>
      <c r="O1476"/>
      <c r="P1476" s="9">
        <v>31.5794</v>
      </c>
      <c r="Q1476" s="9">
        <v>-98.495800000000003</v>
      </c>
      <c r="R1476" t="s">
        <v>42</v>
      </c>
      <c r="S1476" t="s">
        <v>42</v>
      </c>
      <c r="T1476" t="s">
        <v>43</v>
      </c>
      <c r="V1476"/>
      <c r="W1476" s="11" t="s">
        <v>1571</v>
      </c>
      <c r="X1476">
        <v>51</v>
      </c>
      <c r="Y1476" t="s">
        <v>1400</v>
      </c>
      <c r="Z1476">
        <v>49</v>
      </c>
    </row>
    <row r="1477" spans="1:28" ht="15.75">
      <c r="A1477" t="s">
        <v>2804</v>
      </c>
      <c r="B1477" s="25">
        <v>2</v>
      </c>
      <c r="C1477" s="4" t="s">
        <v>647</v>
      </c>
      <c r="D1477" s="23">
        <v>7501</v>
      </c>
      <c r="E1477" s="9" t="s">
        <v>648</v>
      </c>
      <c r="F1477" s="5" t="s">
        <v>1277</v>
      </c>
      <c r="G1477" s="11"/>
      <c r="H1477" s="9" t="s">
        <v>648</v>
      </c>
      <c r="I1477" s="22" t="s">
        <v>651</v>
      </c>
      <c r="J1477" s="9" t="s">
        <v>648</v>
      </c>
      <c r="K1477" s="25">
        <v>3</v>
      </c>
      <c r="L1477" t="s">
        <v>2804</v>
      </c>
      <c r="M1477" s="26">
        <v>40299</v>
      </c>
      <c r="O1477"/>
      <c r="P1477" s="27">
        <v>42.477832999999997</v>
      </c>
      <c r="Q1477" s="27">
        <v>-71.899638999999993</v>
      </c>
      <c r="R1477" t="s">
        <v>42</v>
      </c>
      <c r="S1477" t="s">
        <v>42</v>
      </c>
      <c r="T1477" t="s">
        <v>43</v>
      </c>
      <c r="V1477" s="25" t="s">
        <v>2805</v>
      </c>
      <c r="W1477" s="11" t="s">
        <v>2806</v>
      </c>
    </row>
    <row r="1478" spans="1:28" ht="15.75">
      <c r="A1478" t="s">
        <v>2807</v>
      </c>
      <c r="B1478">
        <v>5</v>
      </c>
      <c r="C1478" s="4" t="s">
        <v>647</v>
      </c>
      <c r="D1478" s="23">
        <v>59493</v>
      </c>
      <c r="E1478" s="9" t="s">
        <v>648</v>
      </c>
      <c r="F1478" s="5" t="s">
        <v>1268</v>
      </c>
      <c r="G1478" s="11"/>
      <c r="H1478" s="9" t="s">
        <v>648</v>
      </c>
      <c r="I1478" s="22" t="s">
        <v>1261</v>
      </c>
      <c r="J1478" s="9" t="s">
        <v>648</v>
      </c>
      <c r="K1478" s="11">
        <v>10</v>
      </c>
      <c r="L1478" t="s">
        <v>1269</v>
      </c>
      <c r="M1478" s="24">
        <v>42795</v>
      </c>
      <c r="O1478"/>
      <c r="P1478" s="9">
        <v>44.414999999999999</v>
      </c>
      <c r="Q1478" s="9">
        <v>-117.262</v>
      </c>
      <c r="R1478" t="s">
        <v>42</v>
      </c>
      <c r="S1478" t="s">
        <v>42</v>
      </c>
      <c r="T1478" t="s">
        <v>43</v>
      </c>
      <c r="V1478"/>
      <c r="W1478" s="11" t="s">
        <v>1226</v>
      </c>
    </row>
    <row r="1479" spans="1:28" ht="15.75">
      <c r="A1479" t="s">
        <v>2808</v>
      </c>
      <c r="B1479">
        <v>50</v>
      </c>
      <c r="C1479" s="4" t="s">
        <v>647</v>
      </c>
      <c r="D1479" s="23">
        <v>68193</v>
      </c>
      <c r="E1479" s="9" t="s">
        <v>648</v>
      </c>
      <c r="F1479" s="5" t="s">
        <v>1101</v>
      </c>
      <c r="G1479" s="11"/>
      <c r="H1479" s="9" t="s">
        <v>648</v>
      </c>
      <c r="I1479" s="22" t="s">
        <v>1090</v>
      </c>
      <c r="J1479" s="9" t="s">
        <v>648</v>
      </c>
      <c r="K1479" s="25">
        <v>300</v>
      </c>
      <c r="L1479" t="s">
        <v>2808</v>
      </c>
      <c r="M1479" s="29">
        <v>45658</v>
      </c>
      <c r="O1479"/>
      <c r="P1479">
        <v>40.186599999999999</v>
      </c>
      <c r="Q1479">
        <v>-88.5608</v>
      </c>
      <c r="R1479" t="s">
        <v>42</v>
      </c>
      <c r="S1479" t="s">
        <v>42</v>
      </c>
      <c r="T1479" t="s">
        <v>43</v>
      </c>
      <c r="V1479" s="25" t="s">
        <v>2809</v>
      </c>
      <c r="W1479" s="11" t="s">
        <v>1668</v>
      </c>
    </row>
    <row r="1480" spans="1:28" ht="15.75">
      <c r="A1480" t="s">
        <v>2810</v>
      </c>
      <c r="B1480">
        <v>36</v>
      </c>
      <c r="C1480" s="4" t="s">
        <v>647</v>
      </c>
      <c r="D1480" s="23">
        <v>56622</v>
      </c>
      <c r="E1480" s="9" t="s">
        <v>648</v>
      </c>
      <c r="F1480" s="5" t="s">
        <v>1101</v>
      </c>
      <c r="G1480" s="11"/>
      <c r="H1480" s="9" t="s">
        <v>648</v>
      </c>
      <c r="I1480" s="22" t="s">
        <v>674</v>
      </c>
      <c r="J1480" s="9" t="s">
        <v>648</v>
      </c>
      <c r="K1480" s="11">
        <v>72</v>
      </c>
      <c r="L1480" t="s">
        <v>2810</v>
      </c>
      <c r="M1480" s="24">
        <v>39661</v>
      </c>
      <c r="O1480"/>
      <c r="P1480" s="9">
        <v>41.216500000000003</v>
      </c>
      <c r="Q1480" s="9">
        <v>-89.567599999999999</v>
      </c>
      <c r="R1480" t="s">
        <v>42</v>
      </c>
      <c r="S1480" t="s">
        <v>42</v>
      </c>
      <c r="T1480" t="s">
        <v>43</v>
      </c>
      <c r="V1480"/>
      <c r="W1480" s="11" t="s">
        <v>1222</v>
      </c>
    </row>
    <row r="1481" spans="1:28" ht="15.75">
      <c r="A1481" t="s">
        <v>2811</v>
      </c>
      <c r="B1481">
        <v>114</v>
      </c>
      <c r="C1481" s="4" t="s">
        <v>647</v>
      </c>
      <c r="D1481" s="23">
        <v>59757</v>
      </c>
      <c r="E1481" s="9" t="s">
        <v>648</v>
      </c>
      <c r="F1481" s="5" t="s">
        <v>1298</v>
      </c>
      <c r="G1481" s="11"/>
      <c r="H1481" s="9" t="s">
        <v>648</v>
      </c>
      <c r="I1481" s="22" t="s">
        <v>1383</v>
      </c>
      <c r="J1481" s="9" t="s">
        <v>648</v>
      </c>
      <c r="K1481" s="11">
        <v>239.8</v>
      </c>
      <c r="L1481" t="s">
        <v>2811</v>
      </c>
      <c r="M1481" s="24">
        <v>44287</v>
      </c>
      <c r="O1481"/>
      <c r="P1481" s="9">
        <v>45.140900000000002</v>
      </c>
      <c r="Q1481" s="9">
        <v>-108.6816</v>
      </c>
      <c r="R1481" t="s">
        <v>42</v>
      </c>
      <c r="S1481" t="s">
        <v>42</v>
      </c>
      <c r="T1481" t="s">
        <v>43</v>
      </c>
      <c r="V1481"/>
      <c r="W1481" s="11" t="s">
        <v>1552</v>
      </c>
    </row>
    <row r="1482" spans="1:28" ht="15.75">
      <c r="A1482" s="25" t="s">
        <v>2812</v>
      </c>
      <c r="B1482" s="25">
        <v>1</v>
      </c>
      <c r="C1482" s="4" t="s">
        <v>647</v>
      </c>
      <c r="D1482" s="23">
        <v>57643</v>
      </c>
      <c r="E1482" s="9" t="s">
        <v>648</v>
      </c>
      <c r="F1482" s="5" t="s">
        <v>1421</v>
      </c>
      <c r="G1482" s="11"/>
      <c r="H1482" s="9" t="s">
        <v>648</v>
      </c>
      <c r="I1482" s="22" t="s">
        <v>1162</v>
      </c>
      <c r="J1482" s="9" t="s">
        <v>648</v>
      </c>
      <c r="K1482" s="25">
        <v>1.8</v>
      </c>
      <c r="L1482" s="25" t="s">
        <v>2812</v>
      </c>
      <c r="M1482" s="26">
        <v>40269</v>
      </c>
      <c r="O1482"/>
      <c r="P1482">
        <v>38.163404999999997</v>
      </c>
      <c r="Q1482">
        <v>-104.621359</v>
      </c>
      <c r="R1482" t="s">
        <v>42</v>
      </c>
      <c r="S1482" t="s">
        <v>42</v>
      </c>
      <c r="T1482" t="s">
        <v>43</v>
      </c>
      <c r="V1482"/>
      <c r="W1482" s="11" t="s">
        <v>2813</v>
      </c>
    </row>
    <row r="1483" spans="1:28" ht="15.75">
      <c r="A1483" t="s">
        <v>2814</v>
      </c>
      <c r="B1483">
        <v>49</v>
      </c>
      <c r="C1483" s="4" t="s">
        <v>647</v>
      </c>
      <c r="D1483" s="23">
        <v>57116</v>
      </c>
      <c r="E1483" s="9" t="s">
        <v>648</v>
      </c>
      <c r="F1483" s="5" t="s">
        <v>1362</v>
      </c>
      <c r="G1483" s="11"/>
      <c r="H1483" s="9" t="s">
        <v>648</v>
      </c>
      <c r="I1483" s="22" t="s">
        <v>1090</v>
      </c>
      <c r="J1483" s="9" t="s">
        <v>648</v>
      </c>
      <c r="K1483" s="11">
        <v>98</v>
      </c>
      <c r="L1483" t="s">
        <v>2814</v>
      </c>
      <c r="M1483" s="24">
        <v>42979</v>
      </c>
      <c r="O1483"/>
      <c r="P1483" s="9">
        <v>42.664400000000001</v>
      </c>
      <c r="Q1483" s="9">
        <v>-90.252799999999993</v>
      </c>
      <c r="R1483" t="s">
        <v>42</v>
      </c>
      <c r="S1483" t="s">
        <v>42</v>
      </c>
      <c r="T1483" t="s">
        <v>43</v>
      </c>
      <c r="V1483"/>
      <c r="W1483" s="11" t="s">
        <v>1149</v>
      </c>
    </row>
    <row r="1484" spans="1:28" ht="15.75">
      <c r="A1484" t="s">
        <v>2815</v>
      </c>
      <c r="B1484">
        <v>139</v>
      </c>
      <c r="C1484" s="4" t="s">
        <v>647</v>
      </c>
      <c r="D1484" s="23">
        <v>59061</v>
      </c>
      <c r="E1484" s="9" t="s">
        <v>648</v>
      </c>
      <c r="F1484" s="5" t="s">
        <v>1101</v>
      </c>
      <c r="G1484" s="11"/>
      <c r="H1484" s="9" t="s">
        <v>648</v>
      </c>
      <c r="I1484" s="22" t="s">
        <v>674</v>
      </c>
      <c r="J1484" s="9" t="s">
        <v>648</v>
      </c>
      <c r="K1484" s="11">
        <v>305.8</v>
      </c>
      <c r="L1484" t="s">
        <v>2815</v>
      </c>
      <c r="M1484" s="24">
        <v>43070</v>
      </c>
      <c r="O1484"/>
      <c r="P1484" s="9">
        <v>39.998600000000003</v>
      </c>
      <c r="Q1484" s="9">
        <v>-89.096500000000006</v>
      </c>
      <c r="R1484" t="s">
        <v>42</v>
      </c>
      <c r="S1484" t="s">
        <v>42</v>
      </c>
      <c r="T1484" t="s">
        <v>43</v>
      </c>
      <c r="V1484"/>
      <c r="W1484" s="11" t="s">
        <v>241</v>
      </c>
      <c r="X1484">
        <v>100</v>
      </c>
    </row>
    <row r="1485" spans="1:28" ht="15.75">
      <c r="A1485" t="s">
        <v>2816</v>
      </c>
      <c r="B1485" s="25">
        <v>67</v>
      </c>
      <c r="C1485" s="4" t="s">
        <v>647</v>
      </c>
      <c r="D1485" s="23">
        <v>56856</v>
      </c>
      <c r="E1485" s="9" t="s">
        <v>648</v>
      </c>
      <c r="F1485" s="5" t="s">
        <v>1101</v>
      </c>
      <c r="G1485" s="11"/>
      <c r="H1485" s="9" t="s">
        <v>648</v>
      </c>
      <c r="I1485" s="22" t="s">
        <v>1090</v>
      </c>
      <c r="J1485" s="9" t="s">
        <v>648</v>
      </c>
      <c r="K1485" s="25">
        <v>100.5</v>
      </c>
      <c r="L1485" t="s">
        <v>2816</v>
      </c>
      <c r="M1485" s="26">
        <v>40026</v>
      </c>
      <c r="O1485"/>
      <c r="P1485" s="27">
        <v>40.314582999999999</v>
      </c>
      <c r="Q1485" s="27">
        <v>-89.398332999999994</v>
      </c>
      <c r="R1485" t="s">
        <v>42</v>
      </c>
      <c r="S1485" t="s">
        <v>42</v>
      </c>
      <c r="T1485" t="s">
        <v>43</v>
      </c>
      <c r="V1485"/>
      <c r="W1485" s="11" t="s">
        <v>1149</v>
      </c>
    </row>
    <row r="1486" spans="1:28" ht="15.75">
      <c r="A1486" t="s">
        <v>2767</v>
      </c>
      <c r="B1486">
        <v>5</v>
      </c>
      <c r="C1486" s="4" t="s">
        <v>647</v>
      </c>
      <c r="D1486" s="23">
        <v>57474</v>
      </c>
      <c r="E1486" s="9" t="s">
        <v>648</v>
      </c>
      <c r="F1486" s="5" t="s">
        <v>1138</v>
      </c>
      <c r="G1486" s="11"/>
      <c r="H1486" s="9" t="s">
        <v>648</v>
      </c>
      <c r="I1486" s="22" t="s">
        <v>1086</v>
      </c>
      <c r="J1486" s="9" t="s">
        <v>648</v>
      </c>
      <c r="K1486" s="11">
        <v>10</v>
      </c>
      <c r="L1486" t="s">
        <v>2767</v>
      </c>
      <c r="M1486" s="28">
        <v>40745</v>
      </c>
      <c r="O1486"/>
      <c r="P1486" s="9">
        <v>33.661299999999997</v>
      </c>
      <c r="Q1486" s="9">
        <v>-101.386</v>
      </c>
      <c r="R1486" t="s">
        <v>42</v>
      </c>
      <c r="S1486" t="s">
        <v>42</v>
      </c>
      <c r="T1486" t="s">
        <v>43</v>
      </c>
      <c r="V1486"/>
      <c r="W1486" s="11" t="s">
        <v>2767</v>
      </c>
    </row>
    <row r="1487" spans="1:28" ht="15.75">
      <c r="A1487" t="s">
        <v>2817</v>
      </c>
      <c r="B1487">
        <v>120</v>
      </c>
      <c r="C1487" s="4" t="s">
        <v>647</v>
      </c>
      <c r="D1487" s="23">
        <v>62259</v>
      </c>
      <c r="E1487" s="9" t="s">
        <v>648</v>
      </c>
      <c r="F1487" s="5" t="s">
        <v>1138</v>
      </c>
      <c r="G1487" s="11"/>
      <c r="H1487" s="9" t="s">
        <v>648</v>
      </c>
      <c r="I1487" s="22" t="s">
        <v>1139</v>
      </c>
      <c r="J1487" s="9" t="s">
        <v>648</v>
      </c>
      <c r="K1487" s="11">
        <v>300</v>
      </c>
      <c r="L1487" t="s">
        <v>2817</v>
      </c>
      <c r="M1487" s="24">
        <v>43739</v>
      </c>
      <c r="O1487"/>
      <c r="P1487" s="9">
        <v>31.036200000000001</v>
      </c>
      <c r="Q1487" s="9">
        <v>-101.629</v>
      </c>
      <c r="R1487" t="s">
        <v>42</v>
      </c>
      <c r="S1487" t="s">
        <v>42</v>
      </c>
      <c r="T1487" t="s">
        <v>43</v>
      </c>
      <c r="V1487"/>
      <c r="W1487" s="11" t="s">
        <v>1330</v>
      </c>
    </row>
    <row r="1488" spans="1:28" ht="15.75">
      <c r="A1488" t="s">
        <v>2818</v>
      </c>
      <c r="B1488" s="8">
        <v>32</v>
      </c>
      <c r="C1488" s="4" t="s">
        <v>647</v>
      </c>
      <c r="D1488" s="51">
        <v>64551</v>
      </c>
      <c r="E1488" s="9" t="s">
        <v>648</v>
      </c>
      <c r="F1488" s="5" t="s">
        <v>1138</v>
      </c>
      <c r="G1488" s="11"/>
      <c r="H1488" s="9" t="s">
        <v>648</v>
      </c>
      <c r="I1488" s="50" t="s">
        <v>1139</v>
      </c>
      <c r="J1488" s="9" t="s">
        <v>648</v>
      </c>
      <c r="K1488" s="11">
        <v>115</v>
      </c>
      <c r="L1488" t="s">
        <v>2819</v>
      </c>
      <c r="M1488" s="24">
        <v>45383</v>
      </c>
      <c r="O1488"/>
      <c r="P1488" s="9">
        <v>32.264699999999998</v>
      </c>
      <c r="Q1488" s="9">
        <v>-99.197199999999995</v>
      </c>
      <c r="R1488" t="s">
        <v>42</v>
      </c>
      <c r="S1488" t="s">
        <v>42</v>
      </c>
      <c r="T1488" t="s">
        <v>43</v>
      </c>
      <c r="U1488" t="s">
        <v>2820</v>
      </c>
      <c r="V1488"/>
      <c r="W1488" s="11" t="s">
        <v>1087</v>
      </c>
    </row>
    <row r="1489" spans="1:28" ht="15.75">
      <c r="A1489" t="s">
        <v>2821</v>
      </c>
      <c r="B1489" s="8">
        <v>31</v>
      </c>
      <c r="C1489" s="4" t="s">
        <v>647</v>
      </c>
      <c r="D1489" s="51">
        <v>64544</v>
      </c>
      <c r="E1489" s="9" t="s">
        <v>648</v>
      </c>
      <c r="F1489" s="5" t="s">
        <v>1138</v>
      </c>
      <c r="G1489" s="11"/>
      <c r="H1489" s="9" t="s">
        <v>648</v>
      </c>
      <c r="I1489" s="50" t="s">
        <v>1139</v>
      </c>
      <c r="J1489" s="9" t="s">
        <v>648</v>
      </c>
      <c r="K1489" s="11">
        <v>148</v>
      </c>
      <c r="L1489" t="s">
        <v>2819</v>
      </c>
      <c r="M1489" s="24">
        <v>45383</v>
      </c>
      <c r="O1489"/>
      <c r="P1489" s="9">
        <v>32.264699999999998</v>
      </c>
      <c r="Q1489" s="9">
        <v>-99.197199999999995</v>
      </c>
      <c r="R1489" t="s">
        <v>42</v>
      </c>
      <c r="S1489" t="s">
        <v>42</v>
      </c>
      <c r="T1489" t="s">
        <v>43</v>
      </c>
      <c r="U1489" t="s">
        <v>2820</v>
      </c>
      <c r="V1489"/>
      <c r="W1489" s="11" t="s">
        <v>1087</v>
      </c>
    </row>
    <row r="1490" spans="1:28" ht="15.75">
      <c r="A1490" t="s">
        <v>2822</v>
      </c>
      <c r="B1490" s="25">
        <v>1</v>
      </c>
      <c r="C1490" s="4" t="s">
        <v>647</v>
      </c>
      <c r="D1490" s="23">
        <v>57767</v>
      </c>
      <c r="E1490" s="9" t="s">
        <v>648</v>
      </c>
      <c r="F1490" s="5" t="s">
        <v>1101</v>
      </c>
      <c r="G1490" s="11"/>
      <c r="H1490" s="9" t="s">
        <v>648</v>
      </c>
      <c r="I1490" s="22" t="s">
        <v>1090</v>
      </c>
      <c r="J1490" s="9" t="s">
        <v>648</v>
      </c>
      <c r="K1490" s="25">
        <v>1.5</v>
      </c>
      <c r="L1490" t="s">
        <v>2822</v>
      </c>
      <c r="M1490" s="26">
        <v>40787</v>
      </c>
      <c r="O1490"/>
      <c r="P1490" s="27">
        <v>39.973500000000001</v>
      </c>
      <c r="Q1490" s="27">
        <v>-90.701582999999999</v>
      </c>
      <c r="R1490" t="s">
        <v>42</v>
      </c>
      <c r="S1490" t="s">
        <v>42</v>
      </c>
      <c r="T1490" t="s">
        <v>43</v>
      </c>
      <c r="V1490" t="s">
        <v>2823</v>
      </c>
      <c r="W1490" s="11" t="s">
        <v>2824</v>
      </c>
    </row>
    <row r="1491" spans="1:28" ht="15.75">
      <c r="A1491" t="s">
        <v>2825</v>
      </c>
      <c r="B1491">
        <v>101</v>
      </c>
      <c r="C1491" s="4" t="s">
        <v>647</v>
      </c>
      <c r="D1491" s="23">
        <v>59292</v>
      </c>
      <c r="E1491" s="9" t="s">
        <v>648</v>
      </c>
      <c r="F1491" s="5" t="s">
        <v>1105</v>
      </c>
      <c r="G1491" s="11"/>
      <c r="H1491" s="9" t="s">
        <v>648</v>
      </c>
      <c r="I1491" s="22" t="s">
        <v>1086</v>
      </c>
      <c r="J1491" s="9" t="s">
        <v>648</v>
      </c>
      <c r="K1491" s="11">
        <v>324.7</v>
      </c>
      <c r="L1491" t="s">
        <v>2825</v>
      </c>
      <c r="M1491" s="28">
        <v>43452</v>
      </c>
      <c r="O1491"/>
      <c r="P1491" s="9">
        <v>42.4071</v>
      </c>
      <c r="Q1491" s="9">
        <v>-96.809399999999997</v>
      </c>
      <c r="R1491" t="s">
        <v>42</v>
      </c>
      <c r="S1491" t="s">
        <v>42</v>
      </c>
      <c r="T1491" t="s">
        <v>43</v>
      </c>
      <c r="V1491"/>
      <c r="W1491" s="11" t="s">
        <v>1087</v>
      </c>
    </row>
    <row r="1492" spans="1:28" ht="15.75">
      <c r="A1492" t="s">
        <v>2826</v>
      </c>
      <c r="B1492" s="25">
        <v>118</v>
      </c>
      <c r="C1492" s="4" t="s">
        <v>647</v>
      </c>
      <c r="D1492" s="23">
        <v>59943</v>
      </c>
      <c r="E1492" s="9" t="s">
        <v>648</v>
      </c>
      <c r="F1492" s="5" t="s">
        <v>1138</v>
      </c>
      <c r="H1492" s="9" t="s">
        <v>648</v>
      </c>
      <c r="I1492" s="22" t="s">
        <v>1139</v>
      </c>
      <c r="J1492" s="9" t="s">
        <v>648</v>
      </c>
      <c r="K1492" s="25">
        <v>207</v>
      </c>
      <c r="L1492" t="s">
        <v>2826</v>
      </c>
      <c r="M1492" s="26">
        <v>42186</v>
      </c>
      <c r="O1492"/>
      <c r="P1492">
        <v>31.695</v>
      </c>
      <c r="Q1492">
        <v>-101.386</v>
      </c>
      <c r="R1492" t="s">
        <v>42</v>
      </c>
      <c r="S1492" t="s">
        <v>42</v>
      </c>
      <c r="T1492" t="s">
        <v>43</v>
      </c>
      <c r="V1492" s="25" t="s">
        <v>2827</v>
      </c>
      <c r="W1492" s="11" t="s">
        <v>1632</v>
      </c>
    </row>
    <row r="1493" spans="1:28" ht="15.75">
      <c r="A1493" t="s">
        <v>2828</v>
      </c>
      <c r="B1493">
        <v>57</v>
      </c>
      <c r="C1493" s="4" t="s">
        <v>647</v>
      </c>
      <c r="D1493" s="23">
        <v>62936</v>
      </c>
      <c r="E1493" s="9" t="s">
        <v>648</v>
      </c>
      <c r="F1493" s="5" t="s">
        <v>1286</v>
      </c>
      <c r="G1493" s="11"/>
      <c r="H1493" s="9" t="s">
        <v>648</v>
      </c>
      <c r="I1493" s="22" t="s">
        <v>1616</v>
      </c>
      <c r="J1493" s="9" t="s">
        <v>648</v>
      </c>
      <c r="K1493" s="11">
        <v>160.5</v>
      </c>
      <c r="L1493" t="s">
        <v>2828</v>
      </c>
      <c r="M1493" s="28">
        <v>44188</v>
      </c>
      <c r="O1493"/>
      <c r="P1493" s="9">
        <v>46.869199999999999</v>
      </c>
      <c r="Q1493" s="9">
        <v>-118.413</v>
      </c>
      <c r="R1493" t="s">
        <v>42</v>
      </c>
      <c r="S1493" t="s">
        <v>42</v>
      </c>
      <c r="T1493" t="s">
        <v>43</v>
      </c>
      <c r="V1493"/>
      <c r="W1493" s="11" t="s">
        <v>1121</v>
      </c>
      <c r="X1493">
        <v>100</v>
      </c>
    </row>
    <row r="1494" spans="1:28" ht="15.75">
      <c r="A1494" t="s">
        <v>2829</v>
      </c>
      <c r="B1494" s="25">
        <v>64</v>
      </c>
      <c r="C1494" s="4" t="s">
        <v>647</v>
      </c>
      <c r="D1494" s="23">
        <v>60743</v>
      </c>
      <c r="E1494" s="9" t="s">
        <v>648</v>
      </c>
      <c r="F1494" s="5" t="s">
        <v>1138</v>
      </c>
      <c r="H1494" s="9" t="s">
        <v>648</v>
      </c>
      <c r="I1494" s="22" t="s">
        <v>1139</v>
      </c>
      <c r="J1494" s="9" t="s">
        <v>648</v>
      </c>
      <c r="K1494" s="25">
        <v>160</v>
      </c>
      <c r="L1494" t="s">
        <v>2829</v>
      </c>
      <c r="M1494" s="26">
        <v>43344</v>
      </c>
      <c r="O1494"/>
      <c r="P1494" s="27">
        <v>31.251249999999999</v>
      </c>
      <c r="Q1494" s="27">
        <v>-99.493806000000006</v>
      </c>
      <c r="R1494" t="s">
        <v>42</v>
      </c>
      <c r="S1494" t="s">
        <v>42</v>
      </c>
      <c r="T1494" t="s">
        <v>43</v>
      </c>
      <c r="V1494" s="25" t="s">
        <v>2830</v>
      </c>
      <c r="W1494" s="11" t="s">
        <v>2831</v>
      </c>
    </row>
    <row r="1495" spans="1:28" ht="15.75">
      <c r="A1495" s="25" t="s">
        <v>2832</v>
      </c>
      <c r="B1495" s="25">
        <v>49</v>
      </c>
      <c r="C1495" s="4" t="s">
        <v>647</v>
      </c>
      <c r="D1495" s="23">
        <v>56855</v>
      </c>
      <c r="E1495" s="9" t="s">
        <v>648</v>
      </c>
      <c r="F1495" s="5" t="s">
        <v>1268</v>
      </c>
      <c r="G1495" s="11"/>
      <c r="H1495" s="9" t="s">
        <v>648</v>
      </c>
      <c r="I1495" s="22" t="s">
        <v>1628</v>
      </c>
      <c r="J1495" s="9" t="s">
        <v>648</v>
      </c>
      <c r="K1495" s="25">
        <v>102.9</v>
      </c>
      <c r="L1495" s="25" t="s">
        <v>2832</v>
      </c>
      <c r="M1495" s="26">
        <v>39783</v>
      </c>
      <c r="O1495"/>
      <c r="P1495">
        <v>45.683900000000001</v>
      </c>
      <c r="Q1495">
        <v>-120.23990000000001</v>
      </c>
      <c r="R1495" t="s">
        <v>42</v>
      </c>
      <c r="S1495" t="s">
        <v>42</v>
      </c>
      <c r="T1495" t="s">
        <v>43</v>
      </c>
      <c r="V1495" t="s">
        <v>2833</v>
      </c>
      <c r="W1495" s="11" t="s">
        <v>1251</v>
      </c>
      <c r="Y1495" t="s">
        <v>1149</v>
      </c>
    </row>
    <row r="1496" spans="1:28" ht="15.75">
      <c r="A1496" t="s">
        <v>2834</v>
      </c>
      <c r="B1496">
        <v>91</v>
      </c>
      <c r="C1496" s="4" t="s">
        <v>647</v>
      </c>
      <c r="D1496" s="23">
        <v>62909</v>
      </c>
      <c r="E1496" s="9" t="s">
        <v>648</v>
      </c>
      <c r="F1496" s="5" t="s">
        <v>1138</v>
      </c>
      <c r="G1496" s="11"/>
      <c r="H1496" s="9" t="s">
        <v>648</v>
      </c>
      <c r="I1496" s="22" t="s">
        <v>1139</v>
      </c>
      <c r="J1496" s="9" t="s">
        <v>648</v>
      </c>
      <c r="K1496" s="11">
        <v>200</v>
      </c>
      <c r="L1496" t="s">
        <v>2835</v>
      </c>
      <c r="M1496" s="28">
        <v>44216</v>
      </c>
      <c r="O1496"/>
      <c r="P1496" s="9">
        <v>26.3066</v>
      </c>
      <c r="Q1496" s="9">
        <v>-97.801100000000005</v>
      </c>
      <c r="R1496" t="s">
        <v>42</v>
      </c>
      <c r="S1496" t="s">
        <v>42</v>
      </c>
      <c r="T1496" t="s">
        <v>43</v>
      </c>
      <c r="V1496"/>
      <c r="W1496" s="11" t="s">
        <v>245</v>
      </c>
      <c r="X1496">
        <v>24</v>
      </c>
      <c r="Y1496" t="s">
        <v>2836</v>
      </c>
      <c r="Z1496">
        <v>25</v>
      </c>
      <c r="AA1496" t="s">
        <v>1211</v>
      </c>
      <c r="AB1496">
        <v>51</v>
      </c>
    </row>
    <row r="1497" spans="1:28" ht="15.75">
      <c r="A1497" t="s">
        <v>2837</v>
      </c>
      <c r="B1497">
        <v>108</v>
      </c>
      <c r="C1497" s="4" t="s">
        <v>647</v>
      </c>
      <c r="D1497" s="23">
        <v>62855</v>
      </c>
      <c r="E1497" s="9" t="s">
        <v>648</v>
      </c>
      <c r="F1497" s="5" t="s">
        <v>1138</v>
      </c>
      <c r="G1497" s="11"/>
      <c r="H1497" s="9" t="s">
        <v>648</v>
      </c>
      <c r="I1497" s="22" t="s">
        <v>1139</v>
      </c>
      <c r="J1497" s="9" t="s">
        <v>648</v>
      </c>
      <c r="K1497" s="11">
        <v>240</v>
      </c>
      <c r="L1497" t="s">
        <v>2835</v>
      </c>
      <c r="M1497" s="24">
        <v>44470</v>
      </c>
      <c r="O1497"/>
      <c r="P1497" s="9">
        <v>26.3767</v>
      </c>
      <c r="Q1497" s="9">
        <v>-97.992999999999995</v>
      </c>
      <c r="R1497" t="s">
        <v>42</v>
      </c>
      <c r="S1497" t="s">
        <v>42</v>
      </c>
      <c r="T1497" t="s">
        <v>43</v>
      </c>
      <c r="V1497"/>
      <c r="W1497" s="11" t="s">
        <v>245</v>
      </c>
      <c r="X1497">
        <v>24</v>
      </c>
      <c r="Y1497" t="s">
        <v>2836</v>
      </c>
      <c r="Z1497">
        <v>25</v>
      </c>
      <c r="AA1497" t="s">
        <v>1211</v>
      </c>
      <c r="AB1497">
        <v>51</v>
      </c>
    </row>
    <row r="1498" spans="1:28" ht="15.75">
      <c r="A1498" t="s">
        <v>2838</v>
      </c>
      <c r="B1498">
        <v>62</v>
      </c>
      <c r="C1498" s="4" t="s">
        <v>647</v>
      </c>
      <c r="D1498" s="23">
        <v>60999</v>
      </c>
      <c r="E1498" s="9" t="s">
        <v>648</v>
      </c>
      <c r="F1498" s="5" t="s">
        <v>1111</v>
      </c>
      <c r="G1498" s="11"/>
      <c r="H1498" s="9" t="s">
        <v>648</v>
      </c>
      <c r="I1498" s="22" t="s">
        <v>1086</v>
      </c>
      <c r="J1498" s="9" t="s">
        <v>648</v>
      </c>
      <c r="K1498" s="11">
        <v>200.1</v>
      </c>
      <c r="L1498" t="s">
        <v>2838</v>
      </c>
      <c r="M1498" s="24">
        <v>43952</v>
      </c>
      <c r="O1498"/>
      <c r="P1498" s="9">
        <v>38.5032</v>
      </c>
      <c r="Q1498" s="9">
        <v>-96.088499999999996</v>
      </c>
      <c r="R1498" t="s">
        <v>42</v>
      </c>
      <c r="S1498" t="s">
        <v>42</v>
      </c>
      <c r="T1498" t="s">
        <v>43</v>
      </c>
      <c r="V1498"/>
      <c r="W1498" s="11" t="s">
        <v>1256</v>
      </c>
    </row>
    <row r="1499" spans="1:28" ht="15.75">
      <c r="A1499" t="s">
        <v>2839</v>
      </c>
      <c r="B1499">
        <v>22</v>
      </c>
      <c r="C1499" s="4" t="s">
        <v>647</v>
      </c>
      <c r="D1499" s="23">
        <v>57568</v>
      </c>
      <c r="E1499" s="9" t="s">
        <v>648</v>
      </c>
      <c r="F1499" s="5" t="s">
        <v>1244</v>
      </c>
      <c r="G1499" s="11"/>
      <c r="H1499" s="9" t="s">
        <v>648</v>
      </c>
      <c r="I1499" s="22" t="s">
        <v>651</v>
      </c>
      <c r="J1499" s="9" t="s">
        <v>648</v>
      </c>
      <c r="K1499" s="11">
        <v>50.6</v>
      </c>
      <c r="L1499" t="s">
        <v>2839</v>
      </c>
      <c r="M1499" s="24">
        <v>40909</v>
      </c>
      <c r="O1499"/>
      <c r="P1499" s="9">
        <v>44.658999999999999</v>
      </c>
      <c r="Q1499" s="9">
        <v>-70.630099999999999</v>
      </c>
      <c r="R1499" t="s">
        <v>42</v>
      </c>
      <c r="S1499" t="s">
        <v>42</v>
      </c>
      <c r="T1499" t="s">
        <v>43</v>
      </c>
      <c r="V1499"/>
      <c r="W1499" s="11" t="s">
        <v>2840</v>
      </c>
    </row>
    <row r="1500" spans="1:28" ht="15.75">
      <c r="A1500" t="s">
        <v>2841</v>
      </c>
      <c r="B1500">
        <v>28</v>
      </c>
      <c r="C1500" s="4" t="s">
        <v>647</v>
      </c>
      <c r="D1500" s="23">
        <v>65282</v>
      </c>
      <c r="E1500" s="9" t="s">
        <v>648</v>
      </c>
      <c r="F1500" s="5" t="s">
        <v>1362</v>
      </c>
      <c r="G1500" s="11"/>
      <c r="H1500" s="9" t="s">
        <v>648</v>
      </c>
      <c r="I1500" s="22" t="s">
        <v>1090</v>
      </c>
      <c r="J1500" s="9" t="s">
        <v>648</v>
      </c>
      <c r="K1500" s="11">
        <v>91.6</v>
      </c>
      <c r="L1500" t="s">
        <v>2841</v>
      </c>
      <c r="M1500" s="24">
        <v>45017</v>
      </c>
      <c r="O1500"/>
      <c r="P1500" s="9">
        <v>42.9514</v>
      </c>
      <c r="Q1500" s="9">
        <v>-90.440700000000007</v>
      </c>
      <c r="R1500" t="s">
        <v>42</v>
      </c>
      <c r="S1500" t="s">
        <v>42</v>
      </c>
      <c r="T1500" t="s">
        <v>43</v>
      </c>
      <c r="V1500"/>
      <c r="W1500" t="s">
        <v>1687</v>
      </c>
      <c r="X1500">
        <v>90</v>
      </c>
      <c r="Y1500" t="s">
        <v>1910</v>
      </c>
      <c r="Z1500">
        <v>10</v>
      </c>
    </row>
    <row r="1501" spans="1:28">
      <c r="A1501" s="25" t="s">
        <v>2842</v>
      </c>
      <c r="B1501" s="25">
        <v>56</v>
      </c>
      <c r="C1501" s="4" t="s">
        <v>647</v>
      </c>
      <c r="D1501" s="23">
        <v>56457</v>
      </c>
      <c r="E1501" s="9" t="s">
        <v>648</v>
      </c>
      <c r="F1501" s="5" t="s">
        <v>1138</v>
      </c>
      <c r="H1501" s="9" t="s">
        <v>648</v>
      </c>
      <c r="I1501" s="22" t="s">
        <v>1139</v>
      </c>
      <c r="J1501" s="9" t="s">
        <v>648</v>
      </c>
      <c r="K1501" s="25">
        <v>84</v>
      </c>
      <c r="L1501" s="25" t="s">
        <v>2842</v>
      </c>
      <c r="M1501" s="26">
        <v>38808</v>
      </c>
      <c r="O1501" s="38">
        <v>43099</v>
      </c>
      <c r="P1501" s="27">
        <v>32.950389000000001</v>
      </c>
      <c r="Q1501" s="27">
        <v>-101.1795</v>
      </c>
      <c r="R1501" t="s">
        <v>42</v>
      </c>
      <c r="S1501" t="s">
        <v>42</v>
      </c>
      <c r="T1501" t="s">
        <v>1126</v>
      </c>
      <c r="V1501" t="s">
        <v>2843</v>
      </c>
    </row>
    <row r="1502" spans="1:28" ht="15.75">
      <c r="A1502" s="30" t="s">
        <v>2844</v>
      </c>
      <c r="B1502" s="25">
        <v>56</v>
      </c>
      <c r="C1502" s="4" t="s">
        <v>647</v>
      </c>
      <c r="D1502" s="23">
        <v>56457</v>
      </c>
      <c r="E1502" s="9" t="s">
        <v>648</v>
      </c>
      <c r="F1502" s="5" t="s">
        <v>1138</v>
      </c>
      <c r="H1502" s="9" t="s">
        <v>648</v>
      </c>
      <c r="I1502" s="22" t="s">
        <v>1139</v>
      </c>
      <c r="J1502" s="9" t="s">
        <v>648</v>
      </c>
      <c r="K1502" s="25">
        <v>84</v>
      </c>
      <c r="L1502" s="25" t="s">
        <v>2842</v>
      </c>
      <c r="M1502" s="3">
        <v>43100</v>
      </c>
      <c r="O1502"/>
      <c r="P1502" s="27">
        <v>32.950389000000001</v>
      </c>
      <c r="Q1502" s="27">
        <v>-101.1795</v>
      </c>
      <c r="R1502" t="s">
        <v>42</v>
      </c>
      <c r="S1502" t="s">
        <v>42</v>
      </c>
      <c r="T1502" t="s">
        <v>43</v>
      </c>
      <c r="V1502" t="s">
        <v>2843</v>
      </c>
      <c r="W1502" s="11" t="s">
        <v>1131</v>
      </c>
      <c r="X1502">
        <v>100</v>
      </c>
    </row>
    <row r="1503" spans="1:28" ht="15.75">
      <c r="A1503" t="s">
        <v>2845</v>
      </c>
      <c r="B1503">
        <v>125</v>
      </c>
      <c r="C1503" s="4" t="s">
        <v>647</v>
      </c>
      <c r="D1503" s="23">
        <v>63981</v>
      </c>
      <c r="E1503" s="9" t="s">
        <v>648</v>
      </c>
      <c r="F1503" s="5" t="s">
        <v>1152</v>
      </c>
      <c r="G1503" s="11"/>
      <c r="H1503" s="9" t="s">
        <v>648</v>
      </c>
      <c r="I1503" s="22" t="s">
        <v>1171</v>
      </c>
      <c r="J1503" s="9" t="s">
        <v>648</v>
      </c>
      <c r="K1503" s="11">
        <v>350</v>
      </c>
      <c r="L1503" t="s">
        <v>1619</v>
      </c>
      <c r="M1503" s="24">
        <v>44531</v>
      </c>
      <c r="O1503"/>
      <c r="P1503" s="9">
        <v>34.256900000000002</v>
      </c>
      <c r="Q1503" s="9">
        <v>-105.33159999999999</v>
      </c>
      <c r="R1503" t="s">
        <v>42</v>
      </c>
      <c r="S1503" t="s">
        <v>42</v>
      </c>
      <c r="T1503" t="s">
        <v>43</v>
      </c>
      <c r="V1503"/>
      <c r="W1503" s="11" t="s">
        <v>1145</v>
      </c>
    </row>
    <row r="1504" spans="1:28" ht="15.75">
      <c r="A1504" t="s">
        <v>2846</v>
      </c>
      <c r="B1504">
        <v>95</v>
      </c>
      <c r="C1504" s="4" t="s">
        <v>647</v>
      </c>
      <c r="D1504" s="23">
        <v>61270</v>
      </c>
      <c r="E1504" s="9" t="s">
        <v>648</v>
      </c>
      <c r="F1504" s="5" t="s">
        <v>1085</v>
      </c>
      <c r="G1504" s="11"/>
      <c r="H1504" s="9" t="s">
        <v>648</v>
      </c>
      <c r="I1504" s="22" t="s">
        <v>1086</v>
      </c>
      <c r="J1504" s="9" t="s">
        <v>648</v>
      </c>
      <c r="K1504" s="11">
        <v>306.8</v>
      </c>
      <c r="L1504" t="s">
        <v>2846</v>
      </c>
      <c r="M1504" s="24">
        <v>43070</v>
      </c>
      <c r="O1504"/>
      <c r="P1504" s="9">
        <v>36.036799999999999</v>
      </c>
      <c r="Q1504" s="9">
        <v>-97.758399999999995</v>
      </c>
      <c r="R1504" t="s">
        <v>42</v>
      </c>
      <c r="S1504" t="s">
        <v>42</v>
      </c>
      <c r="T1504" t="s">
        <v>43</v>
      </c>
      <c r="V1504"/>
      <c r="W1504" s="11" t="s">
        <v>1087</v>
      </c>
    </row>
    <row r="1505" spans="1:26" ht="15.75">
      <c r="A1505" t="s">
        <v>2847</v>
      </c>
      <c r="B1505">
        <v>82</v>
      </c>
      <c r="C1505" s="4" t="s">
        <v>647</v>
      </c>
      <c r="D1505" s="23">
        <v>56804</v>
      </c>
      <c r="E1505" s="9" t="s">
        <v>648</v>
      </c>
      <c r="F1505" s="5" t="s">
        <v>1085</v>
      </c>
      <c r="G1505" s="11"/>
      <c r="H1505" s="9" t="s">
        <v>648</v>
      </c>
      <c r="I1505" s="22" t="s">
        <v>1086</v>
      </c>
      <c r="J1505" s="9" t="s">
        <v>648</v>
      </c>
      <c r="K1505" s="11">
        <v>123</v>
      </c>
      <c r="L1505" t="s">
        <v>2847</v>
      </c>
      <c r="M1505" s="24">
        <v>39783</v>
      </c>
      <c r="O1505"/>
      <c r="P1505" s="9">
        <v>35.529400000000003</v>
      </c>
      <c r="Q1505" s="9">
        <v>-99.416600000000003</v>
      </c>
      <c r="R1505" t="s">
        <v>42</v>
      </c>
      <c r="S1505" t="s">
        <v>42</v>
      </c>
      <c r="T1505" t="s">
        <v>43</v>
      </c>
      <c r="V1505"/>
      <c r="W1505" s="11" t="s">
        <v>1350</v>
      </c>
    </row>
    <row r="1506" spans="1:26" ht="15.75">
      <c r="A1506" t="s">
        <v>2848</v>
      </c>
      <c r="B1506">
        <v>15</v>
      </c>
      <c r="C1506" s="4" t="s">
        <v>647</v>
      </c>
      <c r="D1506" s="23">
        <v>58833</v>
      </c>
      <c r="E1506" s="9" t="s">
        <v>648</v>
      </c>
      <c r="F1506" s="5" t="s">
        <v>1218</v>
      </c>
      <c r="G1506" s="11"/>
      <c r="H1506" s="9" t="s">
        <v>648</v>
      </c>
      <c r="I1506" s="22" t="s">
        <v>1381</v>
      </c>
      <c r="J1506" s="9" t="s">
        <v>648</v>
      </c>
      <c r="K1506" s="11">
        <v>30</v>
      </c>
      <c r="L1506" t="s">
        <v>2848</v>
      </c>
      <c r="M1506" s="24">
        <v>42248</v>
      </c>
      <c r="O1506"/>
      <c r="P1506" s="9">
        <v>32.309600000000003</v>
      </c>
      <c r="Q1506" s="9">
        <v>-110.087</v>
      </c>
      <c r="R1506" t="s">
        <v>42</v>
      </c>
      <c r="S1506" t="s">
        <v>42</v>
      </c>
      <c r="T1506" t="s">
        <v>43</v>
      </c>
      <c r="U1506" t="s">
        <v>2849</v>
      </c>
      <c r="V1506"/>
      <c r="W1506" s="11" t="s">
        <v>1226</v>
      </c>
    </row>
    <row r="1507" spans="1:26" ht="15.75">
      <c r="A1507" t="s">
        <v>2850</v>
      </c>
      <c r="B1507" s="25">
        <v>2</v>
      </c>
      <c r="C1507" s="4" t="s">
        <v>647</v>
      </c>
      <c r="D1507" s="23">
        <v>63689</v>
      </c>
      <c r="E1507" s="9" t="s">
        <v>648</v>
      </c>
      <c r="F1507" s="5" t="s">
        <v>1094</v>
      </c>
      <c r="G1507" s="11"/>
      <c r="H1507" s="9" t="s">
        <v>648</v>
      </c>
      <c r="I1507" s="22" t="s">
        <v>1090</v>
      </c>
      <c r="J1507" s="9" t="s">
        <v>648</v>
      </c>
      <c r="K1507" s="25">
        <v>4.5999999999999996</v>
      </c>
      <c r="L1507" t="s">
        <v>2850</v>
      </c>
      <c r="M1507" s="26">
        <v>44166</v>
      </c>
      <c r="O1507"/>
      <c r="P1507">
        <v>47.869259999999997</v>
      </c>
      <c r="Q1507">
        <v>-96.318960000000004</v>
      </c>
      <c r="R1507" t="s">
        <v>42</v>
      </c>
      <c r="S1507" t="s">
        <v>42</v>
      </c>
      <c r="T1507" t="s">
        <v>43</v>
      </c>
      <c r="U1507" t="s">
        <v>2851</v>
      </c>
      <c r="V1507" s="25"/>
      <c r="W1507" s="11" t="s">
        <v>241</v>
      </c>
      <c r="X1507">
        <v>100</v>
      </c>
    </row>
    <row r="1508" spans="1:26" ht="15.75">
      <c r="A1508" t="s">
        <v>2852</v>
      </c>
      <c r="B1508">
        <v>64</v>
      </c>
      <c r="C1508" s="4" t="s">
        <v>647</v>
      </c>
      <c r="D1508" s="23">
        <v>57357</v>
      </c>
      <c r="E1508" s="9" t="s">
        <v>648</v>
      </c>
      <c r="F1508" s="5" t="s">
        <v>1152</v>
      </c>
      <c r="G1508" s="11"/>
      <c r="H1508" s="9" t="s">
        <v>648</v>
      </c>
      <c r="I1508" s="22" t="s">
        <v>1171</v>
      </c>
      <c r="J1508" s="9" t="s">
        <v>648</v>
      </c>
      <c r="K1508" s="11">
        <v>102.4</v>
      </c>
      <c r="L1508" t="s">
        <v>2852</v>
      </c>
      <c r="M1508" s="24">
        <v>40513</v>
      </c>
      <c r="O1508"/>
      <c r="P1508" s="9">
        <v>35.262700000000002</v>
      </c>
      <c r="Q1508" s="9">
        <v>-107.381</v>
      </c>
      <c r="R1508" t="s">
        <v>42</v>
      </c>
      <c r="S1508" t="s">
        <v>42</v>
      </c>
      <c r="T1508" t="s">
        <v>43</v>
      </c>
      <c r="V1508"/>
      <c r="W1508" s="11" t="s">
        <v>1131</v>
      </c>
      <c r="X1508">
        <v>100</v>
      </c>
    </row>
    <row r="1509" spans="1:26" ht="15.75">
      <c r="A1509" t="s">
        <v>2853</v>
      </c>
      <c r="B1509">
        <v>100</v>
      </c>
      <c r="C1509" s="4" t="s">
        <v>647</v>
      </c>
      <c r="D1509" s="23">
        <v>61357</v>
      </c>
      <c r="E1509" s="9" t="s">
        <v>648</v>
      </c>
      <c r="F1509" s="5" t="s">
        <v>1094</v>
      </c>
      <c r="G1509" s="11"/>
      <c r="H1509" s="9" t="s">
        <v>648</v>
      </c>
      <c r="I1509" s="22" t="s">
        <v>1090</v>
      </c>
      <c r="J1509" s="9" t="s">
        <v>648</v>
      </c>
      <c r="K1509" s="11">
        <v>200</v>
      </c>
      <c r="L1509" t="s">
        <v>2853</v>
      </c>
      <c r="M1509" s="28">
        <v>43131</v>
      </c>
      <c r="O1509"/>
      <c r="P1509" s="9">
        <v>44.427300000000002</v>
      </c>
      <c r="Q1509" s="9">
        <v>-96.153700000000001</v>
      </c>
      <c r="R1509" t="s">
        <v>42</v>
      </c>
      <c r="S1509" t="s">
        <v>42</v>
      </c>
      <c r="T1509" t="s">
        <v>43</v>
      </c>
      <c r="V1509"/>
      <c r="W1509" s="11" t="s">
        <v>2854</v>
      </c>
      <c r="X1509">
        <v>50</v>
      </c>
      <c r="Y1509" t="s">
        <v>1684</v>
      </c>
      <c r="Z1509">
        <v>50</v>
      </c>
    </row>
    <row r="1510" spans="1:26" ht="15.75">
      <c r="A1510" t="s">
        <v>2855</v>
      </c>
      <c r="B1510">
        <v>48</v>
      </c>
      <c r="C1510" s="4" t="s">
        <v>647</v>
      </c>
      <c r="D1510" s="23">
        <v>61221</v>
      </c>
      <c r="E1510" s="9" t="s">
        <v>648</v>
      </c>
      <c r="F1510" s="5" t="s">
        <v>1085</v>
      </c>
      <c r="G1510" s="11"/>
      <c r="H1510" s="9" t="s">
        <v>648</v>
      </c>
      <c r="I1510" s="22" t="s">
        <v>1086</v>
      </c>
      <c r="J1510" s="9" t="s">
        <v>648</v>
      </c>
      <c r="K1510" s="11">
        <v>99.1</v>
      </c>
      <c r="L1510" t="s">
        <v>2855</v>
      </c>
      <c r="M1510" s="24">
        <v>42917</v>
      </c>
      <c r="O1510"/>
      <c r="P1510" s="9">
        <v>35.281799999999997</v>
      </c>
      <c r="Q1510" s="9">
        <v>-97.876499999999993</v>
      </c>
      <c r="R1510" t="s">
        <v>42</v>
      </c>
      <c r="S1510" t="s">
        <v>42</v>
      </c>
      <c r="T1510" t="s">
        <v>43</v>
      </c>
      <c r="V1510"/>
      <c r="W1510" s="11" t="s">
        <v>1149</v>
      </c>
    </row>
    <row r="1511" spans="1:26" ht="15.75">
      <c r="A1511" t="s">
        <v>2856</v>
      </c>
      <c r="B1511" s="25">
        <v>2</v>
      </c>
      <c r="C1511" s="4" t="s">
        <v>647</v>
      </c>
      <c r="D1511" s="23">
        <v>56414</v>
      </c>
      <c r="E1511" s="9" t="s">
        <v>648</v>
      </c>
      <c r="F1511" s="5" t="s">
        <v>1094</v>
      </c>
      <c r="G1511" s="11"/>
      <c r="H1511" s="9" t="s">
        <v>648</v>
      </c>
      <c r="I1511" s="22" t="s">
        <v>1090</v>
      </c>
      <c r="J1511" s="9" t="s">
        <v>648</v>
      </c>
      <c r="K1511" s="25">
        <v>3.3</v>
      </c>
      <c r="L1511" t="s">
        <v>2856</v>
      </c>
      <c r="M1511" s="26">
        <v>38322</v>
      </c>
      <c r="O1511"/>
      <c r="P1511">
        <v>44.502780000000001</v>
      </c>
      <c r="Q1511">
        <v>-95.174999999999997</v>
      </c>
      <c r="R1511" t="s">
        <v>42</v>
      </c>
      <c r="S1511" t="s">
        <v>42</v>
      </c>
      <c r="T1511" t="s">
        <v>43</v>
      </c>
      <c r="V1511" s="25" t="s">
        <v>2857</v>
      </c>
      <c r="W1511" s="11" t="s">
        <v>1861</v>
      </c>
    </row>
    <row r="1512" spans="1:26" ht="15.75">
      <c r="A1512" t="s">
        <v>2858</v>
      </c>
      <c r="B1512">
        <v>63</v>
      </c>
      <c r="C1512" s="4" t="s">
        <v>647</v>
      </c>
      <c r="D1512" s="23">
        <v>62207</v>
      </c>
      <c r="E1512" s="9" t="s">
        <v>648</v>
      </c>
      <c r="F1512" s="5" t="s">
        <v>1138</v>
      </c>
      <c r="G1512" s="11"/>
      <c r="H1512" s="9" t="s">
        <v>648</v>
      </c>
      <c r="I1512" s="22" t="s">
        <v>1139</v>
      </c>
      <c r="J1512" s="9" t="s">
        <v>648</v>
      </c>
      <c r="K1512" s="11">
        <v>209.4</v>
      </c>
      <c r="L1512" t="s">
        <v>2858</v>
      </c>
      <c r="M1512" s="24">
        <v>44317</v>
      </c>
      <c r="O1512"/>
      <c r="P1512" s="9">
        <v>27.097899999999999</v>
      </c>
      <c r="Q1512" s="9">
        <v>-99.345100000000002</v>
      </c>
      <c r="R1512" t="s">
        <v>42</v>
      </c>
      <c r="S1512" t="s">
        <v>42</v>
      </c>
      <c r="T1512" t="s">
        <v>43</v>
      </c>
      <c r="V1512"/>
      <c r="W1512" s="11" t="s">
        <v>1149</v>
      </c>
    </row>
    <row r="1513" spans="1:26" ht="15.75">
      <c r="A1513" t="s">
        <v>2859</v>
      </c>
      <c r="B1513" s="25">
        <v>8</v>
      </c>
      <c r="C1513" s="4" t="s">
        <v>647</v>
      </c>
      <c r="D1513" s="23">
        <v>56835</v>
      </c>
      <c r="E1513" s="9" t="s">
        <v>648</v>
      </c>
      <c r="F1513" s="5" t="s">
        <v>1138</v>
      </c>
      <c r="H1513" s="9" t="s">
        <v>648</v>
      </c>
      <c r="I1513" s="22" t="s">
        <v>1086</v>
      </c>
      <c r="J1513" s="9" t="s">
        <v>648</v>
      </c>
      <c r="K1513" s="25">
        <v>10</v>
      </c>
      <c r="L1513" t="s">
        <v>1407</v>
      </c>
      <c r="M1513" s="38">
        <v>40178</v>
      </c>
      <c r="O1513"/>
      <c r="P1513">
        <v>35.811399999999999</v>
      </c>
      <c r="Q1513">
        <v>-101.995</v>
      </c>
      <c r="R1513" t="s">
        <v>42</v>
      </c>
      <c r="S1513" t="s">
        <v>42</v>
      </c>
      <c r="T1513" t="s">
        <v>43</v>
      </c>
      <c r="U1513" s="7"/>
      <c r="V1513"/>
      <c r="W1513" s="11" t="s">
        <v>1409</v>
      </c>
    </row>
    <row r="1514" spans="1:26" ht="15.75">
      <c r="A1514" t="s">
        <v>2860</v>
      </c>
      <c r="B1514">
        <v>53</v>
      </c>
      <c r="C1514" s="4" t="s">
        <v>647</v>
      </c>
      <c r="D1514" s="23">
        <v>62080</v>
      </c>
      <c r="E1514" s="9" t="s">
        <v>648</v>
      </c>
      <c r="F1514" s="5" t="s">
        <v>1089</v>
      </c>
      <c r="G1514" s="11"/>
      <c r="H1514" s="9" t="s">
        <v>648</v>
      </c>
      <c r="I1514" s="22" t="s">
        <v>1090</v>
      </c>
      <c r="J1514" s="9" t="s">
        <v>648</v>
      </c>
      <c r="K1514" s="11">
        <v>130</v>
      </c>
      <c r="L1514" t="s">
        <v>2860</v>
      </c>
      <c r="M1514" s="24">
        <v>44075</v>
      </c>
      <c r="O1514"/>
      <c r="P1514" s="9">
        <v>42.374299999999998</v>
      </c>
      <c r="Q1514" s="9">
        <v>-95.238200000000006</v>
      </c>
      <c r="R1514" t="s">
        <v>42</v>
      </c>
      <c r="S1514" t="s">
        <v>42</v>
      </c>
      <c r="T1514" t="s">
        <v>43</v>
      </c>
      <c r="V1514"/>
      <c r="W1514" s="11" t="s">
        <v>1272</v>
      </c>
    </row>
    <row r="1515" spans="1:26" ht="15.75">
      <c r="A1515" t="s">
        <v>2861</v>
      </c>
      <c r="B1515" s="25">
        <v>33</v>
      </c>
      <c r="C1515" s="4" t="s">
        <v>647</v>
      </c>
      <c r="D1515" s="23">
        <v>55741</v>
      </c>
      <c r="E1515" s="9" t="s">
        <v>648</v>
      </c>
      <c r="F1515" s="5" t="s">
        <v>1421</v>
      </c>
      <c r="G1515" s="11"/>
      <c r="H1515" s="9" t="s">
        <v>648</v>
      </c>
      <c r="I1515" s="22" t="s">
        <v>1422</v>
      </c>
      <c r="J1515" s="9" t="s">
        <v>648</v>
      </c>
      <c r="K1515" s="25">
        <v>29.7</v>
      </c>
      <c r="L1515" t="s">
        <v>2861</v>
      </c>
      <c r="M1515" s="26">
        <v>37226</v>
      </c>
      <c r="O1515"/>
      <c r="P1515">
        <v>40.945909999999998</v>
      </c>
      <c r="Q1515">
        <v>-103.16203</v>
      </c>
      <c r="R1515" t="s">
        <v>42</v>
      </c>
      <c r="S1515" t="s">
        <v>42</v>
      </c>
      <c r="T1515" t="s">
        <v>43</v>
      </c>
      <c r="V1515" s="25"/>
      <c r="W1515" s="11" t="s">
        <v>1296</v>
      </c>
    </row>
    <row r="1516" spans="1:26" ht="15.75">
      <c r="A1516" t="s">
        <v>2862</v>
      </c>
      <c r="B1516">
        <v>71</v>
      </c>
      <c r="C1516" s="4" t="s">
        <v>647</v>
      </c>
      <c r="D1516" s="23">
        <v>54931</v>
      </c>
      <c r="E1516" s="9" t="s">
        <v>648</v>
      </c>
      <c r="F1516" s="5" t="s">
        <v>1118</v>
      </c>
      <c r="G1516" s="11"/>
      <c r="H1516" s="9" t="s">
        <v>648</v>
      </c>
      <c r="I1516" s="22" t="s">
        <v>1119</v>
      </c>
      <c r="J1516" s="9" t="s">
        <v>648</v>
      </c>
      <c r="K1516">
        <v>46.9</v>
      </c>
      <c r="L1516" t="s">
        <v>2862</v>
      </c>
      <c r="M1516" s="29">
        <v>34425</v>
      </c>
      <c r="O1516"/>
      <c r="P1516">
        <v>35.073999999999998</v>
      </c>
      <c r="Q1516">
        <v>-118.31529999999999</v>
      </c>
      <c r="R1516" t="s">
        <v>42</v>
      </c>
      <c r="S1516" t="s">
        <v>42</v>
      </c>
      <c r="T1516" t="s">
        <v>43</v>
      </c>
      <c r="V1516"/>
      <c r="W1516" s="11" t="s">
        <v>1296</v>
      </c>
    </row>
    <row r="1517" spans="1:26" ht="15.75">
      <c r="A1517" t="s">
        <v>2863</v>
      </c>
      <c r="B1517" s="25">
        <v>239</v>
      </c>
      <c r="C1517" s="4" t="s">
        <v>647</v>
      </c>
      <c r="D1517" s="23">
        <v>10597</v>
      </c>
      <c r="E1517" s="9" t="s">
        <v>648</v>
      </c>
      <c r="F1517" s="5" t="s">
        <v>1118</v>
      </c>
      <c r="G1517" s="11"/>
      <c r="H1517" s="9" t="s">
        <v>648</v>
      </c>
      <c r="I1517" s="22" t="s">
        <v>1119</v>
      </c>
      <c r="J1517" s="9" t="s">
        <v>648</v>
      </c>
      <c r="K1517">
        <v>29</v>
      </c>
      <c r="L1517" t="s">
        <v>2863</v>
      </c>
      <c r="M1517" s="26">
        <v>30682</v>
      </c>
      <c r="O1517"/>
      <c r="P1517">
        <v>35.069699999999997</v>
      </c>
      <c r="Q1517">
        <v>-118.3167</v>
      </c>
      <c r="R1517" t="s">
        <v>42</v>
      </c>
      <c r="S1517" t="s">
        <v>42</v>
      </c>
      <c r="T1517" t="s">
        <v>43</v>
      </c>
      <c r="V1517"/>
      <c r="W1517" s="11" t="s">
        <v>1296</v>
      </c>
    </row>
    <row r="1518" spans="1:26" ht="15.75">
      <c r="A1518" t="s">
        <v>2864</v>
      </c>
      <c r="B1518">
        <v>11</v>
      </c>
      <c r="C1518" s="4" t="s">
        <v>647</v>
      </c>
      <c r="D1518" s="23">
        <v>57386</v>
      </c>
      <c r="E1518" s="9" t="s">
        <v>648</v>
      </c>
      <c r="F1518" s="5" t="s">
        <v>1094</v>
      </c>
      <c r="G1518" s="11"/>
      <c r="H1518" s="9" t="s">
        <v>648</v>
      </c>
      <c r="I1518" s="22" t="s">
        <v>1090</v>
      </c>
      <c r="J1518" s="9" t="s">
        <v>648</v>
      </c>
      <c r="K1518" s="11">
        <v>25.3</v>
      </c>
      <c r="L1518" t="s">
        <v>2864</v>
      </c>
      <c r="M1518" s="24">
        <v>40544</v>
      </c>
      <c r="O1518"/>
      <c r="P1518" s="9">
        <v>44.038400000000003</v>
      </c>
      <c r="Q1518" s="9">
        <v>-96.018600000000006</v>
      </c>
      <c r="R1518" t="s">
        <v>42</v>
      </c>
      <c r="S1518" t="s">
        <v>42</v>
      </c>
      <c r="T1518" t="s">
        <v>43</v>
      </c>
      <c r="V1518"/>
      <c r="W1518" s="11" t="s">
        <v>1651</v>
      </c>
    </row>
    <row r="1519" spans="1:26" ht="15.75">
      <c r="A1519" t="s">
        <v>2865</v>
      </c>
      <c r="B1519" s="25">
        <v>126</v>
      </c>
      <c r="C1519" s="4" t="s">
        <v>647</v>
      </c>
      <c r="D1519" s="23">
        <v>57995</v>
      </c>
      <c r="E1519" s="9" t="s">
        <v>648</v>
      </c>
      <c r="F1519" s="5" t="s">
        <v>1298</v>
      </c>
      <c r="G1519" s="11"/>
      <c r="H1519" s="9" t="s">
        <v>648</v>
      </c>
      <c r="I1519" s="22" t="s">
        <v>2866</v>
      </c>
      <c r="J1519" s="9" t="s">
        <v>648</v>
      </c>
      <c r="K1519" s="25">
        <v>189</v>
      </c>
      <c r="L1519" t="s">
        <v>2865</v>
      </c>
      <c r="M1519" s="26">
        <v>41244</v>
      </c>
      <c r="O1519"/>
      <c r="P1519">
        <v>48.820279999999997</v>
      </c>
      <c r="Q1519">
        <v>-112.10333</v>
      </c>
      <c r="R1519" t="s">
        <v>42</v>
      </c>
      <c r="S1519" t="s">
        <v>42</v>
      </c>
      <c r="T1519" t="s">
        <v>43</v>
      </c>
      <c r="V1519" s="25" t="s">
        <v>2865</v>
      </c>
      <c r="W1519" s="11" t="s">
        <v>1949</v>
      </c>
    </row>
    <row r="1520" spans="1:26" ht="15.75">
      <c r="A1520" t="s">
        <v>2867</v>
      </c>
      <c r="B1520">
        <v>14</v>
      </c>
      <c r="C1520" s="4" t="s">
        <v>647</v>
      </c>
      <c r="D1520" s="23">
        <v>60329</v>
      </c>
      <c r="E1520" s="9" t="s">
        <v>648</v>
      </c>
      <c r="F1520" s="5" t="s">
        <v>1114</v>
      </c>
      <c r="G1520" s="11"/>
      <c r="H1520" s="9" t="s">
        <v>648</v>
      </c>
      <c r="I1520" s="22" t="s">
        <v>674</v>
      </c>
      <c r="J1520" s="9" t="s">
        <v>648</v>
      </c>
      <c r="K1520" s="11">
        <v>39.9</v>
      </c>
      <c r="L1520" t="s">
        <v>2867</v>
      </c>
      <c r="M1520" s="24">
        <v>42705</v>
      </c>
      <c r="O1520"/>
      <c r="P1520" s="9">
        <v>39.731200000000001</v>
      </c>
      <c r="Q1520" s="9">
        <v>-79.200699999999998</v>
      </c>
      <c r="R1520" t="s">
        <v>42</v>
      </c>
      <c r="S1520" t="s">
        <v>42</v>
      </c>
      <c r="T1520" t="s">
        <v>43</v>
      </c>
      <c r="V1520"/>
      <c r="W1520" s="11" t="s">
        <v>1112</v>
      </c>
      <c r="X1520">
        <v>100</v>
      </c>
    </row>
    <row r="1521" spans="1:26" ht="15.75">
      <c r="A1521" t="s">
        <v>2868</v>
      </c>
      <c r="B1521">
        <v>66</v>
      </c>
      <c r="C1521" s="4" t="s">
        <v>647</v>
      </c>
      <c r="D1521" s="23">
        <v>61865</v>
      </c>
      <c r="E1521" s="9" t="s">
        <v>648</v>
      </c>
      <c r="F1521" s="5" t="s">
        <v>1138</v>
      </c>
      <c r="G1521" s="11"/>
      <c r="H1521" s="9" t="s">
        <v>648</v>
      </c>
      <c r="I1521" s="22" t="s">
        <v>1139</v>
      </c>
      <c r="J1521" s="9" t="s">
        <v>648</v>
      </c>
      <c r="K1521" s="11">
        <v>237.6</v>
      </c>
      <c r="L1521" t="s">
        <v>2868</v>
      </c>
      <c r="M1521" s="24">
        <v>43617</v>
      </c>
      <c r="O1521"/>
      <c r="P1521" s="9">
        <v>26.645600000000002</v>
      </c>
      <c r="Q1521" s="9">
        <v>-99.018799999999999</v>
      </c>
      <c r="R1521" t="s">
        <v>42</v>
      </c>
      <c r="S1521" t="s">
        <v>42</v>
      </c>
      <c r="T1521" t="s">
        <v>43</v>
      </c>
      <c r="V1521"/>
      <c r="W1521" s="11" t="s">
        <v>1320</v>
      </c>
    </row>
    <row r="1522" spans="1:26" ht="15.75">
      <c r="A1522" t="s">
        <v>2869</v>
      </c>
      <c r="B1522">
        <v>20</v>
      </c>
      <c r="C1522" s="4" t="s">
        <v>647</v>
      </c>
      <c r="D1522" s="23">
        <v>57830</v>
      </c>
      <c r="E1522" s="9" t="s">
        <v>648</v>
      </c>
      <c r="F1522" s="5" t="s">
        <v>1089</v>
      </c>
      <c r="G1522" s="11"/>
      <c r="H1522" s="9" t="s">
        <v>648</v>
      </c>
      <c r="I1522" s="22" t="s">
        <v>1090</v>
      </c>
      <c r="J1522" s="9" t="s">
        <v>648</v>
      </c>
      <c r="K1522" s="11">
        <v>50</v>
      </c>
      <c r="L1522" t="s">
        <v>2869</v>
      </c>
      <c r="M1522" s="24">
        <v>41122</v>
      </c>
      <c r="O1522"/>
      <c r="P1522" s="9">
        <v>41.989899999999999</v>
      </c>
      <c r="Q1522" s="9">
        <v>-94.224699999999999</v>
      </c>
      <c r="R1522" t="s">
        <v>42</v>
      </c>
      <c r="S1522" t="s">
        <v>42</v>
      </c>
      <c r="T1522" t="s">
        <v>43</v>
      </c>
      <c r="V1522"/>
      <c r="W1522" s="11" t="s">
        <v>1651</v>
      </c>
    </row>
    <row r="1523" spans="1:26" ht="15.75">
      <c r="A1523" t="s">
        <v>2870</v>
      </c>
      <c r="B1523">
        <v>30</v>
      </c>
      <c r="C1523" s="4" t="s">
        <v>647</v>
      </c>
      <c r="D1523" s="23">
        <v>57621</v>
      </c>
      <c r="E1523" s="9" t="s">
        <v>648</v>
      </c>
      <c r="F1523" s="5" t="s">
        <v>1118</v>
      </c>
      <c r="G1523" s="11"/>
      <c r="H1523" s="9" t="s">
        <v>648</v>
      </c>
      <c r="I1523" s="22" t="s">
        <v>1119</v>
      </c>
      <c r="J1523" s="9" t="s">
        <v>648</v>
      </c>
      <c r="K1523" s="11">
        <v>79</v>
      </c>
      <c r="L1523" t="s">
        <v>2871</v>
      </c>
      <c r="M1523" s="24">
        <v>42005</v>
      </c>
      <c r="O1523"/>
      <c r="P1523" s="9">
        <v>35.088799999999999</v>
      </c>
      <c r="Q1523" s="9">
        <v>-118.20699999999999</v>
      </c>
      <c r="R1523" t="s">
        <v>42</v>
      </c>
      <c r="S1523" t="s">
        <v>42</v>
      </c>
      <c r="T1523" t="s">
        <v>43</v>
      </c>
      <c r="V1523"/>
      <c r="W1523" s="11" t="s">
        <v>1149</v>
      </c>
      <c r="Y1523" t="s">
        <v>1251</v>
      </c>
    </row>
    <row r="1524" spans="1:26" ht="15.75">
      <c r="A1524" t="s">
        <v>2872</v>
      </c>
      <c r="B1524">
        <v>6</v>
      </c>
      <c r="C1524" s="4" t="s">
        <v>647</v>
      </c>
      <c r="D1524" s="23">
        <v>59235</v>
      </c>
      <c r="E1524" s="9" t="s">
        <v>648</v>
      </c>
      <c r="F1524" s="5" t="s">
        <v>1118</v>
      </c>
      <c r="G1524" s="11"/>
      <c r="H1524" s="9" t="s">
        <v>648</v>
      </c>
      <c r="I1524" s="22" t="s">
        <v>1119</v>
      </c>
      <c r="J1524" s="9" t="s">
        <v>648</v>
      </c>
      <c r="K1524" s="11">
        <v>20</v>
      </c>
      <c r="L1524" t="s">
        <v>2871</v>
      </c>
      <c r="M1524" s="24">
        <v>42005</v>
      </c>
      <c r="O1524"/>
      <c r="P1524" s="9">
        <v>35.088900000000002</v>
      </c>
      <c r="Q1524" s="9">
        <v>-118.206</v>
      </c>
      <c r="R1524" t="s">
        <v>42</v>
      </c>
      <c r="S1524" t="s">
        <v>42</v>
      </c>
      <c r="T1524" t="s">
        <v>43</v>
      </c>
      <c r="V1524"/>
      <c r="W1524" s="11" t="s">
        <v>1149</v>
      </c>
      <c r="Y1524" t="s">
        <v>1251</v>
      </c>
    </row>
    <row r="1525" spans="1:26" ht="15.75">
      <c r="A1525" t="s">
        <v>2873</v>
      </c>
      <c r="B1525">
        <v>30</v>
      </c>
      <c r="C1525" s="4" t="s">
        <v>647</v>
      </c>
      <c r="D1525" s="23">
        <v>59236</v>
      </c>
      <c r="E1525" s="9" t="s">
        <v>648</v>
      </c>
      <c r="F1525" s="5" t="s">
        <v>1118</v>
      </c>
      <c r="G1525" s="11"/>
      <c r="H1525" s="9" t="s">
        <v>648</v>
      </c>
      <c r="I1525" s="22" t="s">
        <v>1119</v>
      </c>
      <c r="J1525" s="9" t="s">
        <v>648</v>
      </c>
      <c r="K1525" s="11">
        <v>99</v>
      </c>
      <c r="L1525" t="s">
        <v>2871</v>
      </c>
      <c r="M1525" s="24">
        <v>42156</v>
      </c>
      <c r="O1525"/>
      <c r="P1525" s="9">
        <v>35.061199999999999</v>
      </c>
      <c r="Q1525" s="9">
        <v>-118.259</v>
      </c>
      <c r="R1525" t="s">
        <v>42</v>
      </c>
      <c r="S1525" t="s">
        <v>42</v>
      </c>
      <c r="T1525" t="s">
        <v>43</v>
      </c>
      <c r="V1525"/>
      <c r="W1525" s="11" t="s">
        <v>1149</v>
      </c>
      <c r="Y1525" t="s">
        <v>1251</v>
      </c>
    </row>
    <row r="1526" spans="1:26" ht="15.75">
      <c r="A1526" t="s">
        <v>2874</v>
      </c>
      <c r="B1526">
        <v>91</v>
      </c>
      <c r="C1526" s="4" t="s">
        <v>647</v>
      </c>
      <c r="D1526" s="23">
        <v>66902</v>
      </c>
      <c r="E1526" s="9" t="s">
        <v>648</v>
      </c>
      <c r="F1526" s="5" t="s">
        <v>1138</v>
      </c>
      <c r="G1526" s="11"/>
      <c r="H1526" s="9" t="s">
        <v>648</v>
      </c>
      <c r="I1526" s="22" t="s">
        <v>1139</v>
      </c>
      <c r="J1526" s="9" t="s">
        <v>648</v>
      </c>
      <c r="K1526" s="11">
        <v>256</v>
      </c>
      <c r="L1526" t="s">
        <v>2874</v>
      </c>
      <c r="M1526" s="24">
        <v>45474</v>
      </c>
      <c r="O1526"/>
      <c r="P1526" s="9">
        <v>32.437399999999997</v>
      </c>
      <c r="Q1526" s="9">
        <v>-99.108900000000006</v>
      </c>
      <c r="R1526" t="s">
        <v>42</v>
      </c>
      <c r="S1526" t="s">
        <v>42</v>
      </c>
      <c r="T1526" t="s">
        <v>43</v>
      </c>
      <c r="V1526"/>
      <c r="W1526" s="11" t="s">
        <v>1131</v>
      </c>
      <c r="X1526">
        <v>100</v>
      </c>
    </row>
    <row r="1527" spans="1:26" ht="15.75">
      <c r="A1527" t="s">
        <v>2875</v>
      </c>
      <c r="B1527">
        <v>20</v>
      </c>
      <c r="C1527" s="4" t="s">
        <v>647</v>
      </c>
      <c r="D1527" s="23">
        <v>61041</v>
      </c>
      <c r="E1527" s="9" t="s">
        <v>648</v>
      </c>
      <c r="F1527" s="5" t="s">
        <v>984</v>
      </c>
      <c r="G1527" s="11"/>
      <c r="H1527" s="9" t="s">
        <v>648</v>
      </c>
      <c r="I1527" s="22" t="s">
        <v>985</v>
      </c>
      <c r="J1527" s="9" t="s">
        <v>648</v>
      </c>
      <c r="K1527" s="11">
        <v>79.734999999999999</v>
      </c>
      <c r="L1527" t="s">
        <v>2875</v>
      </c>
      <c r="M1527" s="24">
        <v>44470</v>
      </c>
      <c r="O1527"/>
      <c r="P1527" s="9">
        <v>43.7087</v>
      </c>
      <c r="Q1527" s="9">
        <v>-75.615099999999998</v>
      </c>
      <c r="R1527" t="s">
        <v>42</v>
      </c>
      <c r="S1527" t="s">
        <v>42</v>
      </c>
      <c r="T1527" t="s">
        <v>43</v>
      </c>
      <c r="V1527"/>
      <c r="W1527" s="11" t="s">
        <v>1222</v>
      </c>
    </row>
    <row r="1528" spans="1:26" ht="15.75">
      <c r="A1528" s="25" t="s">
        <v>2876</v>
      </c>
      <c r="B1528" s="25">
        <v>2</v>
      </c>
      <c r="C1528" s="4" t="s">
        <v>647</v>
      </c>
      <c r="D1528" s="23">
        <v>58113</v>
      </c>
      <c r="E1528" s="9" t="s">
        <v>648</v>
      </c>
      <c r="F1528" s="5" t="s">
        <v>1118</v>
      </c>
      <c r="G1528" s="11"/>
      <c r="H1528" s="9" t="s">
        <v>648</v>
      </c>
      <c r="I1528" s="22" t="s">
        <v>1119</v>
      </c>
      <c r="J1528" s="9" t="s">
        <v>648</v>
      </c>
      <c r="K1528" s="25">
        <v>3.2</v>
      </c>
      <c r="L1528" s="25" t="s">
        <v>2876</v>
      </c>
      <c r="M1528" s="26">
        <v>41244</v>
      </c>
      <c r="O1528"/>
      <c r="P1528">
        <v>33.914583</v>
      </c>
      <c r="Q1528">
        <v>-116.81143</v>
      </c>
      <c r="R1528" t="s">
        <v>42</v>
      </c>
      <c r="S1528" t="s">
        <v>42</v>
      </c>
      <c r="T1528" t="s">
        <v>43</v>
      </c>
      <c r="V1528" s="25"/>
      <c r="W1528" s="11" t="s">
        <v>1158</v>
      </c>
    </row>
    <row r="1529" spans="1:26" ht="15.75">
      <c r="A1529" t="s">
        <v>2877</v>
      </c>
      <c r="B1529">
        <v>8</v>
      </c>
      <c r="C1529" s="4" t="s">
        <v>647</v>
      </c>
      <c r="D1529" s="23">
        <v>65713</v>
      </c>
      <c r="E1529" s="9" t="s">
        <v>648</v>
      </c>
      <c r="F1529" s="5" t="s">
        <v>1094</v>
      </c>
      <c r="G1529" s="11"/>
      <c r="H1529" s="9" t="s">
        <v>648</v>
      </c>
      <c r="I1529" s="22" t="s">
        <v>1090</v>
      </c>
      <c r="J1529" s="9" t="s">
        <v>648</v>
      </c>
      <c r="K1529" s="11">
        <v>20</v>
      </c>
      <c r="L1529" t="s">
        <v>2877</v>
      </c>
      <c r="M1529" s="24">
        <v>44896</v>
      </c>
      <c r="O1529"/>
      <c r="P1529" s="9">
        <v>44.0227</v>
      </c>
      <c r="Q1529" s="9">
        <v>-96.052300000000002</v>
      </c>
      <c r="R1529" t="s">
        <v>42</v>
      </c>
      <c r="S1529" t="s">
        <v>42</v>
      </c>
      <c r="T1529" t="s">
        <v>43</v>
      </c>
      <c r="V1529"/>
      <c r="W1529" s="11" t="s">
        <v>1337</v>
      </c>
    </row>
    <row r="1530" spans="1:26" ht="15.75">
      <c r="A1530" t="s">
        <v>2878</v>
      </c>
      <c r="B1530" s="25">
        <v>2</v>
      </c>
      <c r="C1530" s="4" t="s">
        <v>647</v>
      </c>
      <c r="D1530" s="23">
        <v>63460</v>
      </c>
      <c r="E1530" s="9" t="s">
        <v>648</v>
      </c>
      <c r="F1530" s="5" t="s">
        <v>1094</v>
      </c>
      <c r="G1530" s="11"/>
      <c r="H1530" s="9" t="s">
        <v>648</v>
      </c>
      <c r="I1530" s="22" t="s">
        <v>1090</v>
      </c>
      <c r="J1530" s="9" t="s">
        <v>648</v>
      </c>
      <c r="K1530" s="25">
        <v>5</v>
      </c>
      <c r="L1530" t="s">
        <v>2878</v>
      </c>
      <c r="M1530" s="26">
        <v>43952</v>
      </c>
      <c r="O1530"/>
      <c r="P1530">
        <v>43.641930000000002</v>
      </c>
      <c r="Q1530">
        <v>-96.262479999999996</v>
      </c>
      <c r="R1530" t="s">
        <v>42</v>
      </c>
      <c r="S1530" t="s">
        <v>42</v>
      </c>
      <c r="T1530" t="s">
        <v>43</v>
      </c>
      <c r="V1530" s="25"/>
      <c r="W1530" s="11" t="s">
        <v>2879</v>
      </c>
    </row>
    <row r="1531" spans="1:26" ht="15.75">
      <c r="A1531" t="s">
        <v>2880</v>
      </c>
      <c r="B1531">
        <v>150</v>
      </c>
      <c r="C1531" s="4" t="s">
        <v>647</v>
      </c>
      <c r="D1531" s="23">
        <v>60655</v>
      </c>
      <c r="E1531" s="9" t="s">
        <v>648</v>
      </c>
      <c r="F1531" s="5" t="s">
        <v>1198</v>
      </c>
      <c r="G1531" s="11"/>
      <c r="H1531" s="9" t="s">
        <v>648</v>
      </c>
      <c r="I1531" s="22" t="s">
        <v>1086</v>
      </c>
      <c r="J1531" s="9" t="s">
        <v>648</v>
      </c>
      <c r="K1531" s="11">
        <v>300</v>
      </c>
      <c r="L1531" t="s">
        <v>2880</v>
      </c>
      <c r="M1531" s="28">
        <v>43053</v>
      </c>
      <c r="O1531"/>
      <c r="P1531" s="9">
        <v>40.477499999999999</v>
      </c>
      <c r="Q1531" s="9">
        <v>-95.268600000000006</v>
      </c>
      <c r="R1531" t="s">
        <v>42</v>
      </c>
      <c r="S1531" t="s">
        <v>42</v>
      </c>
      <c r="T1531" t="s">
        <v>43</v>
      </c>
      <c r="V1531"/>
      <c r="W1531" s="11" t="s">
        <v>1087</v>
      </c>
    </row>
    <row r="1532" spans="1:26" ht="15.75">
      <c r="A1532" t="s">
        <v>2881</v>
      </c>
      <c r="B1532">
        <v>60</v>
      </c>
      <c r="C1532" s="4" t="s">
        <v>647</v>
      </c>
      <c r="D1532" s="23">
        <v>61261</v>
      </c>
      <c r="E1532" s="9" t="s">
        <v>648</v>
      </c>
      <c r="F1532" s="5" t="s">
        <v>1085</v>
      </c>
      <c r="G1532" s="11"/>
      <c r="H1532" s="9" t="s">
        <v>648</v>
      </c>
      <c r="I1532" s="22" t="s">
        <v>1086</v>
      </c>
      <c r="J1532" s="9" t="s">
        <v>648</v>
      </c>
      <c r="K1532" s="11">
        <v>154.58000000000001</v>
      </c>
      <c r="L1532" t="s">
        <v>2881</v>
      </c>
      <c r="M1532" s="24">
        <v>43070</v>
      </c>
      <c r="O1532"/>
      <c r="P1532" s="9">
        <v>36.914299999999997</v>
      </c>
      <c r="Q1532" s="9">
        <v>-97.416799999999995</v>
      </c>
      <c r="R1532" t="s">
        <v>42</v>
      </c>
      <c r="S1532" t="s">
        <v>42</v>
      </c>
      <c r="T1532" t="s">
        <v>43</v>
      </c>
      <c r="V1532"/>
      <c r="W1532" s="11" t="s">
        <v>2854</v>
      </c>
      <c r="X1532">
        <v>50</v>
      </c>
      <c r="Y1532" t="s">
        <v>1684</v>
      </c>
      <c r="Z1532">
        <v>50</v>
      </c>
    </row>
    <row r="1533" spans="1:26" ht="15.75">
      <c r="A1533" t="s">
        <v>2882</v>
      </c>
      <c r="B1533">
        <v>49</v>
      </c>
      <c r="C1533" s="4" t="s">
        <v>647</v>
      </c>
      <c r="D1533" s="23">
        <v>64172</v>
      </c>
      <c r="E1533" s="9" t="s">
        <v>648</v>
      </c>
      <c r="F1533" s="5" t="s">
        <v>1085</v>
      </c>
      <c r="G1533" s="11"/>
      <c r="H1533" s="9" t="s">
        <v>648</v>
      </c>
      <c r="I1533" s="22" t="s">
        <v>1086</v>
      </c>
      <c r="J1533" s="9" t="s">
        <v>648</v>
      </c>
      <c r="K1533" s="11">
        <v>140</v>
      </c>
      <c r="L1533" t="s">
        <v>2882</v>
      </c>
      <c r="M1533" s="24">
        <v>44531</v>
      </c>
      <c r="O1533"/>
      <c r="P1533" s="9">
        <v>34.413699999999999</v>
      </c>
      <c r="Q1533" s="9">
        <v>-97.3279</v>
      </c>
      <c r="R1533" t="s">
        <v>42</v>
      </c>
      <c r="S1533" t="s">
        <v>42</v>
      </c>
      <c r="T1533" t="s">
        <v>43</v>
      </c>
      <c r="V1533"/>
      <c r="W1533" s="11" t="s">
        <v>1087</v>
      </c>
    </row>
    <row r="1534" spans="1:26" ht="15.75">
      <c r="A1534" t="s">
        <v>2883</v>
      </c>
      <c r="B1534">
        <v>44</v>
      </c>
      <c r="C1534" s="4" t="s">
        <v>647</v>
      </c>
      <c r="D1534" s="23">
        <v>57766</v>
      </c>
      <c r="E1534" s="9" t="s">
        <v>648</v>
      </c>
      <c r="F1534" s="5" t="s">
        <v>1260</v>
      </c>
      <c r="G1534" s="11"/>
      <c r="H1534" s="9" t="s">
        <v>648</v>
      </c>
      <c r="I1534" s="22" t="s">
        <v>1261</v>
      </c>
      <c r="J1534" s="9" t="s">
        <v>648</v>
      </c>
      <c r="K1534" s="11">
        <v>80</v>
      </c>
      <c r="L1534" t="s">
        <v>2883</v>
      </c>
      <c r="M1534" s="24">
        <v>40878</v>
      </c>
      <c r="O1534"/>
      <c r="P1534" s="9">
        <v>42.703299999999999</v>
      </c>
      <c r="Q1534" s="9">
        <v>-112.91800000000001</v>
      </c>
      <c r="R1534" t="s">
        <v>42</v>
      </c>
      <c r="S1534" t="s">
        <v>42</v>
      </c>
      <c r="T1534" t="s">
        <v>43</v>
      </c>
      <c r="V1534"/>
      <c r="W1534" s="11" t="s">
        <v>1115</v>
      </c>
      <c r="X1534">
        <v>50</v>
      </c>
      <c r="Y1534" t="s">
        <v>2884</v>
      </c>
      <c r="Z1534">
        <v>50</v>
      </c>
    </row>
    <row r="1535" spans="1:26" ht="15.75">
      <c r="A1535" t="s">
        <v>2885</v>
      </c>
      <c r="B1535">
        <v>69</v>
      </c>
      <c r="C1535" s="4" t="s">
        <v>647</v>
      </c>
      <c r="D1535" s="23">
        <v>60217</v>
      </c>
      <c r="E1535" s="9" t="s">
        <v>648</v>
      </c>
      <c r="F1535" s="5" t="s">
        <v>1138</v>
      </c>
      <c r="G1535" s="11"/>
      <c r="H1535" s="9" t="s">
        <v>648</v>
      </c>
      <c r="I1535" s="22" t="s">
        <v>1139</v>
      </c>
      <c r="J1535" s="9" t="s">
        <v>648</v>
      </c>
      <c r="K1535" s="11">
        <v>150</v>
      </c>
      <c r="L1535" t="s">
        <v>2885</v>
      </c>
      <c r="M1535" s="24">
        <v>42979</v>
      </c>
      <c r="O1535"/>
      <c r="P1535" s="9">
        <v>29.744900000000001</v>
      </c>
      <c r="Q1535" s="9">
        <v>-100.78400000000001</v>
      </c>
      <c r="R1535" t="s">
        <v>42</v>
      </c>
      <c r="S1535" t="s">
        <v>42</v>
      </c>
      <c r="T1535" t="s">
        <v>43</v>
      </c>
      <c r="V1535"/>
      <c r="W1535" s="11" t="s">
        <v>1265</v>
      </c>
      <c r="Y1535" s="11" t="s">
        <v>615</v>
      </c>
    </row>
    <row r="1536" spans="1:26" ht="15.75">
      <c r="A1536" t="s">
        <v>2886</v>
      </c>
      <c r="B1536">
        <v>93</v>
      </c>
      <c r="C1536" s="4" t="s">
        <v>647</v>
      </c>
      <c r="D1536" s="23">
        <v>58078</v>
      </c>
      <c r="E1536" s="9" t="s">
        <v>648</v>
      </c>
      <c r="F1536" s="5" t="s">
        <v>1085</v>
      </c>
      <c r="G1536" s="11"/>
      <c r="H1536" s="9" t="s">
        <v>648</v>
      </c>
      <c r="I1536" s="22" t="s">
        <v>1086</v>
      </c>
      <c r="J1536" s="9" t="s">
        <v>648</v>
      </c>
      <c r="K1536" s="11">
        <v>156.19999999999999</v>
      </c>
      <c r="L1536" t="s">
        <v>2886</v>
      </c>
      <c r="M1536" s="24">
        <v>41122</v>
      </c>
      <c r="O1536"/>
      <c r="P1536" s="9">
        <v>35.180300000000003</v>
      </c>
      <c r="Q1536" s="9">
        <v>-98.978200000000001</v>
      </c>
      <c r="R1536" t="s">
        <v>42</v>
      </c>
      <c r="S1536" t="s">
        <v>42</v>
      </c>
      <c r="T1536" t="s">
        <v>43</v>
      </c>
      <c r="V1536"/>
      <c r="W1536" s="11" t="s">
        <v>1987</v>
      </c>
      <c r="X1536">
        <v>80</v>
      </c>
      <c r="Y1536" t="s">
        <v>1988</v>
      </c>
      <c r="Z1536">
        <v>20</v>
      </c>
    </row>
    <row r="1537" spans="1:25" ht="15.75">
      <c r="A1537" t="s">
        <v>2887</v>
      </c>
      <c r="B1537">
        <v>1</v>
      </c>
      <c r="C1537" s="4" t="s">
        <v>647</v>
      </c>
      <c r="D1537" s="23">
        <v>58089</v>
      </c>
      <c r="E1537" s="9" t="s">
        <v>648</v>
      </c>
      <c r="F1537" s="5" t="s">
        <v>1089</v>
      </c>
      <c r="H1537" s="9" t="s">
        <v>648</v>
      </c>
      <c r="I1537" s="22" t="s">
        <v>1090</v>
      </c>
      <c r="J1537" s="9" t="s">
        <v>648</v>
      </c>
      <c r="K1537">
        <v>1.5</v>
      </c>
      <c r="L1537" t="s">
        <v>2887</v>
      </c>
      <c r="M1537" s="29">
        <v>40787</v>
      </c>
      <c r="O1537"/>
      <c r="P1537" s="27">
        <v>43.297333000000002</v>
      </c>
      <c r="Q1537" s="27">
        <v>-93.283305999999996</v>
      </c>
      <c r="R1537" t="s">
        <v>42</v>
      </c>
      <c r="S1537" t="s">
        <v>42</v>
      </c>
      <c r="T1537" t="s">
        <v>43</v>
      </c>
      <c r="V1537" t="s">
        <v>2888</v>
      </c>
      <c r="W1537" s="11" t="s">
        <v>241</v>
      </c>
      <c r="X1537">
        <v>100</v>
      </c>
    </row>
    <row r="1538" spans="1:25">
      <c r="A1538" t="s">
        <v>2889</v>
      </c>
      <c r="B1538" s="25">
        <v>193</v>
      </c>
      <c r="C1538" s="4" t="s">
        <v>647</v>
      </c>
      <c r="D1538" s="23">
        <v>57501</v>
      </c>
      <c r="E1538" s="9" t="s">
        <v>648</v>
      </c>
      <c r="F1538" s="5" t="s">
        <v>1089</v>
      </c>
      <c r="H1538" s="9" t="s">
        <v>648</v>
      </c>
      <c r="I1538" s="22" t="s">
        <v>1090</v>
      </c>
      <c r="J1538" s="9" t="s">
        <v>648</v>
      </c>
      <c r="K1538" s="25">
        <v>443.9</v>
      </c>
      <c r="L1538" t="s">
        <v>2889</v>
      </c>
      <c r="M1538" s="26">
        <v>40878</v>
      </c>
      <c r="O1538" s="38">
        <v>44925</v>
      </c>
      <c r="P1538" s="27">
        <v>41.446333000000003</v>
      </c>
      <c r="Q1538" s="27">
        <v>-94.687667000000005</v>
      </c>
      <c r="R1538" t="s">
        <v>42</v>
      </c>
      <c r="S1538" t="s">
        <v>42</v>
      </c>
      <c r="T1538" t="s">
        <v>1126</v>
      </c>
      <c r="V1538"/>
      <c r="W1538" s="25"/>
    </row>
    <row r="1539" spans="1:25">
      <c r="A1539" t="s">
        <v>2890</v>
      </c>
      <c r="B1539" s="25">
        <v>66</v>
      </c>
      <c r="C1539" s="4" t="s">
        <v>647</v>
      </c>
      <c r="D1539" s="23">
        <v>56842</v>
      </c>
      <c r="E1539" s="9" t="s">
        <v>648</v>
      </c>
      <c r="F1539" s="5" t="s">
        <v>1161</v>
      </c>
      <c r="H1539" s="9" t="s">
        <v>648</v>
      </c>
      <c r="I1539" s="22" t="s">
        <v>1383</v>
      </c>
      <c r="J1539" s="9" t="s">
        <v>648</v>
      </c>
      <c r="K1539" s="25">
        <v>100</v>
      </c>
      <c r="L1539" t="s">
        <v>1960</v>
      </c>
      <c r="M1539" s="26">
        <v>39830</v>
      </c>
      <c r="O1539" s="3">
        <v>43829</v>
      </c>
      <c r="P1539">
        <v>43.134500000000003</v>
      </c>
      <c r="Q1539">
        <v>-105.819</v>
      </c>
      <c r="R1539" t="s">
        <v>42</v>
      </c>
      <c r="S1539" t="s">
        <v>42</v>
      </c>
      <c r="T1539" t="s">
        <v>1126</v>
      </c>
      <c r="V1539"/>
    </row>
    <row r="1540" spans="1:25" ht="15.75">
      <c r="A1540" t="s">
        <v>2891</v>
      </c>
      <c r="B1540" s="25">
        <v>66</v>
      </c>
      <c r="C1540" s="4" t="s">
        <v>647</v>
      </c>
      <c r="D1540" s="23">
        <v>56842</v>
      </c>
      <c r="E1540" s="9" t="s">
        <v>648</v>
      </c>
      <c r="F1540" s="5" t="s">
        <v>1161</v>
      </c>
      <c r="H1540" s="9" t="s">
        <v>648</v>
      </c>
      <c r="I1540" s="22" t="s">
        <v>1383</v>
      </c>
      <c r="J1540" s="9" t="s">
        <v>648</v>
      </c>
      <c r="K1540" s="25">
        <v>116</v>
      </c>
      <c r="L1540" t="s">
        <v>1960</v>
      </c>
      <c r="M1540" s="3">
        <v>43830</v>
      </c>
      <c r="O1540"/>
      <c r="P1540">
        <v>43.134500000000003</v>
      </c>
      <c r="Q1540">
        <v>-105.819</v>
      </c>
      <c r="R1540" t="s">
        <v>42</v>
      </c>
      <c r="S1540" t="s">
        <v>42</v>
      </c>
      <c r="T1540" t="s">
        <v>43</v>
      </c>
      <c r="V1540"/>
      <c r="W1540" s="11" t="s">
        <v>1552</v>
      </c>
    </row>
    <row r="1541" spans="1:25" ht="15.75">
      <c r="A1541" t="s">
        <v>2892</v>
      </c>
      <c r="B1541" s="30">
        <v>193</v>
      </c>
      <c r="C1541" s="4" t="s">
        <v>647</v>
      </c>
      <c r="D1541" s="23">
        <v>57501</v>
      </c>
      <c r="E1541" s="9" t="s">
        <v>648</v>
      </c>
      <c r="F1541" s="5" t="s">
        <v>1089</v>
      </c>
      <c r="H1541" s="9" t="s">
        <v>648</v>
      </c>
      <c r="I1541" s="22" t="s">
        <v>1090</v>
      </c>
      <c r="J1541" s="9" t="s">
        <v>648</v>
      </c>
      <c r="K1541" s="25">
        <v>484.2</v>
      </c>
      <c r="L1541" t="s">
        <v>2889</v>
      </c>
      <c r="M1541" s="26">
        <v>44926</v>
      </c>
      <c r="O1541"/>
      <c r="P1541" s="27">
        <v>41.446333000000003</v>
      </c>
      <c r="Q1541" s="27">
        <v>-94.687667000000005</v>
      </c>
      <c r="R1541" t="s">
        <v>42</v>
      </c>
      <c r="S1541" t="s">
        <v>42</v>
      </c>
      <c r="T1541" t="s">
        <v>43</v>
      </c>
      <c r="V1541"/>
      <c r="W1541" s="11" t="s">
        <v>1091</v>
      </c>
      <c r="X1541">
        <v>100</v>
      </c>
    </row>
    <row r="1542" spans="1:25" ht="15.75">
      <c r="A1542" t="s">
        <v>2893</v>
      </c>
      <c r="B1542">
        <v>40</v>
      </c>
      <c r="C1542" s="4" t="s">
        <v>647</v>
      </c>
      <c r="D1542" s="23">
        <v>56990</v>
      </c>
      <c r="E1542" s="9" t="s">
        <v>648</v>
      </c>
      <c r="F1542" s="5" t="s">
        <v>1244</v>
      </c>
      <c r="G1542" s="11"/>
      <c r="H1542" s="9" t="s">
        <v>648</v>
      </c>
      <c r="I1542" s="22" t="s">
        <v>651</v>
      </c>
      <c r="J1542" s="9" t="s">
        <v>648</v>
      </c>
      <c r="K1542" s="11">
        <v>60</v>
      </c>
      <c r="L1542" t="s">
        <v>2893</v>
      </c>
      <c r="M1542" s="24">
        <v>40725</v>
      </c>
      <c r="O1542"/>
      <c r="P1542" s="9">
        <v>45.325000000000003</v>
      </c>
      <c r="Q1542" s="9">
        <v>-68.3977</v>
      </c>
      <c r="R1542" t="s">
        <v>42</v>
      </c>
      <c r="S1542" t="s">
        <v>42</v>
      </c>
      <c r="T1542" t="s">
        <v>43</v>
      </c>
      <c r="V1542"/>
      <c r="W1542" s="11" t="s">
        <v>1450</v>
      </c>
    </row>
    <row r="1543" spans="1:25" ht="15.75">
      <c r="A1543" t="s">
        <v>2894</v>
      </c>
      <c r="B1543">
        <v>125</v>
      </c>
      <c r="C1543" s="4" t="s">
        <v>647</v>
      </c>
      <c r="D1543" s="23">
        <v>58771</v>
      </c>
      <c r="E1543" s="9" t="s">
        <v>648</v>
      </c>
      <c r="F1543" s="5" t="s">
        <v>1152</v>
      </c>
      <c r="G1543" s="11"/>
      <c r="H1543" s="9" t="s">
        <v>648</v>
      </c>
      <c r="I1543" s="22" t="s">
        <v>1086</v>
      </c>
      <c r="J1543" s="9" t="s">
        <v>648</v>
      </c>
      <c r="K1543" s="11">
        <v>250</v>
      </c>
      <c r="L1543" t="s">
        <v>2894</v>
      </c>
      <c r="M1543" s="28">
        <v>42353</v>
      </c>
      <c r="O1543"/>
      <c r="P1543" s="9">
        <v>33.885599999999997</v>
      </c>
      <c r="Q1543" s="9">
        <v>-103.43600000000001</v>
      </c>
      <c r="R1543" t="s">
        <v>42</v>
      </c>
      <c r="S1543" t="s">
        <v>42</v>
      </c>
      <c r="T1543" t="s">
        <v>43</v>
      </c>
      <c r="V1543"/>
      <c r="W1543" s="11" t="s">
        <v>470</v>
      </c>
      <c r="X1543">
        <v>50</v>
      </c>
      <c r="Y1543" t="s">
        <v>2107</v>
      </c>
    </row>
    <row r="1544" spans="1:25" ht="15.75">
      <c r="A1544" t="s">
        <v>2895</v>
      </c>
      <c r="B1544">
        <v>55</v>
      </c>
      <c r="C1544" s="4" t="s">
        <v>647</v>
      </c>
      <c r="D1544" s="23">
        <v>56592</v>
      </c>
      <c r="E1544" s="9" t="s">
        <v>648</v>
      </c>
      <c r="F1544" s="5" t="s">
        <v>1138</v>
      </c>
      <c r="G1544" s="11"/>
      <c r="H1544" s="9" t="s">
        <v>648</v>
      </c>
      <c r="I1544" s="22" t="s">
        <v>1139</v>
      </c>
      <c r="J1544" s="9" t="s">
        <v>648</v>
      </c>
      <c r="K1544" s="11">
        <v>126.5</v>
      </c>
      <c r="L1544" t="s">
        <v>2896</v>
      </c>
      <c r="M1544" s="24">
        <v>39479</v>
      </c>
      <c r="O1544" s="3">
        <v>45991</v>
      </c>
      <c r="P1544" s="9">
        <v>32.383600000000001</v>
      </c>
      <c r="Q1544" s="9">
        <v>-100.61199999999999</v>
      </c>
      <c r="R1544" t="s">
        <v>42</v>
      </c>
      <c r="S1544" t="s">
        <v>42</v>
      </c>
      <c r="T1544" t="s">
        <v>1126</v>
      </c>
      <c r="V1544"/>
      <c r="W1544" s="11" t="s">
        <v>241</v>
      </c>
      <c r="X1544">
        <v>100</v>
      </c>
    </row>
    <row r="1545" spans="1:25" ht="15.75">
      <c r="A1545" t="s">
        <v>2897</v>
      </c>
      <c r="B1545" s="25">
        <v>61</v>
      </c>
      <c r="C1545" s="4" t="s">
        <v>647</v>
      </c>
      <c r="D1545" s="23">
        <v>56592</v>
      </c>
      <c r="E1545" s="9" t="s">
        <v>648</v>
      </c>
      <c r="F1545" s="5" t="s">
        <v>1138</v>
      </c>
      <c r="H1545" s="9" t="s">
        <v>648</v>
      </c>
      <c r="I1545" s="22" t="s">
        <v>1139</v>
      </c>
      <c r="J1545" s="9" t="s">
        <v>648</v>
      </c>
      <c r="K1545" s="25">
        <v>145.1</v>
      </c>
      <c r="L1545" t="s">
        <v>2896</v>
      </c>
      <c r="M1545" s="29">
        <v>45992</v>
      </c>
      <c r="O1545"/>
      <c r="P1545" s="9">
        <v>32.383600000000001</v>
      </c>
      <c r="Q1545" s="9">
        <v>-100.61199999999999</v>
      </c>
      <c r="R1545" t="s">
        <v>42</v>
      </c>
      <c r="S1545" t="s">
        <v>42</v>
      </c>
      <c r="T1545" t="s">
        <v>43</v>
      </c>
      <c r="U1545" t="s">
        <v>2898</v>
      </c>
      <c r="V1545"/>
      <c r="W1545" s="11" t="s">
        <v>241</v>
      </c>
      <c r="X1545">
        <v>100</v>
      </c>
    </row>
    <row r="1546" spans="1:25" ht="15.75">
      <c r="A1546" t="s">
        <v>2899</v>
      </c>
      <c r="B1546">
        <v>197</v>
      </c>
      <c r="C1546" s="4" t="s">
        <v>647</v>
      </c>
      <c r="D1546" s="23">
        <v>56984</v>
      </c>
      <c r="E1546" s="9" t="s">
        <v>648</v>
      </c>
      <c r="F1546" s="5" t="s">
        <v>1138</v>
      </c>
      <c r="G1546" s="11"/>
      <c r="H1546" s="9" t="s">
        <v>648</v>
      </c>
      <c r="I1546" s="22" t="s">
        <v>1139</v>
      </c>
      <c r="J1546" s="9" t="s">
        <v>648</v>
      </c>
      <c r="K1546" s="11">
        <v>197</v>
      </c>
      <c r="L1546" t="s">
        <v>2896</v>
      </c>
      <c r="M1546" s="26">
        <v>40057</v>
      </c>
      <c r="O1546"/>
      <c r="P1546" s="9">
        <v>32.539099999999998</v>
      </c>
      <c r="Q1546" s="9">
        <v>-100.627</v>
      </c>
      <c r="R1546" t="s">
        <v>42</v>
      </c>
      <c r="S1546" t="s">
        <v>42</v>
      </c>
      <c r="T1546" t="s">
        <v>43</v>
      </c>
      <c r="V1546"/>
      <c r="W1546" s="11" t="s">
        <v>241</v>
      </c>
      <c r="X1546">
        <v>100</v>
      </c>
    </row>
    <row r="1547" spans="1:25" ht="15.75">
      <c r="A1547" t="s">
        <v>2900</v>
      </c>
      <c r="B1547">
        <v>166</v>
      </c>
      <c r="C1547" s="4" t="s">
        <v>647</v>
      </c>
      <c r="D1547" s="23">
        <v>56981</v>
      </c>
      <c r="E1547" s="9" t="s">
        <v>648</v>
      </c>
      <c r="F1547" s="5" t="s">
        <v>1138</v>
      </c>
      <c r="G1547" s="11"/>
      <c r="H1547" s="9" t="s">
        <v>648</v>
      </c>
      <c r="I1547" s="22" t="s">
        <v>1139</v>
      </c>
      <c r="J1547" s="9" t="s">
        <v>648</v>
      </c>
      <c r="K1547" s="11">
        <v>249</v>
      </c>
      <c r="L1547" t="s">
        <v>2896</v>
      </c>
      <c r="M1547" s="24">
        <v>39845</v>
      </c>
      <c r="O1547"/>
      <c r="P1547" s="9">
        <v>32.560400000000001</v>
      </c>
      <c r="Q1547" s="9">
        <v>-100.626</v>
      </c>
      <c r="R1547" t="s">
        <v>42</v>
      </c>
      <c r="S1547" t="s">
        <v>42</v>
      </c>
      <c r="T1547" t="s">
        <v>43</v>
      </c>
      <c r="V1547" s="30"/>
      <c r="W1547" s="11" t="s">
        <v>241</v>
      </c>
      <c r="X1547">
        <v>100</v>
      </c>
    </row>
    <row r="1548" spans="1:25" ht="15.75">
      <c r="A1548" t="s">
        <v>2901</v>
      </c>
      <c r="B1548">
        <v>209</v>
      </c>
      <c r="C1548" s="4" t="s">
        <v>647</v>
      </c>
      <c r="D1548" s="23">
        <v>56593</v>
      </c>
      <c r="E1548" s="9" t="s">
        <v>648</v>
      </c>
      <c r="F1548" s="5" t="s">
        <v>1138</v>
      </c>
      <c r="G1548" s="11"/>
      <c r="H1548" s="9" t="s">
        <v>648</v>
      </c>
      <c r="I1548" s="22" t="s">
        <v>1139</v>
      </c>
      <c r="J1548" s="9" t="s">
        <v>648</v>
      </c>
      <c r="K1548" s="11">
        <v>209</v>
      </c>
      <c r="L1548" t="s">
        <v>2896</v>
      </c>
      <c r="M1548" s="24">
        <v>39479</v>
      </c>
      <c r="O1548"/>
      <c r="P1548" s="9">
        <v>32.439</v>
      </c>
      <c r="Q1548" s="9">
        <v>-100.59950000000001</v>
      </c>
      <c r="R1548" t="s">
        <v>42</v>
      </c>
      <c r="S1548" t="s">
        <v>42</v>
      </c>
      <c r="T1548" t="s">
        <v>43</v>
      </c>
      <c r="V1548"/>
      <c r="W1548" s="11" t="s">
        <v>241</v>
      </c>
      <c r="X1548">
        <v>100</v>
      </c>
    </row>
    <row r="1549" spans="1:25" ht="15.75">
      <c r="A1549" t="s">
        <v>2902</v>
      </c>
      <c r="B1549" s="25">
        <v>1</v>
      </c>
      <c r="C1549" s="4" t="s">
        <v>647</v>
      </c>
      <c r="D1549" s="23">
        <v>62130</v>
      </c>
      <c r="E1549" s="9" t="s">
        <v>648</v>
      </c>
      <c r="F1549" s="5" t="s">
        <v>1089</v>
      </c>
      <c r="H1549" s="9" t="s">
        <v>648</v>
      </c>
      <c r="I1549" s="22" t="s">
        <v>1090</v>
      </c>
      <c r="J1549" s="9" t="s">
        <v>648</v>
      </c>
      <c r="K1549" s="25">
        <v>1.79</v>
      </c>
      <c r="L1549" t="s">
        <v>2902</v>
      </c>
      <c r="M1549" s="26">
        <v>42767</v>
      </c>
      <c r="O1549"/>
      <c r="P1549" s="27">
        <v>41.373111000000002</v>
      </c>
      <c r="Q1549" s="27">
        <v>-94.753833</v>
      </c>
      <c r="R1549" t="s">
        <v>42</v>
      </c>
      <c r="S1549" t="s">
        <v>42</v>
      </c>
      <c r="T1549" t="s">
        <v>43</v>
      </c>
      <c r="V1549"/>
      <c r="W1549" s="11" t="s">
        <v>1202</v>
      </c>
    </row>
    <row r="1550" spans="1:25" ht="15.75">
      <c r="A1550" t="s">
        <v>2903</v>
      </c>
      <c r="B1550">
        <v>25</v>
      </c>
      <c r="C1550" s="4" t="s">
        <v>647</v>
      </c>
      <c r="D1550" s="23">
        <v>62891</v>
      </c>
      <c r="E1550" s="9" t="s">
        <v>648</v>
      </c>
      <c r="F1550" s="5" t="s">
        <v>1143</v>
      </c>
      <c r="G1550" s="11"/>
      <c r="H1550" s="9" t="s">
        <v>648</v>
      </c>
      <c r="I1550" s="22" t="s">
        <v>1090</v>
      </c>
      <c r="J1550" s="9" t="s">
        <v>648</v>
      </c>
      <c r="K1550" s="11">
        <v>102</v>
      </c>
      <c r="L1550" t="s">
        <v>2903</v>
      </c>
      <c r="M1550" s="24">
        <v>44166</v>
      </c>
      <c r="O1550"/>
      <c r="P1550" s="9">
        <v>40.788800000000002</v>
      </c>
      <c r="Q1550" s="9">
        <v>-86.992800000000003</v>
      </c>
      <c r="R1550" t="s">
        <v>42</v>
      </c>
      <c r="S1550" t="s">
        <v>42</v>
      </c>
      <c r="T1550" t="s">
        <v>43</v>
      </c>
      <c r="V1550"/>
      <c r="W1550" s="11" t="s">
        <v>1149</v>
      </c>
    </row>
    <row r="1551" spans="1:25" ht="15.75">
      <c r="A1551" s="30" t="s">
        <v>2904</v>
      </c>
      <c r="B1551" s="25">
        <v>17</v>
      </c>
      <c r="C1551" s="4" t="s">
        <v>647</v>
      </c>
      <c r="D1551" s="23">
        <v>7886</v>
      </c>
      <c r="E1551" s="9" t="s">
        <v>648</v>
      </c>
      <c r="F1551" s="5" t="s">
        <v>1362</v>
      </c>
      <c r="G1551" s="11"/>
      <c r="H1551" s="9" t="s">
        <v>648</v>
      </c>
      <c r="I1551" s="22" t="s">
        <v>1090</v>
      </c>
      <c r="J1551" s="9" t="s">
        <v>648</v>
      </c>
      <c r="K1551" s="25">
        <v>11.22</v>
      </c>
      <c r="L1551" s="30" t="s">
        <v>2904</v>
      </c>
      <c r="M1551" s="26">
        <v>36312</v>
      </c>
      <c r="O1551"/>
      <c r="P1551">
        <v>44.669699999999999</v>
      </c>
      <c r="Q1551">
        <v>-87.627300000000005</v>
      </c>
      <c r="R1551" t="s">
        <v>42</v>
      </c>
      <c r="S1551" t="s">
        <v>42</v>
      </c>
      <c r="T1551" t="s">
        <v>43</v>
      </c>
      <c r="V1551" s="25" t="s">
        <v>2905</v>
      </c>
      <c r="W1551" t="s">
        <v>1910</v>
      </c>
      <c r="X1551">
        <v>100</v>
      </c>
    </row>
    <row r="1552" spans="1:25" ht="15.75">
      <c r="A1552" t="s">
        <v>2906</v>
      </c>
      <c r="B1552">
        <v>16</v>
      </c>
      <c r="C1552" s="4" t="s">
        <v>647</v>
      </c>
      <c r="D1552" s="23">
        <v>57239</v>
      </c>
      <c r="E1552" s="9" t="s">
        <v>648</v>
      </c>
      <c r="F1552" s="5" t="s">
        <v>1700</v>
      </c>
      <c r="G1552" s="11"/>
      <c r="H1552" s="9" t="s">
        <v>648</v>
      </c>
      <c r="I1552" s="33" t="s">
        <v>674</v>
      </c>
      <c r="J1552" s="9" t="s">
        <v>648</v>
      </c>
      <c r="K1552" s="11">
        <v>40</v>
      </c>
      <c r="L1552" t="s">
        <v>2907</v>
      </c>
      <c r="M1552" s="24">
        <v>40725</v>
      </c>
      <c r="O1552"/>
      <c r="P1552" s="9">
        <v>39.287199999999999</v>
      </c>
      <c r="Q1552" s="9">
        <v>-79.434399999999997</v>
      </c>
      <c r="R1552" t="s">
        <v>42</v>
      </c>
      <c r="S1552" t="s">
        <v>42</v>
      </c>
      <c r="T1552" t="s">
        <v>43</v>
      </c>
      <c r="V1552"/>
      <c r="W1552" s="11" t="s">
        <v>1886</v>
      </c>
      <c r="X1552">
        <v>100</v>
      </c>
    </row>
    <row r="1553" spans="1:25" ht="15.75">
      <c r="A1553" t="s">
        <v>2908</v>
      </c>
      <c r="B1553">
        <v>4</v>
      </c>
      <c r="C1553" s="4" t="s">
        <v>647</v>
      </c>
      <c r="D1553" s="23">
        <v>57240</v>
      </c>
      <c r="E1553" s="9" t="s">
        <v>648</v>
      </c>
      <c r="F1553" s="5" t="s">
        <v>1700</v>
      </c>
      <c r="G1553" s="11"/>
      <c r="H1553" s="9" t="s">
        <v>648</v>
      </c>
      <c r="I1553" s="33" t="s">
        <v>674</v>
      </c>
      <c r="J1553" s="9" t="s">
        <v>648</v>
      </c>
      <c r="K1553" s="11">
        <v>10</v>
      </c>
      <c r="L1553" t="s">
        <v>2907</v>
      </c>
      <c r="M1553" s="24">
        <v>40725</v>
      </c>
      <c r="O1553"/>
      <c r="P1553" s="9">
        <v>39.287199999999999</v>
      </c>
      <c r="Q1553" s="9">
        <v>-79.434399999999997</v>
      </c>
      <c r="R1553" t="s">
        <v>42</v>
      </c>
      <c r="S1553" t="s">
        <v>42</v>
      </c>
      <c r="T1553" t="s">
        <v>43</v>
      </c>
      <c r="V1553"/>
      <c r="W1553" s="11" t="s">
        <v>1886</v>
      </c>
      <c r="X1553">
        <v>100</v>
      </c>
    </row>
    <row r="1554" spans="1:25" ht="15.75">
      <c r="A1554" t="s">
        <v>2909</v>
      </c>
      <c r="B1554">
        <v>82</v>
      </c>
      <c r="C1554" s="4" t="s">
        <v>647</v>
      </c>
      <c r="D1554" s="23">
        <v>63133</v>
      </c>
      <c r="E1554" s="9" t="s">
        <v>648</v>
      </c>
      <c r="F1554" s="5" t="s">
        <v>1161</v>
      </c>
      <c r="G1554" s="11"/>
      <c r="H1554" s="9" t="s">
        <v>648</v>
      </c>
      <c r="I1554" s="22" t="s">
        <v>1162</v>
      </c>
      <c r="J1554" s="9" t="s">
        <v>648</v>
      </c>
      <c r="K1554" s="11">
        <v>225</v>
      </c>
      <c r="L1554" t="s">
        <v>2910</v>
      </c>
      <c r="M1554" s="24">
        <v>43983</v>
      </c>
      <c r="O1554"/>
      <c r="P1554" s="9">
        <v>41.075200000000002</v>
      </c>
      <c r="Q1554" s="9">
        <v>-105.117</v>
      </c>
      <c r="R1554" t="s">
        <v>42</v>
      </c>
      <c r="S1554" t="s">
        <v>42</v>
      </c>
      <c r="T1554" t="s">
        <v>43</v>
      </c>
      <c r="V1554"/>
      <c r="W1554" s="11" t="s">
        <v>1131</v>
      </c>
      <c r="X1554">
        <v>100</v>
      </c>
    </row>
    <row r="1555" spans="1:25" ht="15.75">
      <c r="A1555" t="s">
        <v>2911</v>
      </c>
      <c r="B1555">
        <v>38</v>
      </c>
      <c r="C1555" s="4" t="s">
        <v>647</v>
      </c>
      <c r="D1555" s="23">
        <v>67026</v>
      </c>
      <c r="E1555" s="9" t="s">
        <v>648</v>
      </c>
      <c r="F1555" s="5" t="s">
        <v>1161</v>
      </c>
      <c r="G1555" s="11"/>
      <c r="H1555" s="9" t="s">
        <v>648</v>
      </c>
      <c r="I1555" s="22" t="s">
        <v>1162</v>
      </c>
      <c r="J1555" s="9" t="s">
        <v>648</v>
      </c>
      <c r="K1555" s="11">
        <v>105.7</v>
      </c>
      <c r="L1555" t="s">
        <v>2910</v>
      </c>
      <c r="M1555" s="24">
        <v>45261</v>
      </c>
      <c r="O1555"/>
      <c r="P1555" s="9">
        <v>41.054699999999997</v>
      </c>
      <c r="Q1555" s="9">
        <v>-104.9954</v>
      </c>
      <c r="R1555" t="s">
        <v>42</v>
      </c>
      <c r="S1555" t="s">
        <v>42</v>
      </c>
      <c r="T1555" t="s">
        <v>43</v>
      </c>
      <c r="V1555"/>
      <c r="W1555" s="11" t="s">
        <v>1131</v>
      </c>
      <c r="X1555">
        <v>100</v>
      </c>
    </row>
    <row r="1556" spans="1:25" ht="15.75">
      <c r="A1556" t="s">
        <v>2912</v>
      </c>
      <c r="B1556">
        <v>75</v>
      </c>
      <c r="C1556" s="4" t="s">
        <v>647</v>
      </c>
      <c r="D1556" s="23">
        <v>58681</v>
      </c>
      <c r="E1556" s="9" t="s">
        <v>648</v>
      </c>
      <c r="F1556" s="5" t="s">
        <v>1138</v>
      </c>
      <c r="G1556" s="11"/>
      <c r="H1556" s="9" t="s">
        <v>648</v>
      </c>
      <c r="I1556" s="22" t="s">
        <v>1139</v>
      </c>
      <c r="J1556" s="9" t="s">
        <v>648</v>
      </c>
      <c r="K1556" s="11">
        <v>150</v>
      </c>
      <c r="L1556" t="s">
        <v>2912</v>
      </c>
      <c r="M1556" s="24">
        <v>42217</v>
      </c>
      <c r="O1556"/>
      <c r="P1556" s="9">
        <v>35.155799999999999</v>
      </c>
      <c r="Q1556" s="9">
        <v>-101.386</v>
      </c>
      <c r="R1556" t="s">
        <v>42</v>
      </c>
      <c r="S1556" t="s">
        <v>42</v>
      </c>
      <c r="T1556" t="s">
        <v>43</v>
      </c>
      <c r="V1556"/>
      <c r="W1556" s="11" t="s">
        <v>1316</v>
      </c>
    </row>
    <row r="1557" spans="1:25" ht="15.75">
      <c r="A1557" t="s">
        <v>2913</v>
      </c>
      <c r="B1557">
        <v>4</v>
      </c>
      <c r="C1557" s="4" t="s">
        <v>647</v>
      </c>
      <c r="D1557" s="23">
        <v>62857</v>
      </c>
      <c r="E1557" s="9" t="s">
        <v>648</v>
      </c>
      <c r="F1557" s="5" t="s">
        <v>1244</v>
      </c>
      <c r="G1557" s="11"/>
      <c r="H1557" s="9" t="s">
        <v>648</v>
      </c>
      <c r="I1557" s="22" t="s">
        <v>651</v>
      </c>
      <c r="J1557" s="9" t="s">
        <v>648</v>
      </c>
      <c r="K1557" s="11">
        <v>15.3</v>
      </c>
      <c r="L1557" t="s">
        <v>2913</v>
      </c>
      <c r="M1557" s="24">
        <v>44501</v>
      </c>
      <c r="O1557"/>
      <c r="P1557" s="9">
        <v>44.613900000000001</v>
      </c>
      <c r="Q1557" s="9">
        <v>-70.618700000000004</v>
      </c>
      <c r="R1557" t="s">
        <v>42</v>
      </c>
      <c r="S1557" t="s">
        <v>42</v>
      </c>
      <c r="T1557" t="s">
        <v>43</v>
      </c>
      <c r="V1557"/>
      <c r="W1557" s="11" t="s">
        <v>1651</v>
      </c>
    </row>
    <row r="1558" spans="1:25" ht="15.75">
      <c r="A1558" t="s">
        <v>2914</v>
      </c>
      <c r="B1558">
        <v>71</v>
      </c>
      <c r="C1558" s="4" t="s">
        <v>647</v>
      </c>
      <c r="D1558" s="23">
        <v>57097</v>
      </c>
      <c r="E1558" s="9" t="s">
        <v>648</v>
      </c>
      <c r="F1558" s="5" t="s">
        <v>1186</v>
      </c>
      <c r="G1558" s="11"/>
      <c r="H1558" s="9" t="s">
        <v>648</v>
      </c>
      <c r="I1558" s="22" t="s">
        <v>1090</v>
      </c>
      <c r="J1558" s="9" t="s">
        <v>648</v>
      </c>
      <c r="K1558" s="11">
        <v>149.1</v>
      </c>
      <c r="L1558" t="s">
        <v>2914</v>
      </c>
      <c r="M1558" s="24">
        <v>40148</v>
      </c>
      <c r="O1558"/>
      <c r="P1558" s="9">
        <v>48.524299999999997</v>
      </c>
      <c r="Q1558" s="9">
        <v>-99.925700000000006</v>
      </c>
      <c r="R1558" t="s">
        <v>42</v>
      </c>
      <c r="S1558" t="s">
        <v>42</v>
      </c>
      <c r="T1558" t="s">
        <v>43</v>
      </c>
      <c r="V1558"/>
      <c r="W1558" s="11" t="s">
        <v>1222</v>
      </c>
    </row>
    <row r="1559" spans="1:25" ht="15.75">
      <c r="A1559" t="s">
        <v>2915</v>
      </c>
      <c r="B1559">
        <v>300</v>
      </c>
      <c r="C1559" s="4" t="s">
        <v>647</v>
      </c>
      <c r="D1559" s="23">
        <v>60619</v>
      </c>
      <c r="E1559" s="9" t="s">
        <v>648</v>
      </c>
      <c r="F1559" s="5" t="s">
        <v>1421</v>
      </c>
      <c r="G1559" s="11"/>
      <c r="H1559" s="9" t="s">
        <v>648</v>
      </c>
      <c r="I1559" s="22" t="s">
        <v>1422</v>
      </c>
      <c r="J1559" s="9" t="s">
        <v>648</v>
      </c>
      <c r="K1559" s="11">
        <v>600</v>
      </c>
      <c r="L1559" t="s">
        <v>2915</v>
      </c>
      <c r="M1559" s="24">
        <v>43435</v>
      </c>
      <c r="O1559"/>
      <c r="P1559" s="9">
        <v>39.1036</v>
      </c>
      <c r="Q1559" s="9">
        <v>-103.227</v>
      </c>
      <c r="R1559" t="s">
        <v>42</v>
      </c>
      <c r="S1559" t="s">
        <v>42</v>
      </c>
      <c r="T1559" t="s">
        <v>43</v>
      </c>
      <c r="V1559"/>
      <c r="W1559" s="11" t="s">
        <v>1337</v>
      </c>
      <c r="Y1559" t="s">
        <v>1200</v>
      </c>
    </row>
    <row r="1560" spans="1:25" ht="15.75">
      <c r="A1560" t="s">
        <v>2916</v>
      </c>
      <c r="B1560">
        <v>119</v>
      </c>
      <c r="C1560" s="4" t="s">
        <v>647</v>
      </c>
      <c r="D1560" s="23">
        <v>60592</v>
      </c>
      <c r="E1560" s="9" t="s">
        <v>648</v>
      </c>
      <c r="F1560" s="5" t="s">
        <v>1085</v>
      </c>
      <c r="G1560" s="11"/>
      <c r="H1560" s="9" t="s">
        <v>648</v>
      </c>
      <c r="I1560" s="22" t="s">
        <v>1086</v>
      </c>
      <c r="J1560" s="9" t="s">
        <v>648</v>
      </c>
      <c r="K1560" s="11">
        <v>249.9</v>
      </c>
      <c r="L1560" t="s">
        <v>2916</v>
      </c>
      <c r="M1560" s="24">
        <v>42705</v>
      </c>
      <c r="O1560"/>
      <c r="P1560" s="9">
        <v>34.730499999999999</v>
      </c>
      <c r="Q1560" s="9">
        <v>-97.866799999999998</v>
      </c>
      <c r="R1560" t="s">
        <v>42</v>
      </c>
      <c r="S1560" t="s">
        <v>42</v>
      </c>
      <c r="T1560" t="s">
        <v>43</v>
      </c>
      <c r="V1560"/>
      <c r="W1560" s="11" t="s">
        <v>1131</v>
      </c>
      <c r="X1560">
        <v>100</v>
      </c>
    </row>
    <row r="1561" spans="1:25" ht="15.75">
      <c r="A1561" t="s">
        <v>2917</v>
      </c>
      <c r="B1561" s="25">
        <v>2</v>
      </c>
      <c r="C1561" s="4" t="s">
        <v>647</v>
      </c>
      <c r="D1561" s="23">
        <v>58630</v>
      </c>
      <c r="E1561" s="9" t="s">
        <v>648</v>
      </c>
      <c r="F1561" s="5" t="s">
        <v>1147</v>
      </c>
      <c r="G1561" s="11"/>
      <c r="H1561" s="9" t="s">
        <v>648</v>
      </c>
      <c r="I1561" s="22" t="s">
        <v>674</v>
      </c>
      <c r="J1561" s="9" t="s">
        <v>648</v>
      </c>
      <c r="K1561" s="25">
        <v>3.4</v>
      </c>
      <c r="L1561" t="s">
        <v>2917</v>
      </c>
      <c r="M1561" s="32">
        <v>41648</v>
      </c>
      <c r="O1561"/>
      <c r="P1561">
        <v>40.449357999999997</v>
      </c>
      <c r="Q1561">
        <v>-83.893173000000004</v>
      </c>
      <c r="R1561" t="s">
        <v>42</v>
      </c>
      <c r="S1561" t="s">
        <v>42</v>
      </c>
      <c r="T1561" t="s">
        <v>43</v>
      </c>
      <c r="V1561" s="30" t="s">
        <v>2918</v>
      </c>
      <c r="W1561" s="11" t="s">
        <v>2919</v>
      </c>
    </row>
    <row r="1562" spans="1:25" ht="15.75">
      <c r="A1562" t="s">
        <v>2920</v>
      </c>
      <c r="B1562">
        <v>3</v>
      </c>
      <c r="C1562" s="4" t="s">
        <v>647</v>
      </c>
      <c r="D1562" s="23">
        <v>55571</v>
      </c>
      <c r="E1562" s="9" t="s">
        <v>648</v>
      </c>
      <c r="F1562" s="5" t="s">
        <v>1094</v>
      </c>
      <c r="G1562" s="11"/>
      <c r="H1562" s="9" t="s">
        <v>648</v>
      </c>
      <c r="I1562" s="22" t="s">
        <v>1090</v>
      </c>
      <c r="J1562" s="9" t="s">
        <v>648</v>
      </c>
      <c r="K1562" s="25">
        <v>1.98</v>
      </c>
      <c r="L1562" t="s">
        <v>2920</v>
      </c>
      <c r="M1562" s="29">
        <v>36892</v>
      </c>
      <c r="O1562"/>
      <c r="P1562">
        <v>44.212800000000001</v>
      </c>
      <c r="Q1562">
        <v>-96.213099999999997</v>
      </c>
      <c r="R1562" t="s">
        <v>42</v>
      </c>
      <c r="S1562" t="s">
        <v>42</v>
      </c>
      <c r="T1562" t="s">
        <v>43</v>
      </c>
      <c r="V1562"/>
      <c r="W1562" s="11" t="s">
        <v>1087</v>
      </c>
    </row>
    <row r="1563" spans="1:25" ht="15.75">
      <c r="A1563" t="s">
        <v>2921</v>
      </c>
      <c r="B1563">
        <v>10</v>
      </c>
      <c r="C1563" s="4" t="s">
        <v>647</v>
      </c>
      <c r="D1563" s="23">
        <v>57427</v>
      </c>
      <c r="E1563" s="9" t="s">
        <v>648</v>
      </c>
      <c r="F1563" s="5" t="s">
        <v>1260</v>
      </c>
      <c r="G1563" s="11"/>
      <c r="H1563" s="9" t="s">
        <v>648</v>
      </c>
      <c r="I1563" s="22" t="s">
        <v>1261</v>
      </c>
      <c r="J1563" s="9" t="s">
        <v>648</v>
      </c>
      <c r="K1563" s="11">
        <v>23</v>
      </c>
      <c r="L1563" t="s">
        <v>2921</v>
      </c>
      <c r="M1563" s="24">
        <v>41244</v>
      </c>
      <c r="O1563"/>
      <c r="P1563" s="9">
        <v>43.036900000000003</v>
      </c>
      <c r="Q1563" s="9">
        <v>-115.443</v>
      </c>
      <c r="R1563" t="s">
        <v>42</v>
      </c>
      <c r="S1563" t="s">
        <v>42</v>
      </c>
      <c r="T1563" t="s">
        <v>43</v>
      </c>
      <c r="V1563"/>
      <c r="W1563" s="11" t="s">
        <v>1385</v>
      </c>
      <c r="X1563">
        <v>100</v>
      </c>
    </row>
    <row r="1564" spans="1:25" ht="15.75">
      <c r="A1564" t="s">
        <v>2922</v>
      </c>
      <c r="B1564">
        <v>29</v>
      </c>
      <c r="C1564" s="4" t="s">
        <v>647</v>
      </c>
      <c r="D1564" s="23">
        <v>64662</v>
      </c>
      <c r="E1564" s="9" t="s">
        <v>648</v>
      </c>
      <c r="F1564" s="5" t="s">
        <v>1089</v>
      </c>
      <c r="G1564" s="11"/>
      <c r="H1564" s="9" t="s">
        <v>648</v>
      </c>
      <c r="I1564" s="22" t="s">
        <v>1090</v>
      </c>
      <c r="J1564" s="9" t="s">
        <v>648</v>
      </c>
      <c r="K1564" s="11">
        <v>80.3</v>
      </c>
      <c r="L1564" t="s">
        <v>2922</v>
      </c>
      <c r="M1564" s="24">
        <v>44531</v>
      </c>
      <c r="O1564"/>
      <c r="P1564" s="9">
        <v>42.424300000000002</v>
      </c>
      <c r="Q1564" s="9">
        <v>-95.174099999999996</v>
      </c>
      <c r="R1564" t="s">
        <v>42</v>
      </c>
      <c r="S1564" t="s">
        <v>42</v>
      </c>
      <c r="T1564" t="s">
        <v>43</v>
      </c>
      <c r="V1564"/>
      <c r="W1564" s="11" t="s">
        <v>1131</v>
      </c>
      <c r="X1564">
        <v>100</v>
      </c>
    </row>
    <row r="1565" spans="1:25" ht="15.75">
      <c r="A1565" t="s">
        <v>2923</v>
      </c>
      <c r="B1565">
        <v>12</v>
      </c>
      <c r="C1565" s="4" t="s">
        <v>647</v>
      </c>
      <c r="D1565" s="23">
        <v>58608</v>
      </c>
      <c r="E1565" s="9" t="s">
        <v>648</v>
      </c>
      <c r="F1565" s="5" t="s">
        <v>1244</v>
      </c>
      <c r="G1565" s="11"/>
      <c r="H1565" s="9" t="s">
        <v>648</v>
      </c>
      <c r="I1565" s="22" t="s">
        <v>651</v>
      </c>
      <c r="J1565" s="9" t="s">
        <v>648</v>
      </c>
      <c r="K1565" s="11">
        <v>34.200000000000003</v>
      </c>
      <c r="L1565" t="s">
        <v>1245</v>
      </c>
      <c r="M1565" s="24">
        <v>42248</v>
      </c>
      <c r="O1565"/>
      <c r="P1565" s="9">
        <v>44.607799999999997</v>
      </c>
      <c r="Q1565" s="9">
        <v>-70.373099999999994</v>
      </c>
      <c r="R1565" t="s">
        <v>42</v>
      </c>
      <c r="S1565" t="s">
        <v>42</v>
      </c>
      <c r="T1565" t="s">
        <v>43</v>
      </c>
      <c r="V1565"/>
      <c r="W1565" s="11" t="s">
        <v>1247</v>
      </c>
    </row>
    <row r="1566" spans="1:25" ht="15.75">
      <c r="A1566" s="25" t="s">
        <v>2924</v>
      </c>
      <c r="B1566" s="25">
        <v>2</v>
      </c>
      <c r="C1566" s="4" t="s">
        <v>647</v>
      </c>
      <c r="D1566" s="23">
        <v>57626</v>
      </c>
      <c r="E1566" s="9" t="s">
        <v>648</v>
      </c>
      <c r="F1566" s="5" t="s">
        <v>1118</v>
      </c>
      <c r="G1566" s="11"/>
      <c r="H1566" s="9" t="s">
        <v>648</v>
      </c>
      <c r="I1566" s="22" t="s">
        <v>1119</v>
      </c>
      <c r="J1566" s="9" t="s">
        <v>648</v>
      </c>
      <c r="K1566" s="25">
        <v>2</v>
      </c>
      <c r="L1566" s="25" t="s">
        <v>2924</v>
      </c>
      <c r="M1566" s="26">
        <v>40695</v>
      </c>
      <c r="O1566"/>
      <c r="P1566">
        <v>37.713818000000003</v>
      </c>
      <c r="Q1566">
        <v>-121.52143599999999</v>
      </c>
      <c r="R1566" t="s">
        <v>42</v>
      </c>
      <c r="S1566" t="s">
        <v>42</v>
      </c>
      <c r="T1566" t="s">
        <v>43</v>
      </c>
      <c r="V1566" s="25"/>
      <c r="W1566" s="11" t="s">
        <v>1158</v>
      </c>
    </row>
    <row r="1567" spans="1:25" ht="15.75">
      <c r="A1567" t="s">
        <v>2925</v>
      </c>
      <c r="B1567">
        <v>240</v>
      </c>
      <c r="C1567" s="4" t="s">
        <v>647</v>
      </c>
      <c r="D1567" s="23">
        <v>63578</v>
      </c>
      <c r="E1567" s="9" t="s">
        <v>648</v>
      </c>
      <c r="F1567" s="5" t="s">
        <v>1152</v>
      </c>
      <c r="G1567" s="11"/>
      <c r="H1567" s="9" t="s">
        <v>648</v>
      </c>
      <c r="I1567" s="22" t="s">
        <v>1086</v>
      </c>
      <c r="J1567" s="9" t="s">
        <v>648</v>
      </c>
      <c r="K1567" s="11">
        <v>522</v>
      </c>
      <c r="L1567" t="s">
        <v>2925</v>
      </c>
      <c r="M1567" s="28">
        <v>44181</v>
      </c>
      <c r="O1567"/>
      <c r="P1567" s="9">
        <v>33.832000000000001</v>
      </c>
      <c r="Q1567" s="9">
        <v>-103.31100000000001</v>
      </c>
      <c r="R1567" t="s">
        <v>42</v>
      </c>
      <c r="S1567" t="s">
        <v>42</v>
      </c>
      <c r="T1567" t="s">
        <v>43</v>
      </c>
      <c r="V1567"/>
      <c r="W1567" s="11" t="s">
        <v>1337</v>
      </c>
    </row>
    <row r="1568" spans="1:25" ht="15.75">
      <c r="A1568" t="s">
        <v>2926</v>
      </c>
      <c r="B1568">
        <v>120</v>
      </c>
      <c r="C1568" s="4" t="s">
        <v>647</v>
      </c>
      <c r="D1568" s="23">
        <v>62620</v>
      </c>
      <c r="E1568" s="9" t="s">
        <v>648</v>
      </c>
      <c r="F1568" s="5" t="s">
        <v>1138</v>
      </c>
      <c r="G1568" s="11"/>
      <c r="H1568" s="9" t="s">
        <v>648</v>
      </c>
      <c r="I1568" s="22" t="s">
        <v>1139</v>
      </c>
      <c r="J1568" s="9" t="s">
        <v>648</v>
      </c>
      <c r="K1568" s="11">
        <v>338.4</v>
      </c>
      <c r="L1568" t="s">
        <v>2926</v>
      </c>
      <c r="M1568" s="24">
        <v>44409</v>
      </c>
      <c r="O1568"/>
      <c r="P1568" s="9">
        <v>33.331000000000003</v>
      </c>
      <c r="Q1568" s="9">
        <v>-101.57299999999999</v>
      </c>
      <c r="R1568" t="s">
        <v>42</v>
      </c>
      <c r="S1568" t="s">
        <v>42</v>
      </c>
      <c r="T1568" t="s">
        <v>43</v>
      </c>
      <c r="V1568"/>
      <c r="W1568" s="11" t="s">
        <v>182</v>
      </c>
      <c r="X1568">
        <v>100</v>
      </c>
    </row>
    <row r="1569" spans="1:26" ht="15.75">
      <c r="A1569" t="s">
        <v>2927</v>
      </c>
      <c r="B1569">
        <v>1</v>
      </c>
      <c r="C1569" s="4" t="s">
        <v>647</v>
      </c>
      <c r="D1569" s="23">
        <v>61444</v>
      </c>
      <c r="E1569" s="9" t="s">
        <v>648</v>
      </c>
      <c r="F1569" s="5" t="s">
        <v>1118</v>
      </c>
      <c r="G1569" s="11"/>
      <c r="H1569" s="9" t="s">
        <v>648</v>
      </c>
      <c r="I1569" s="22" t="s">
        <v>1119</v>
      </c>
      <c r="J1569" s="9" t="s">
        <v>648</v>
      </c>
      <c r="K1569" s="25">
        <v>1.79</v>
      </c>
      <c r="L1569" t="s">
        <v>2927</v>
      </c>
      <c r="M1569" s="29">
        <v>43313</v>
      </c>
      <c r="O1569"/>
      <c r="P1569">
        <v>36.466107000000001</v>
      </c>
      <c r="Q1569">
        <v>-121.381619</v>
      </c>
      <c r="R1569" t="s">
        <v>42</v>
      </c>
      <c r="S1569" t="s">
        <v>42</v>
      </c>
      <c r="T1569" t="s">
        <v>43</v>
      </c>
      <c r="V1569" s="25" t="s">
        <v>2928</v>
      </c>
      <c r="W1569" s="11" t="s">
        <v>1158</v>
      </c>
    </row>
    <row r="1570" spans="1:26" ht="15.75">
      <c r="A1570" t="s">
        <v>2929</v>
      </c>
      <c r="B1570">
        <v>14</v>
      </c>
      <c r="C1570" s="4" t="s">
        <v>647</v>
      </c>
      <c r="D1570" s="23">
        <v>56441</v>
      </c>
      <c r="E1570" s="9" t="s">
        <v>648</v>
      </c>
      <c r="F1570" s="5" t="s">
        <v>1260</v>
      </c>
      <c r="G1570" s="11"/>
      <c r="H1570" s="9" t="s">
        <v>648</v>
      </c>
      <c r="I1570" s="22" t="s">
        <v>1261</v>
      </c>
      <c r="J1570" s="9" t="s">
        <v>648</v>
      </c>
      <c r="K1570" s="11">
        <v>22</v>
      </c>
      <c r="L1570" t="s">
        <v>2929</v>
      </c>
      <c r="M1570" s="24">
        <v>40634</v>
      </c>
      <c r="O1570"/>
      <c r="P1570" s="9">
        <v>42.684800000000003</v>
      </c>
      <c r="Q1570" s="9">
        <v>-114.98990000000001</v>
      </c>
      <c r="R1570" t="s">
        <v>42</v>
      </c>
      <c r="S1570" t="s">
        <v>42</v>
      </c>
      <c r="T1570" t="s">
        <v>43</v>
      </c>
      <c r="V1570"/>
      <c r="W1570" s="11" t="s">
        <v>1979</v>
      </c>
    </row>
    <row r="1571" spans="1:26" ht="15.75">
      <c r="A1571" t="s">
        <v>2930</v>
      </c>
      <c r="B1571">
        <v>87</v>
      </c>
      <c r="C1571" s="4" t="s">
        <v>647</v>
      </c>
      <c r="D1571" s="23">
        <v>60657</v>
      </c>
      <c r="E1571" s="9" t="s">
        <v>648</v>
      </c>
      <c r="F1571" s="5" t="s">
        <v>1138</v>
      </c>
      <c r="G1571" s="11"/>
      <c r="H1571" s="9" t="s">
        <v>648</v>
      </c>
      <c r="I1571" s="22" t="s">
        <v>1139</v>
      </c>
      <c r="J1571" s="9" t="s">
        <v>648</v>
      </c>
      <c r="K1571" s="11">
        <v>174</v>
      </c>
      <c r="L1571" t="s">
        <v>2930</v>
      </c>
      <c r="M1571" s="24">
        <v>42675</v>
      </c>
      <c r="O1571"/>
      <c r="P1571" s="9">
        <v>35.175899999999999</v>
      </c>
      <c r="Q1571" s="9">
        <v>-100.932</v>
      </c>
      <c r="R1571" t="s">
        <v>42</v>
      </c>
      <c r="S1571" t="s">
        <v>42</v>
      </c>
      <c r="T1571" t="s">
        <v>43</v>
      </c>
      <c r="V1571"/>
      <c r="W1571" s="11" t="s">
        <v>1256</v>
      </c>
    </row>
    <row r="1572" spans="1:26" ht="15.75">
      <c r="A1572" t="s">
        <v>2223</v>
      </c>
      <c r="B1572">
        <v>112</v>
      </c>
      <c r="C1572" s="4" t="s">
        <v>647</v>
      </c>
      <c r="D1572" s="23">
        <v>50281</v>
      </c>
      <c r="E1572" s="9" t="s">
        <v>648</v>
      </c>
      <c r="F1572" s="5" t="s">
        <v>1118</v>
      </c>
      <c r="G1572" s="11"/>
      <c r="H1572" s="9" t="s">
        <v>648</v>
      </c>
      <c r="I1572" s="22" t="s">
        <v>1119</v>
      </c>
      <c r="J1572" s="9" t="s">
        <v>648</v>
      </c>
      <c r="K1572" s="11">
        <v>31</v>
      </c>
      <c r="L1572" t="s">
        <v>2223</v>
      </c>
      <c r="M1572" s="24">
        <v>30376</v>
      </c>
      <c r="O1572"/>
      <c r="P1572" s="9">
        <v>33.9313</v>
      </c>
      <c r="Q1572" s="9">
        <v>-116.61199999999999</v>
      </c>
      <c r="R1572" t="s">
        <v>42</v>
      </c>
      <c r="S1572" t="s">
        <v>42</v>
      </c>
      <c r="T1572" t="s">
        <v>43</v>
      </c>
      <c r="V1572"/>
      <c r="W1572" s="11" t="s">
        <v>2223</v>
      </c>
    </row>
    <row r="1573" spans="1:26" ht="15.75">
      <c r="A1573" t="s">
        <v>2931</v>
      </c>
      <c r="B1573">
        <v>62</v>
      </c>
      <c r="C1573" s="4" t="s">
        <v>647</v>
      </c>
      <c r="D1573" s="23">
        <v>50690</v>
      </c>
      <c r="E1573" s="9" t="s">
        <v>648</v>
      </c>
      <c r="F1573" s="5" t="s">
        <v>1118</v>
      </c>
      <c r="G1573" s="11"/>
      <c r="H1573" s="9" t="s">
        <v>648</v>
      </c>
      <c r="I1573" s="22" t="s">
        <v>1119</v>
      </c>
      <c r="J1573" s="9" t="s">
        <v>648</v>
      </c>
      <c r="K1573" s="11">
        <v>43.4</v>
      </c>
      <c r="L1573" t="s">
        <v>2931</v>
      </c>
      <c r="M1573" s="24">
        <v>36312</v>
      </c>
      <c r="O1573"/>
      <c r="P1573" s="9">
        <v>33.8947</v>
      </c>
      <c r="Q1573" s="9">
        <v>-116.57599999999999</v>
      </c>
      <c r="R1573" t="s">
        <v>42</v>
      </c>
      <c r="S1573" t="s">
        <v>42</v>
      </c>
      <c r="T1573" t="s">
        <v>43</v>
      </c>
      <c r="V1573"/>
      <c r="W1573" s="11" t="s">
        <v>1296</v>
      </c>
    </row>
    <row r="1574" spans="1:26" ht="15.75">
      <c r="A1574" t="s">
        <v>2932</v>
      </c>
      <c r="B1574">
        <v>120</v>
      </c>
      <c r="C1574" s="4" t="s">
        <v>647</v>
      </c>
      <c r="D1574" s="23">
        <v>56304</v>
      </c>
      <c r="E1574" s="9" t="s">
        <v>648</v>
      </c>
      <c r="F1574" s="5" t="s">
        <v>1152</v>
      </c>
      <c r="G1574" s="11"/>
      <c r="H1574" s="9" t="s">
        <v>648</v>
      </c>
      <c r="I1574" s="22" t="s">
        <v>1086</v>
      </c>
      <c r="J1574" s="9" t="s">
        <v>648</v>
      </c>
      <c r="K1574" s="11">
        <v>120</v>
      </c>
      <c r="L1574" t="s">
        <v>2932</v>
      </c>
      <c r="M1574" s="31">
        <v>38708</v>
      </c>
      <c r="O1574" s="34">
        <v>44560</v>
      </c>
      <c r="P1574" s="9">
        <v>33.923200000000001</v>
      </c>
      <c r="Q1574" s="9">
        <v>-103.80200000000001</v>
      </c>
      <c r="R1574" t="s">
        <v>42</v>
      </c>
      <c r="S1574" t="s">
        <v>42</v>
      </c>
      <c r="T1574" t="s">
        <v>1126</v>
      </c>
      <c r="V1574"/>
    </row>
    <row r="1575" spans="1:26" ht="15.75">
      <c r="A1575" t="s">
        <v>2933</v>
      </c>
      <c r="B1575">
        <v>120</v>
      </c>
      <c r="C1575" s="4" t="s">
        <v>647</v>
      </c>
      <c r="D1575" s="23">
        <v>56304</v>
      </c>
      <c r="E1575" s="9" t="s">
        <v>648</v>
      </c>
      <c r="F1575" s="5" t="s">
        <v>1152</v>
      </c>
      <c r="G1575" s="11"/>
      <c r="H1575" s="9" t="s">
        <v>648</v>
      </c>
      <c r="I1575" s="22" t="s">
        <v>1086</v>
      </c>
      <c r="J1575" s="9" t="s">
        <v>648</v>
      </c>
      <c r="K1575" s="11">
        <v>90</v>
      </c>
      <c r="L1575" t="s">
        <v>2932</v>
      </c>
      <c r="M1575" s="3">
        <v>44561</v>
      </c>
      <c r="O1575"/>
      <c r="P1575" s="9">
        <v>33.923200000000001</v>
      </c>
      <c r="Q1575" s="9">
        <v>-103.80200000000001</v>
      </c>
      <c r="R1575" t="s">
        <v>42</v>
      </c>
      <c r="S1575" t="s">
        <v>42</v>
      </c>
      <c r="T1575" t="s">
        <v>43</v>
      </c>
      <c r="V1575"/>
      <c r="W1575" s="11" t="s">
        <v>1121</v>
      </c>
      <c r="X1575">
        <v>100</v>
      </c>
    </row>
    <row r="1576" spans="1:26" ht="15.75">
      <c r="A1576" t="s">
        <v>2934</v>
      </c>
      <c r="B1576">
        <v>31</v>
      </c>
      <c r="C1576" s="4" t="s">
        <v>647</v>
      </c>
      <c r="D1576" s="23">
        <v>59712</v>
      </c>
      <c r="E1576" s="9" t="s">
        <v>648</v>
      </c>
      <c r="F1576" s="5" t="s">
        <v>1138</v>
      </c>
      <c r="G1576" s="11"/>
      <c r="H1576" s="9" t="s">
        <v>648</v>
      </c>
      <c r="I1576" s="22" t="s">
        <v>1139</v>
      </c>
      <c r="J1576" s="9" t="s">
        <v>648</v>
      </c>
      <c r="K1576" s="11">
        <v>93</v>
      </c>
      <c r="L1576" t="s">
        <v>2934</v>
      </c>
      <c r="M1576" s="24">
        <v>42705</v>
      </c>
      <c r="O1576"/>
      <c r="P1576" s="9">
        <v>26.1189</v>
      </c>
      <c r="Q1576" s="9">
        <v>-97.343100000000007</v>
      </c>
      <c r="R1576" t="s">
        <v>42</v>
      </c>
      <c r="S1576" t="s">
        <v>42</v>
      </c>
      <c r="T1576" t="s">
        <v>43</v>
      </c>
      <c r="V1576"/>
      <c r="W1576" s="11" t="s">
        <v>1350</v>
      </c>
    </row>
    <row r="1577" spans="1:26" ht="15.75">
      <c r="A1577" t="s">
        <v>2935</v>
      </c>
      <c r="B1577">
        <v>45</v>
      </c>
      <c r="C1577" s="4" t="s">
        <v>647</v>
      </c>
      <c r="D1577" s="23">
        <v>56479</v>
      </c>
      <c r="E1577" s="9" t="s">
        <v>648</v>
      </c>
      <c r="F1577" s="5" t="s">
        <v>1138</v>
      </c>
      <c r="G1577" s="11"/>
      <c r="H1577" s="9" t="s">
        <v>648</v>
      </c>
      <c r="I1577" s="22" t="s">
        <v>1139</v>
      </c>
      <c r="J1577" s="9" t="s">
        <v>648</v>
      </c>
      <c r="K1577" s="11">
        <v>89.5</v>
      </c>
      <c r="L1577" t="s">
        <v>2935</v>
      </c>
      <c r="M1577" s="24">
        <v>39083</v>
      </c>
      <c r="O1577"/>
      <c r="P1577" s="9">
        <v>31.953700000000001</v>
      </c>
      <c r="Q1577" s="9">
        <v>-101.255</v>
      </c>
      <c r="R1577" t="s">
        <v>42</v>
      </c>
      <c r="S1577" t="s">
        <v>42</v>
      </c>
      <c r="T1577" t="s">
        <v>43</v>
      </c>
      <c r="V1577"/>
      <c r="W1577" s="11" t="s">
        <v>241</v>
      </c>
      <c r="X1577">
        <v>100</v>
      </c>
    </row>
    <row r="1578" spans="1:26" ht="15.75">
      <c r="A1578" t="s">
        <v>2936</v>
      </c>
      <c r="B1578" s="25">
        <v>6</v>
      </c>
      <c r="C1578" s="4" t="s">
        <v>647</v>
      </c>
      <c r="D1578" s="23">
        <v>56973</v>
      </c>
      <c r="E1578" s="9" t="s">
        <v>648</v>
      </c>
      <c r="F1578" s="5" t="s">
        <v>1268</v>
      </c>
      <c r="G1578" s="11"/>
      <c r="H1578" s="9" t="s">
        <v>648</v>
      </c>
      <c r="I1578" s="22" t="s">
        <v>1301</v>
      </c>
      <c r="J1578" s="9" t="s">
        <v>648</v>
      </c>
      <c r="K1578" s="25">
        <v>9.9</v>
      </c>
      <c r="L1578" s="25" t="s">
        <v>2653</v>
      </c>
      <c r="M1578" s="26">
        <v>39965</v>
      </c>
      <c r="O1578"/>
      <c r="P1578">
        <v>45.6447</v>
      </c>
      <c r="Q1578">
        <v>-119.47669999999999</v>
      </c>
      <c r="R1578" t="s">
        <v>42</v>
      </c>
      <c r="S1578" t="s">
        <v>42</v>
      </c>
      <c r="T1578" t="s">
        <v>43</v>
      </c>
      <c r="V1578"/>
      <c r="W1578" s="11" t="s">
        <v>1250</v>
      </c>
    </row>
    <row r="1579" spans="1:26" ht="15.75">
      <c r="A1579" t="s">
        <v>2937</v>
      </c>
      <c r="B1579">
        <v>25</v>
      </c>
      <c r="C1579" s="4" t="s">
        <v>647</v>
      </c>
      <c r="D1579" s="23">
        <v>57285</v>
      </c>
      <c r="E1579" s="9" t="s">
        <v>648</v>
      </c>
      <c r="F1579" s="5" t="s">
        <v>1114</v>
      </c>
      <c r="G1579" s="11"/>
      <c r="H1579" s="9" t="s">
        <v>648</v>
      </c>
      <c r="I1579" s="22" t="s">
        <v>674</v>
      </c>
      <c r="J1579" s="9" t="s">
        <v>648</v>
      </c>
      <c r="K1579" s="11">
        <v>50</v>
      </c>
      <c r="L1579" t="s">
        <v>2938</v>
      </c>
      <c r="M1579" s="24">
        <v>40940</v>
      </c>
      <c r="O1579"/>
      <c r="P1579" s="9">
        <v>40.724899999999998</v>
      </c>
      <c r="Q1579" s="9">
        <v>-78.297600000000003</v>
      </c>
      <c r="R1579" t="s">
        <v>42</v>
      </c>
      <c r="S1579" t="s">
        <v>42</v>
      </c>
      <c r="T1579" t="s">
        <v>43</v>
      </c>
      <c r="V1579"/>
      <c r="W1579" t="s">
        <v>1211</v>
      </c>
      <c r="X1579">
        <v>100</v>
      </c>
    </row>
    <row r="1580" spans="1:26" ht="15.75">
      <c r="A1580" t="s">
        <v>2939</v>
      </c>
      <c r="B1580">
        <v>15</v>
      </c>
      <c r="C1580" s="4" t="s">
        <v>647</v>
      </c>
      <c r="D1580" s="23">
        <v>65741</v>
      </c>
      <c r="E1580" s="9" t="s">
        <v>648</v>
      </c>
      <c r="F1580" s="5" t="s">
        <v>1114</v>
      </c>
      <c r="G1580" s="11"/>
      <c r="H1580" s="9" t="s">
        <v>648</v>
      </c>
      <c r="I1580" s="22" t="s">
        <v>674</v>
      </c>
      <c r="J1580" s="9" t="s">
        <v>648</v>
      </c>
      <c r="K1580" s="11">
        <v>87.6</v>
      </c>
      <c r="L1580" t="s">
        <v>2938</v>
      </c>
      <c r="M1580" s="24">
        <v>45170</v>
      </c>
      <c r="O1580"/>
      <c r="P1580" s="9">
        <v>40.728200000000001</v>
      </c>
      <c r="Q1580" s="9">
        <v>-78.287499999999994</v>
      </c>
      <c r="R1580" t="s">
        <v>42</v>
      </c>
      <c r="S1580" t="s">
        <v>42</v>
      </c>
      <c r="T1580" t="s">
        <v>43</v>
      </c>
      <c r="V1580"/>
      <c r="W1580" t="s">
        <v>1211</v>
      </c>
      <c r="X1580">
        <v>100</v>
      </c>
    </row>
    <row r="1581" spans="1:26" ht="15.75">
      <c r="A1581" t="s">
        <v>2940</v>
      </c>
      <c r="B1581">
        <v>120</v>
      </c>
      <c r="C1581" s="4" t="s">
        <v>647</v>
      </c>
      <c r="D1581" s="23">
        <v>60987</v>
      </c>
      <c r="E1581" s="9" t="s">
        <v>648</v>
      </c>
      <c r="F1581" s="5" t="s">
        <v>1138</v>
      </c>
      <c r="G1581" s="11"/>
      <c r="H1581" s="9" t="s">
        <v>648</v>
      </c>
      <c r="I1581" s="22" t="s">
        <v>1139</v>
      </c>
      <c r="J1581" s="9" t="s">
        <v>648</v>
      </c>
      <c r="K1581" s="11">
        <v>300</v>
      </c>
      <c r="L1581" t="s">
        <v>2940</v>
      </c>
      <c r="M1581" s="24">
        <v>43191</v>
      </c>
      <c r="O1581"/>
      <c r="P1581" s="9">
        <v>31.185600000000001</v>
      </c>
      <c r="Q1581" s="9">
        <v>-101.371</v>
      </c>
      <c r="R1581" t="s">
        <v>42</v>
      </c>
      <c r="S1581" t="s">
        <v>42</v>
      </c>
      <c r="T1581" t="s">
        <v>43</v>
      </c>
      <c r="V1581"/>
      <c r="W1581" s="11" t="s">
        <v>1320</v>
      </c>
    </row>
    <row r="1582" spans="1:26" ht="15.75">
      <c r="A1582" t="s">
        <v>2941</v>
      </c>
      <c r="B1582">
        <v>120</v>
      </c>
      <c r="C1582" s="4" t="s">
        <v>647</v>
      </c>
      <c r="D1582" s="23">
        <v>62038</v>
      </c>
      <c r="E1582" s="9" t="s">
        <v>648</v>
      </c>
      <c r="F1582" s="5" t="s">
        <v>1138</v>
      </c>
      <c r="G1582" s="11"/>
      <c r="H1582" s="9" t="s">
        <v>648</v>
      </c>
      <c r="I1582" s="22" t="s">
        <v>1139</v>
      </c>
      <c r="J1582" s="9" t="s">
        <v>648</v>
      </c>
      <c r="K1582" s="11">
        <v>302.39999999999998</v>
      </c>
      <c r="L1582" t="s">
        <v>2941</v>
      </c>
      <c r="M1582" s="24">
        <v>43617</v>
      </c>
      <c r="O1582"/>
      <c r="P1582" s="9">
        <v>31.235800000000001</v>
      </c>
      <c r="Q1582" s="9">
        <v>-101.145</v>
      </c>
      <c r="R1582" t="s">
        <v>42</v>
      </c>
      <c r="S1582" t="s">
        <v>42</v>
      </c>
      <c r="T1582" t="s">
        <v>43</v>
      </c>
      <c r="V1582"/>
      <c r="W1582" s="11" t="s">
        <v>1200</v>
      </c>
      <c r="X1582">
        <v>25</v>
      </c>
      <c r="Y1582" t="s">
        <v>1881</v>
      </c>
      <c r="Z1582">
        <v>75</v>
      </c>
    </row>
    <row r="1583" spans="1:26" ht="15.75">
      <c r="A1583" t="s">
        <v>2942</v>
      </c>
      <c r="B1583">
        <v>64</v>
      </c>
      <c r="C1583" s="4" t="s">
        <v>647</v>
      </c>
      <c r="D1583" s="23">
        <v>65316</v>
      </c>
      <c r="E1583" s="9" t="s">
        <v>648</v>
      </c>
      <c r="F1583" s="5" t="s">
        <v>1101</v>
      </c>
      <c r="G1583" s="11"/>
      <c r="H1583" s="9" t="s">
        <v>648</v>
      </c>
      <c r="I1583" s="22" t="s">
        <v>1090</v>
      </c>
      <c r="J1583" s="9" t="s">
        <v>648</v>
      </c>
      <c r="K1583" s="11">
        <v>255</v>
      </c>
      <c r="L1583" t="s">
        <v>2942</v>
      </c>
      <c r="M1583" s="24">
        <v>44958</v>
      </c>
      <c r="O1583"/>
      <c r="P1583" s="9">
        <v>40.294499999999999</v>
      </c>
      <c r="Q1583" s="9">
        <v>-88.584599999999995</v>
      </c>
      <c r="R1583" t="s">
        <v>42</v>
      </c>
      <c r="S1583" t="s">
        <v>42</v>
      </c>
      <c r="T1583" t="s">
        <v>43</v>
      </c>
      <c r="V1583"/>
      <c r="W1583" s="11" t="s">
        <v>1322</v>
      </c>
      <c r="X1583">
        <v>90</v>
      </c>
      <c r="Y1583" t="s">
        <v>1200</v>
      </c>
      <c r="Z1583">
        <v>10</v>
      </c>
    </row>
    <row r="1584" spans="1:26" ht="15.75">
      <c r="A1584" t="s">
        <v>2943</v>
      </c>
      <c r="B1584">
        <v>33</v>
      </c>
      <c r="C1584" s="4" t="s">
        <v>647</v>
      </c>
      <c r="D1584" s="23">
        <v>61070</v>
      </c>
      <c r="E1584" s="9" t="s">
        <v>648</v>
      </c>
      <c r="F1584" s="5" t="s">
        <v>1089</v>
      </c>
      <c r="G1584" s="11"/>
      <c r="H1584" s="9" t="s">
        <v>648</v>
      </c>
      <c r="I1584" s="22" t="s">
        <v>1090</v>
      </c>
      <c r="J1584" s="9" t="s">
        <v>648</v>
      </c>
      <c r="K1584" s="11">
        <v>66</v>
      </c>
      <c r="L1584" t="s">
        <v>2943</v>
      </c>
      <c r="M1584" s="24">
        <v>43497</v>
      </c>
      <c r="O1584"/>
      <c r="P1584" s="9">
        <v>43.392899999999997</v>
      </c>
      <c r="Q1584" s="9">
        <v>-92.334100000000007</v>
      </c>
      <c r="R1584" t="s">
        <v>42</v>
      </c>
      <c r="S1584" t="s">
        <v>42</v>
      </c>
      <c r="T1584" t="s">
        <v>43</v>
      </c>
      <c r="V1584"/>
      <c r="W1584" t="s">
        <v>1910</v>
      </c>
      <c r="X1584">
        <v>100</v>
      </c>
    </row>
    <row r="1585" spans="1:26" ht="15.75">
      <c r="A1585" t="s">
        <v>2944</v>
      </c>
      <c r="B1585">
        <v>14</v>
      </c>
      <c r="C1585" s="4" t="s">
        <v>647</v>
      </c>
      <c r="D1585" s="23">
        <v>57749</v>
      </c>
      <c r="E1585" s="9" t="s">
        <v>648</v>
      </c>
      <c r="F1585" s="5" t="s">
        <v>1260</v>
      </c>
      <c r="G1585" s="11"/>
      <c r="H1585" s="9" t="s">
        <v>648</v>
      </c>
      <c r="I1585" s="22" t="s">
        <v>1261</v>
      </c>
      <c r="J1585" s="9" t="s">
        <v>648</v>
      </c>
      <c r="K1585" s="11">
        <v>22.4</v>
      </c>
      <c r="L1585" t="s">
        <v>2944</v>
      </c>
      <c r="M1585" s="24">
        <v>40817</v>
      </c>
      <c r="O1585"/>
      <c r="P1585" s="9">
        <v>42.985599999999998</v>
      </c>
      <c r="Q1585" s="9">
        <v>-115.3998</v>
      </c>
      <c r="R1585" t="s">
        <v>42</v>
      </c>
      <c r="S1585" t="s">
        <v>42</v>
      </c>
      <c r="T1585" t="s">
        <v>43</v>
      </c>
      <c r="V1585"/>
      <c r="W1585" s="11" t="s">
        <v>2945</v>
      </c>
    </row>
    <row r="1586" spans="1:26" ht="15.75">
      <c r="A1586" t="s">
        <v>2946</v>
      </c>
      <c r="B1586" s="25">
        <v>1</v>
      </c>
      <c r="C1586" s="4" t="s">
        <v>647</v>
      </c>
      <c r="D1586" s="23">
        <v>61067</v>
      </c>
      <c r="E1586" s="9" t="s">
        <v>648</v>
      </c>
      <c r="F1586" s="5" t="s">
        <v>1118</v>
      </c>
      <c r="G1586" s="11"/>
      <c r="H1586" s="9" t="s">
        <v>648</v>
      </c>
      <c r="I1586" s="22" t="s">
        <v>1119</v>
      </c>
      <c r="J1586" s="9" t="s">
        <v>648</v>
      </c>
      <c r="K1586" s="25">
        <v>1.85</v>
      </c>
      <c r="L1586" t="s">
        <v>2946</v>
      </c>
      <c r="M1586" s="26">
        <v>42979</v>
      </c>
      <c r="O1586"/>
      <c r="P1586">
        <v>36.274560000000001</v>
      </c>
      <c r="Q1586">
        <v>-121.191605</v>
      </c>
      <c r="R1586" t="s">
        <v>42</v>
      </c>
      <c r="S1586" t="s">
        <v>42</v>
      </c>
      <c r="T1586" t="s">
        <v>43</v>
      </c>
      <c r="V1586" s="25"/>
      <c r="W1586" s="11" t="s">
        <v>1158</v>
      </c>
    </row>
    <row r="1587" spans="1:26" ht="15.75">
      <c r="A1587" t="s">
        <v>2947</v>
      </c>
      <c r="B1587" s="25">
        <v>5</v>
      </c>
      <c r="C1587" s="4" t="s">
        <v>647</v>
      </c>
      <c r="D1587" s="23">
        <v>65737</v>
      </c>
      <c r="E1587" s="9" t="s">
        <v>648</v>
      </c>
      <c r="F1587" s="5" t="s">
        <v>1268</v>
      </c>
      <c r="G1587" s="11"/>
      <c r="H1587" s="9" t="s">
        <v>648</v>
      </c>
      <c r="I1587" s="22" t="s">
        <v>1301</v>
      </c>
      <c r="J1587" s="9" t="s">
        <v>648</v>
      </c>
      <c r="K1587" s="25">
        <v>8.65</v>
      </c>
      <c r="L1587" t="s">
        <v>2947</v>
      </c>
      <c r="M1587" s="26">
        <v>44866</v>
      </c>
      <c r="O1587"/>
      <c r="P1587" s="27">
        <v>45.891638999999998</v>
      </c>
      <c r="Q1587" s="27">
        <v>-118.472472</v>
      </c>
      <c r="R1587" t="s">
        <v>42</v>
      </c>
      <c r="S1587" t="s">
        <v>42</v>
      </c>
      <c r="T1587" t="s">
        <v>43</v>
      </c>
      <c r="V1587" s="25" t="s">
        <v>2948</v>
      </c>
      <c r="W1587" s="11" t="s">
        <v>2949</v>
      </c>
    </row>
    <row r="1588" spans="1:26" ht="15.75">
      <c r="A1588" t="s">
        <v>2950</v>
      </c>
      <c r="B1588">
        <v>75</v>
      </c>
      <c r="C1588" s="4" t="s">
        <v>647</v>
      </c>
      <c r="D1588" s="23">
        <v>58780</v>
      </c>
      <c r="E1588" s="9" t="s">
        <v>648</v>
      </c>
      <c r="F1588" s="5" t="s">
        <v>1147</v>
      </c>
      <c r="G1588" s="11"/>
      <c r="H1588" s="9" t="s">
        <v>648</v>
      </c>
      <c r="I1588" s="22" t="s">
        <v>674</v>
      </c>
      <c r="J1588" s="9" t="s">
        <v>648</v>
      </c>
      <c r="K1588" s="11">
        <v>249.8</v>
      </c>
      <c r="L1588" t="s">
        <v>2950</v>
      </c>
      <c r="M1588" s="28">
        <v>44349</v>
      </c>
      <c r="O1588"/>
      <c r="P1588" s="9">
        <v>40.561900000000001</v>
      </c>
      <c r="Q1588" s="9">
        <v>-83.767499999999998</v>
      </c>
      <c r="R1588" t="s">
        <v>42</v>
      </c>
      <c r="S1588" t="s">
        <v>42</v>
      </c>
      <c r="T1588" t="s">
        <v>43</v>
      </c>
      <c r="V1588"/>
      <c r="W1588" s="11" t="s">
        <v>241</v>
      </c>
      <c r="X1588">
        <v>100</v>
      </c>
    </row>
    <row r="1589" spans="1:26" ht="15.75">
      <c r="A1589" t="s">
        <v>2951</v>
      </c>
      <c r="B1589" s="25">
        <v>1</v>
      </c>
      <c r="C1589" s="4" t="s">
        <v>647</v>
      </c>
      <c r="D1589" s="23">
        <v>59724</v>
      </c>
      <c r="E1589" s="9" t="s">
        <v>648</v>
      </c>
      <c r="F1589" s="5" t="s">
        <v>1277</v>
      </c>
      <c r="G1589" s="11"/>
      <c r="H1589" s="9" t="s">
        <v>648</v>
      </c>
      <c r="I1589" s="22" t="s">
        <v>651</v>
      </c>
      <c r="J1589" s="9" t="s">
        <v>648</v>
      </c>
      <c r="K1589" s="25">
        <v>1.5</v>
      </c>
      <c r="L1589" t="s">
        <v>2951</v>
      </c>
      <c r="M1589" s="26">
        <v>40969</v>
      </c>
      <c r="O1589"/>
      <c r="P1589" s="27">
        <v>42.175083000000001</v>
      </c>
      <c r="Q1589" s="27">
        <v>-70.728443999999996</v>
      </c>
      <c r="R1589" t="s">
        <v>42</v>
      </c>
      <c r="S1589" t="s">
        <v>42</v>
      </c>
      <c r="T1589" t="s">
        <v>43</v>
      </c>
      <c r="V1589" s="30" t="s">
        <v>2952</v>
      </c>
      <c r="W1589" s="11" t="s">
        <v>1856</v>
      </c>
      <c r="Y1589" t="s">
        <v>1857</v>
      </c>
    </row>
    <row r="1590" spans="1:26" ht="15.75">
      <c r="A1590" t="s">
        <v>2953</v>
      </c>
      <c r="B1590">
        <v>23</v>
      </c>
      <c r="C1590" s="4" t="s">
        <v>647</v>
      </c>
      <c r="D1590" s="23">
        <v>64326</v>
      </c>
      <c r="E1590" s="9" t="s">
        <v>648</v>
      </c>
      <c r="F1590" s="5" t="s">
        <v>1118</v>
      </c>
      <c r="G1590" s="11"/>
      <c r="H1590" s="9" t="s">
        <v>648</v>
      </c>
      <c r="I1590" s="22" t="s">
        <v>1119</v>
      </c>
      <c r="J1590" s="9" t="s">
        <v>648</v>
      </c>
      <c r="K1590" s="11">
        <v>57.5</v>
      </c>
      <c r="L1590" t="s">
        <v>2953</v>
      </c>
      <c r="M1590" s="24">
        <v>44378</v>
      </c>
      <c r="O1590"/>
      <c r="P1590" s="9">
        <v>37.7682</v>
      </c>
      <c r="Q1590" s="9">
        <v>-121.6764</v>
      </c>
      <c r="R1590" t="s">
        <v>42</v>
      </c>
      <c r="S1590" t="s">
        <v>42</v>
      </c>
      <c r="T1590" t="s">
        <v>43</v>
      </c>
      <c r="U1590" t="s">
        <v>2954</v>
      </c>
      <c r="V1590" t="s">
        <v>2955</v>
      </c>
      <c r="W1590" s="11" t="s">
        <v>1651</v>
      </c>
    </row>
    <row r="1591" spans="1:26" ht="15.75">
      <c r="A1591" t="s">
        <v>2956</v>
      </c>
      <c r="B1591" s="25">
        <v>11</v>
      </c>
      <c r="C1591" s="4" t="s">
        <v>647</v>
      </c>
      <c r="D1591" s="23">
        <v>7381</v>
      </c>
      <c r="E1591" s="9" t="s">
        <v>648</v>
      </c>
      <c r="F1591" s="5" t="s">
        <v>1739</v>
      </c>
      <c r="G1591" s="11"/>
      <c r="H1591" s="9" t="s">
        <v>648</v>
      </c>
      <c r="I1591" s="22" t="s">
        <v>651</v>
      </c>
      <c r="J1591" s="9" t="s">
        <v>648</v>
      </c>
      <c r="K1591" s="25">
        <v>6.05</v>
      </c>
      <c r="L1591" t="s">
        <v>2956</v>
      </c>
      <c r="M1591" s="32">
        <v>35947</v>
      </c>
      <c r="O1591"/>
      <c r="P1591" s="27">
        <v>42.862305999999997</v>
      </c>
      <c r="Q1591" s="27">
        <v>-72.963417000000007</v>
      </c>
      <c r="R1591" t="s">
        <v>42</v>
      </c>
      <c r="S1591" t="s">
        <v>42</v>
      </c>
      <c r="T1591" t="s">
        <v>43</v>
      </c>
      <c r="V1591" s="25"/>
      <c r="W1591" s="11" t="s">
        <v>2244</v>
      </c>
    </row>
    <row r="1592" spans="1:26" ht="15.75">
      <c r="A1592" t="s">
        <v>2957</v>
      </c>
      <c r="B1592">
        <v>117</v>
      </c>
      <c r="C1592" s="4" t="s">
        <v>647</v>
      </c>
      <c r="D1592" s="23">
        <v>59311</v>
      </c>
      <c r="E1592" s="9" t="s">
        <v>648</v>
      </c>
      <c r="F1592" s="5" t="s">
        <v>1085</v>
      </c>
      <c r="G1592" s="11"/>
      <c r="H1592" s="9" t="s">
        <v>648</v>
      </c>
      <c r="I1592" s="22" t="s">
        <v>1086</v>
      </c>
      <c r="J1592" s="9" t="s">
        <v>648</v>
      </c>
      <c r="K1592" s="11">
        <v>198.9</v>
      </c>
      <c r="L1592" t="s">
        <v>2958</v>
      </c>
      <c r="M1592" s="24">
        <v>41974</v>
      </c>
      <c r="O1592"/>
      <c r="P1592" s="9">
        <v>36.1419</v>
      </c>
      <c r="Q1592" s="9">
        <v>-99.034700000000001</v>
      </c>
      <c r="R1592" t="s">
        <v>42</v>
      </c>
      <c r="S1592" t="s">
        <v>42</v>
      </c>
      <c r="T1592" t="s">
        <v>43</v>
      </c>
      <c r="V1592"/>
      <c r="W1592" s="11" t="s">
        <v>1131</v>
      </c>
      <c r="X1592">
        <v>100</v>
      </c>
    </row>
    <row r="1593" spans="1:26" ht="15.75">
      <c r="A1593" t="s">
        <v>2959</v>
      </c>
      <c r="B1593">
        <v>59</v>
      </c>
      <c r="C1593" s="4" t="s">
        <v>647</v>
      </c>
      <c r="D1593" s="23">
        <v>59312</v>
      </c>
      <c r="E1593" s="9" t="s">
        <v>648</v>
      </c>
      <c r="F1593" s="5" t="s">
        <v>1085</v>
      </c>
      <c r="G1593" s="11"/>
      <c r="H1593" s="9" t="s">
        <v>648</v>
      </c>
      <c r="I1593" s="22" t="s">
        <v>1086</v>
      </c>
      <c r="J1593" s="9" t="s">
        <v>648</v>
      </c>
      <c r="K1593" s="11">
        <v>100.3</v>
      </c>
      <c r="L1593" t="s">
        <v>2958</v>
      </c>
      <c r="M1593" s="24">
        <v>41974</v>
      </c>
      <c r="O1593"/>
      <c r="P1593" s="9">
        <v>36.181699999999999</v>
      </c>
      <c r="Q1593" s="9">
        <v>-98.9589</v>
      </c>
      <c r="R1593" t="s">
        <v>42</v>
      </c>
      <c r="S1593" t="s">
        <v>42</v>
      </c>
      <c r="T1593" t="s">
        <v>43</v>
      </c>
      <c r="V1593"/>
      <c r="W1593" s="11" t="s">
        <v>1131</v>
      </c>
      <c r="X1593">
        <v>100</v>
      </c>
    </row>
    <row r="1594" spans="1:26" ht="15.75">
      <c r="A1594" t="s">
        <v>2960</v>
      </c>
      <c r="B1594">
        <v>75</v>
      </c>
      <c r="C1594" s="4" t="s">
        <v>647</v>
      </c>
      <c r="D1594" s="23">
        <v>57981</v>
      </c>
      <c r="E1594" s="9" t="s">
        <v>648</v>
      </c>
      <c r="F1594" s="5" t="s">
        <v>1138</v>
      </c>
      <c r="G1594" s="11"/>
      <c r="H1594" s="9" t="s">
        <v>648</v>
      </c>
      <c r="I1594" s="22" t="s">
        <v>1139</v>
      </c>
      <c r="J1594" s="9" t="s">
        <v>648</v>
      </c>
      <c r="K1594" s="11">
        <v>150</v>
      </c>
      <c r="L1594" t="s">
        <v>2960</v>
      </c>
      <c r="M1594" s="24">
        <v>41244</v>
      </c>
      <c r="O1594"/>
      <c r="P1594" s="9">
        <v>33.210799999999999</v>
      </c>
      <c r="Q1594" s="9">
        <v>-98.355699999999999</v>
      </c>
      <c r="R1594" t="s">
        <v>42</v>
      </c>
      <c r="S1594" t="s">
        <v>42</v>
      </c>
      <c r="T1594" t="s">
        <v>43</v>
      </c>
      <c r="V1594"/>
      <c r="W1594" t="s">
        <v>1211</v>
      </c>
      <c r="X1594">
        <v>100</v>
      </c>
    </row>
    <row r="1595" spans="1:26" ht="15.75">
      <c r="A1595" t="s">
        <v>2961</v>
      </c>
      <c r="B1595">
        <v>39</v>
      </c>
      <c r="C1595" s="4" t="s">
        <v>647</v>
      </c>
      <c r="D1595" s="23">
        <v>59654</v>
      </c>
      <c r="E1595" s="9" t="s">
        <v>648</v>
      </c>
      <c r="F1595" s="5" t="s">
        <v>1138</v>
      </c>
      <c r="G1595" s="11"/>
      <c r="H1595" s="9" t="s">
        <v>648</v>
      </c>
      <c r="I1595" s="22" t="s">
        <v>1139</v>
      </c>
      <c r="J1595" s="9" t="s">
        <v>648</v>
      </c>
      <c r="K1595" s="11">
        <v>78</v>
      </c>
      <c r="L1595" t="s">
        <v>2961</v>
      </c>
      <c r="M1595" s="24">
        <v>42339</v>
      </c>
      <c r="O1595"/>
      <c r="P1595" s="9">
        <v>27.177299999999999</v>
      </c>
      <c r="Q1595" s="9">
        <v>-98.946299999999994</v>
      </c>
      <c r="R1595" t="s">
        <v>42</v>
      </c>
      <c r="S1595" t="s">
        <v>42</v>
      </c>
      <c r="T1595" t="s">
        <v>43</v>
      </c>
      <c r="V1595"/>
      <c r="W1595" s="11" t="s">
        <v>1251</v>
      </c>
      <c r="X1595" s="25">
        <v>49</v>
      </c>
      <c r="Y1595" t="s">
        <v>1250</v>
      </c>
      <c r="Z1595" s="25">
        <v>51</v>
      </c>
    </row>
    <row r="1596" spans="1:26" ht="15.75">
      <c r="A1596" t="s">
        <v>2962</v>
      </c>
      <c r="B1596">
        <v>94</v>
      </c>
      <c r="C1596" s="4" t="s">
        <v>647</v>
      </c>
      <c r="D1596" s="23">
        <v>57493</v>
      </c>
      <c r="E1596" s="9" t="s">
        <v>648</v>
      </c>
      <c r="F1596" s="5" t="s">
        <v>1101</v>
      </c>
      <c r="G1596" s="11"/>
      <c r="H1596" s="9" t="s">
        <v>648</v>
      </c>
      <c r="I1596" s="22" t="s">
        <v>1090</v>
      </c>
      <c r="J1596" s="9" t="s">
        <v>648</v>
      </c>
      <c r="K1596" s="11">
        <v>150.4</v>
      </c>
      <c r="L1596" t="s">
        <v>2962</v>
      </c>
      <c r="M1596" s="24">
        <v>40817</v>
      </c>
      <c r="O1596"/>
      <c r="P1596" s="9">
        <v>40.752899999999997</v>
      </c>
      <c r="Q1596" s="9">
        <v>-87.578699999999998</v>
      </c>
      <c r="R1596" t="s">
        <v>42</v>
      </c>
      <c r="S1596" t="s">
        <v>42</v>
      </c>
      <c r="T1596" t="s">
        <v>43</v>
      </c>
      <c r="V1596"/>
      <c r="W1596" s="11" t="s">
        <v>241</v>
      </c>
      <c r="X1596">
        <v>100</v>
      </c>
    </row>
    <row r="1597" spans="1:26" ht="15.75">
      <c r="A1597" t="s">
        <v>2963</v>
      </c>
      <c r="B1597">
        <v>107</v>
      </c>
      <c r="C1597" s="4" t="s">
        <v>647</v>
      </c>
      <c r="D1597" s="23">
        <v>65971</v>
      </c>
      <c r="E1597" s="9" t="s">
        <v>648</v>
      </c>
      <c r="F1597" s="5" t="s">
        <v>1085</v>
      </c>
      <c r="G1597" s="11"/>
      <c r="H1597" s="9" t="s">
        <v>648</v>
      </c>
      <c r="I1597" s="22" t="s">
        <v>1086</v>
      </c>
      <c r="J1597" s="9" t="s">
        <v>648</v>
      </c>
      <c r="K1597" s="11">
        <v>301.7</v>
      </c>
      <c r="L1597" t="s">
        <v>2963</v>
      </c>
      <c r="M1597" s="24">
        <v>44986</v>
      </c>
      <c r="O1597"/>
      <c r="P1597" s="9">
        <v>35.292000000000002</v>
      </c>
      <c r="Q1597" s="9">
        <v>-99.100999999999999</v>
      </c>
      <c r="R1597" t="s">
        <v>42</v>
      </c>
      <c r="S1597" t="s">
        <v>42</v>
      </c>
      <c r="T1597" t="s">
        <v>43</v>
      </c>
      <c r="V1597"/>
      <c r="W1597" s="11" t="s">
        <v>1087</v>
      </c>
    </row>
    <row r="1598" spans="1:26" ht="15.75">
      <c r="A1598" t="s">
        <v>2964</v>
      </c>
      <c r="B1598">
        <v>66</v>
      </c>
      <c r="C1598" s="4" t="s">
        <v>647</v>
      </c>
      <c r="D1598" s="23">
        <v>56843</v>
      </c>
      <c r="E1598" s="9" t="s">
        <v>648</v>
      </c>
      <c r="F1598" s="5" t="s">
        <v>1161</v>
      </c>
      <c r="H1598" s="9" t="s">
        <v>648</v>
      </c>
      <c r="I1598" s="22" t="s">
        <v>1383</v>
      </c>
      <c r="J1598" s="9" t="s">
        <v>648</v>
      </c>
      <c r="K1598" s="11">
        <v>119</v>
      </c>
      <c r="L1598" t="s">
        <v>2964</v>
      </c>
      <c r="M1598" s="29">
        <v>39783</v>
      </c>
      <c r="O1598" s="34">
        <v>43829</v>
      </c>
      <c r="P1598" s="9">
        <v>41.952199999999998</v>
      </c>
      <c r="Q1598" s="9">
        <v>-106.366</v>
      </c>
      <c r="R1598" t="s">
        <v>42</v>
      </c>
      <c r="S1598" t="s">
        <v>42</v>
      </c>
      <c r="T1598" t="s">
        <v>1126</v>
      </c>
      <c r="V1598" t="s">
        <v>2965</v>
      </c>
    </row>
    <row r="1599" spans="1:26" ht="15.75">
      <c r="A1599" t="s">
        <v>2966</v>
      </c>
      <c r="B1599">
        <v>79</v>
      </c>
      <c r="C1599" s="4" t="s">
        <v>647</v>
      </c>
      <c r="D1599" s="23">
        <v>56843</v>
      </c>
      <c r="E1599" s="9" t="s">
        <v>648</v>
      </c>
      <c r="F1599" s="5" t="s">
        <v>1161</v>
      </c>
      <c r="H1599" s="9" t="s">
        <v>648</v>
      </c>
      <c r="I1599" s="22" t="s">
        <v>1383</v>
      </c>
      <c r="J1599" s="9" t="s">
        <v>648</v>
      </c>
      <c r="K1599" s="11">
        <v>146</v>
      </c>
      <c r="L1599" t="s">
        <v>2964</v>
      </c>
      <c r="M1599" s="3">
        <v>43830</v>
      </c>
      <c r="O1599"/>
      <c r="P1599" s="9">
        <v>41.952199999999998</v>
      </c>
      <c r="Q1599" s="9">
        <v>-106.366</v>
      </c>
      <c r="R1599" t="s">
        <v>42</v>
      </c>
      <c r="S1599" t="s">
        <v>42</v>
      </c>
      <c r="T1599" t="s">
        <v>43</v>
      </c>
      <c r="V1599"/>
      <c r="W1599" s="11" t="s">
        <v>1552</v>
      </c>
    </row>
    <row r="1600" spans="1:26" ht="15.75">
      <c r="A1600" t="s">
        <v>2967</v>
      </c>
      <c r="B1600" s="25">
        <v>1</v>
      </c>
      <c r="C1600" s="4" t="s">
        <v>647</v>
      </c>
      <c r="D1600" s="23">
        <v>61056</v>
      </c>
      <c r="E1600" s="9" t="s">
        <v>648</v>
      </c>
      <c r="F1600" s="5" t="s">
        <v>1105</v>
      </c>
      <c r="G1600" s="11"/>
      <c r="H1600" s="9" t="s">
        <v>648</v>
      </c>
      <c r="I1600" s="22" t="s">
        <v>1086</v>
      </c>
      <c r="J1600" s="9" t="s">
        <v>648</v>
      </c>
      <c r="K1600" s="25">
        <v>1.7</v>
      </c>
      <c r="L1600" t="s">
        <v>2967</v>
      </c>
      <c r="M1600" s="26">
        <v>43070</v>
      </c>
      <c r="O1600"/>
      <c r="P1600" s="27">
        <v>40.895277999999998</v>
      </c>
      <c r="Q1600" s="27">
        <v>-97.187805999999995</v>
      </c>
      <c r="R1600" t="s">
        <v>42</v>
      </c>
      <c r="S1600" t="s">
        <v>42</v>
      </c>
      <c r="T1600" t="s">
        <v>43</v>
      </c>
      <c r="V1600" s="25" t="s">
        <v>2968</v>
      </c>
      <c r="W1600" t="s">
        <v>1696</v>
      </c>
    </row>
    <row r="1601" spans="1:27" ht="15.75">
      <c r="A1601" t="s">
        <v>2969</v>
      </c>
      <c r="B1601">
        <v>12</v>
      </c>
      <c r="C1601" s="4" t="s">
        <v>647</v>
      </c>
      <c r="D1601" s="23">
        <v>62227</v>
      </c>
      <c r="E1601" s="9" t="s">
        <v>648</v>
      </c>
      <c r="F1601" s="5" t="s">
        <v>1138</v>
      </c>
      <c r="G1601" s="11"/>
      <c r="H1601" s="9" t="s">
        <v>648</v>
      </c>
      <c r="I1601" s="22" t="s">
        <v>1139</v>
      </c>
      <c r="J1601" s="9" t="s">
        <v>648</v>
      </c>
      <c r="K1601" s="11">
        <v>30.2</v>
      </c>
      <c r="L1601" t="s">
        <v>2969</v>
      </c>
      <c r="M1601" s="24">
        <v>43586</v>
      </c>
      <c r="O1601"/>
      <c r="P1601" s="9">
        <v>33.592300000000002</v>
      </c>
      <c r="Q1601" s="9">
        <v>-99.1875</v>
      </c>
      <c r="R1601" t="s">
        <v>42</v>
      </c>
      <c r="S1601" t="s">
        <v>42</v>
      </c>
      <c r="T1601" t="s">
        <v>43</v>
      </c>
      <c r="V1601"/>
      <c r="W1601" s="11" t="s">
        <v>1571</v>
      </c>
      <c r="X1601">
        <v>51</v>
      </c>
      <c r="Y1601" t="s">
        <v>1333</v>
      </c>
      <c r="Z1601">
        <v>49</v>
      </c>
    </row>
    <row r="1602" spans="1:27" ht="15.75">
      <c r="A1602" t="s">
        <v>2970</v>
      </c>
      <c r="B1602">
        <v>71</v>
      </c>
      <c r="C1602" s="4" t="s">
        <v>647</v>
      </c>
      <c r="D1602" s="23">
        <v>57964</v>
      </c>
      <c r="E1602" s="9" t="s">
        <v>648</v>
      </c>
      <c r="F1602" s="5" t="s">
        <v>1101</v>
      </c>
      <c r="G1602" s="11"/>
      <c r="H1602" s="9" t="s">
        <v>648</v>
      </c>
      <c r="I1602" s="22" t="s">
        <v>674</v>
      </c>
      <c r="J1602" s="9" t="s">
        <v>648</v>
      </c>
      <c r="K1602" s="11">
        <v>109.5</v>
      </c>
      <c r="L1602" t="s">
        <v>2971</v>
      </c>
      <c r="M1602" s="24">
        <v>41030</v>
      </c>
      <c r="O1602"/>
      <c r="P1602" s="9">
        <v>41.657899999999998</v>
      </c>
      <c r="Q1602" s="9">
        <v>-89.068700000000007</v>
      </c>
      <c r="R1602" t="s">
        <v>42</v>
      </c>
      <c r="S1602" t="s">
        <v>42</v>
      </c>
      <c r="T1602" t="s">
        <v>43</v>
      </c>
      <c r="V1602"/>
      <c r="W1602" t="s">
        <v>1211</v>
      </c>
      <c r="X1602">
        <v>100</v>
      </c>
    </row>
    <row r="1603" spans="1:27" ht="15.75">
      <c r="A1603" t="s">
        <v>2972</v>
      </c>
      <c r="B1603">
        <v>22</v>
      </c>
      <c r="C1603" s="4" t="s">
        <v>647</v>
      </c>
      <c r="D1603" s="23">
        <v>66568</v>
      </c>
      <c r="E1603" s="9" t="s">
        <v>648</v>
      </c>
      <c r="F1603" s="5" t="s">
        <v>1101</v>
      </c>
      <c r="G1603" s="11"/>
      <c r="H1603" s="9" t="s">
        <v>648</v>
      </c>
      <c r="I1603" s="22" t="s">
        <v>674</v>
      </c>
      <c r="J1603" s="9" t="s">
        <v>648</v>
      </c>
      <c r="K1603" s="11">
        <v>118</v>
      </c>
      <c r="L1603" t="s">
        <v>2971</v>
      </c>
      <c r="M1603" s="24">
        <v>45200</v>
      </c>
      <c r="O1603"/>
      <c r="P1603" s="9">
        <v>41.666499999999999</v>
      </c>
      <c r="Q1603" s="9">
        <v>-89.059799999999996</v>
      </c>
      <c r="R1603" t="s">
        <v>42</v>
      </c>
      <c r="S1603" t="s">
        <v>42</v>
      </c>
      <c r="T1603" t="s">
        <v>43</v>
      </c>
      <c r="V1603"/>
      <c r="W1603" s="11" t="s">
        <v>2973</v>
      </c>
    </row>
    <row r="1604" spans="1:27" ht="15.75">
      <c r="A1604" t="s">
        <v>2974</v>
      </c>
      <c r="B1604">
        <v>81</v>
      </c>
      <c r="C1604" s="4" t="s">
        <v>647</v>
      </c>
      <c r="D1604" s="23">
        <v>66540</v>
      </c>
      <c r="E1604" s="9" t="s">
        <v>648</v>
      </c>
      <c r="F1604" s="5" t="s">
        <v>1138</v>
      </c>
      <c r="G1604" s="11"/>
      <c r="H1604" s="9" t="s">
        <v>648</v>
      </c>
      <c r="I1604" s="22" t="s">
        <v>1139</v>
      </c>
      <c r="J1604" s="9" t="s">
        <v>648</v>
      </c>
      <c r="K1604" s="11">
        <v>223.9</v>
      </c>
      <c r="L1604" t="s">
        <v>2974</v>
      </c>
      <c r="M1604" s="29">
        <v>45261</v>
      </c>
      <c r="O1604"/>
      <c r="P1604" s="9">
        <v>30.936</v>
      </c>
      <c r="Q1604" s="9">
        <v>-101.607</v>
      </c>
      <c r="R1604" t="s">
        <v>42</v>
      </c>
      <c r="S1604" t="s">
        <v>42</v>
      </c>
      <c r="T1604" t="s">
        <v>43</v>
      </c>
      <c r="V1604"/>
      <c r="W1604" s="11" t="s">
        <v>2975</v>
      </c>
      <c r="X1604">
        <v>100</v>
      </c>
    </row>
    <row r="1605" spans="1:27" ht="15.75">
      <c r="A1605" t="s">
        <v>2976</v>
      </c>
      <c r="B1605" s="25">
        <v>1</v>
      </c>
      <c r="C1605" s="4" t="s">
        <v>647</v>
      </c>
      <c r="D1605" s="23">
        <v>56577</v>
      </c>
      <c r="E1605" s="9" t="s">
        <v>648</v>
      </c>
      <c r="F1605" s="5" t="s">
        <v>1094</v>
      </c>
      <c r="G1605" s="11"/>
      <c r="H1605" s="9" t="s">
        <v>648</v>
      </c>
      <c r="I1605" s="22" t="s">
        <v>1090</v>
      </c>
      <c r="J1605" s="9" t="s">
        <v>648</v>
      </c>
      <c r="K1605" s="25">
        <v>1.3</v>
      </c>
      <c r="L1605" t="s">
        <v>2976</v>
      </c>
      <c r="M1605" s="26">
        <v>38899</v>
      </c>
      <c r="O1605"/>
      <c r="P1605">
        <v>44.150799999999997</v>
      </c>
      <c r="Q1605">
        <v>-96.136099999999999</v>
      </c>
      <c r="R1605" t="s">
        <v>42</v>
      </c>
      <c r="S1605" t="s">
        <v>42</v>
      </c>
      <c r="T1605" t="s">
        <v>43</v>
      </c>
      <c r="V1605" s="30" t="s">
        <v>2977</v>
      </c>
      <c r="W1605" t="s">
        <v>2978</v>
      </c>
    </row>
    <row r="1606" spans="1:27" ht="15.75">
      <c r="A1606" t="s">
        <v>2979</v>
      </c>
      <c r="B1606">
        <v>119</v>
      </c>
      <c r="C1606" s="4" t="s">
        <v>647</v>
      </c>
      <c r="D1606" s="23">
        <v>59034</v>
      </c>
      <c r="E1606" s="9" t="s">
        <v>648</v>
      </c>
      <c r="F1606" s="5" t="s">
        <v>1138</v>
      </c>
      <c r="G1606" s="11"/>
      <c r="H1606" s="9" t="s">
        <v>648</v>
      </c>
      <c r="I1606" s="22" t="s">
        <v>1139</v>
      </c>
      <c r="J1606" s="9" t="s">
        <v>648</v>
      </c>
      <c r="K1606" s="11">
        <v>204</v>
      </c>
      <c r="L1606" t="s">
        <v>2979</v>
      </c>
      <c r="M1606" s="24">
        <v>42339</v>
      </c>
      <c r="O1606"/>
      <c r="P1606" s="9">
        <v>33.477800000000002</v>
      </c>
      <c r="Q1606" s="9">
        <v>-98.392799999999994</v>
      </c>
      <c r="R1606" t="s">
        <v>42</v>
      </c>
      <c r="S1606" t="s">
        <v>42</v>
      </c>
      <c r="T1606" t="s">
        <v>43</v>
      </c>
      <c r="V1606"/>
      <c r="W1606" s="11" t="s">
        <v>2980</v>
      </c>
    </row>
    <row r="1607" spans="1:27" ht="15.75">
      <c r="A1607" t="s">
        <v>2981</v>
      </c>
      <c r="B1607">
        <v>18</v>
      </c>
      <c r="C1607" s="4" t="s">
        <v>647</v>
      </c>
      <c r="D1607" s="23">
        <v>55354</v>
      </c>
      <c r="E1607" s="9" t="s">
        <v>648</v>
      </c>
      <c r="F1607" s="5" t="s">
        <v>1094</v>
      </c>
      <c r="G1607" s="11"/>
      <c r="H1607" s="9" t="s">
        <v>648</v>
      </c>
      <c r="I1607" s="22" t="s">
        <v>1090</v>
      </c>
      <c r="J1607" s="9" t="s">
        <v>648</v>
      </c>
      <c r="K1607" s="11">
        <v>11.8</v>
      </c>
      <c r="L1607" t="s">
        <v>2981</v>
      </c>
      <c r="M1607" s="24">
        <v>36373</v>
      </c>
      <c r="O1607"/>
      <c r="P1607" s="9">
        <v>44.3949</v>
      </c>
      <c r="Q1607" s="9">
        <v>-96.432199999999995</v>
      </c>
      <c r="R1607" t="s">
        <v>42</v>
      </c>
      <c r="S1607" t="s">
        <v>42</v>
      </c>
      <c r="T1607" t="s">
        <v>43</v>
      </c>
      <c r="V1607"/>
      <c r="W1607" s="11" t="s">
        <v>1519</v>
      </c>
    </row>
    <row r="1608" spans="1:27" ht="15.75">
      <c r="A1608" t="s">
        <v>2982</v>
      </c>
      <c r="B1608">
        <v>16</v>
      </c>
      <c r="C1608" s="4" t="s">
        <v>647</v>
      </c>
      <c r="D1608" s="23">
        <v>57080</v>
      </c>
      <c r="E1608" s="9" t="s">
        <v>648</v>
      </c>
      <c r="F1608" s="5" t="s">
        <v>1739</v>
      </c>
      <c r="G1608" s="11"/>
      <c r="H1608" s="9" t="s">
        <v>648</v>
      </c>
      <c r="I1608" s="22" t="s">
        <v>651</v>
      </c>
      <c r="J1608" s="9" t="s">
        <v>648</v>
      </c>
      <c r="K1608" s="11">
        <v>40</v>
      </c>
      <c r="L1608" t="s">
        <v>2982</v>
      </c>
      <c r="M1608" s="28">
        <v>40842</v>
      </c>
      <c r="O1608"/>
      <c r="P1608" s="9">
        <v>44.679499999999997</v>
      </c>
      <c r="Q1608" s="9">
        <v>-72.096000000000004</v>
      </c>
      <c r="R1608" t="s">
        <v>42</v>
      </c>
      <c r="S1608" t="s">
        <v>42</v>
      </c>
      <c r="T1608" t="s">
        <v>43</v>
      </c>
      <c r="V1608"/>
      <c r="W1608" s="11" t="s">
        <v>1450</v>
      </c>
    </row>
    <row r="1609" spans="1:27" ht="15.75">
      <c r="A1609" t="s">
        <v>2983</v>
      </c>
      <c r="B1609">
        <v>116</v>
      </c>
      <c r="C1609" s="4" t="s">
        <v>647</v>
      </c>
      <c r="D1609" s="23">
        <v>57549</v>
      </c>
      <c r="E1609" s="9" t="s">
        <v>648</v>
      </c>
      <c r="F1609" s="5" t="s">
        <v>1268</v>
      </c>
      <c r="G1609" s="11"/>
      <c r="H1609" s="9" t="s">
        <v>648</v>
      </c>
      <c r="I1609" s="22" t="s">
        <v>1628</v>
      </c>
      <c r="J1609" s="9" t="s">
        <v>648</v>
      </c>
      <c r="K1609">
        <v>290</v>
      </c>
      <c r="L1609" t="s">
        <v>2984</v>
      </c>
      <c r="M1609" s="29">
        <v>41091</v>
      </c>
      <c r="O1609"/>
      <c r="P1609">
        <v>45.564300000000003</v>
      </c>
      <c r="Q1609">
        <v>-119.962</v>
      </c>
      <c r="R1609" t="s">
        <v>42</v>
      </c>
      <c r="S1609" t="s">
        <v>42</v>
      </c>
      <c r="T1609" t="s">
        <v>43</v>
      </c>
      <c r="U1609" t="s">
        <v>2985</v>
      </c>
      <c r="V1609" t="s">
        <v>2986</v>
      </c>
      <c r="W1609" s="11" t="s">
        <v>670</v>
      </c>
      <c r="X1609">
        <v>75</v>
      </c>
      <c r="Y1609" t="s">
        <v>2987</v>
      </c>
      <c r="Z1609">
        <v>25</v>
      </c>
    </row>
    <row r="1610" spans="1:27" ht="15.75">
      <c r="A1610" t="s">
        <v>2988</v>
      </c>
      <c r="B1610">
        <v>106</v>
      </c>
      <c r="C1610" s="4" t="s">
        <v>647</v>
      </c>
      <c r="D1610" s="23">
        <v>57526</v>
      </c>
      <c r="E1610" s="9" t="s">
        <v>648</v>
      </c>
      <c r="F1610" s="5" t="s">
        <v>1268</v>
      </c>
      <c r="G1610" s="11"/>
      <c r="H1610" s="9" t="s">
        <v>648</v>
      </c>
      <c r="I1610" s="22" t="s">
        <v>1628</v>
      </c>
      <c r="J1610" s="9" t="s">
        <v>648</v>
      </c>
      <c r="K1610">
        <v>265</v>
      </c>
      <c r="L1610" t="s">
        <v>2984</v>
      </c>
      <c r="M1610" s="29">
        <v>40940</v>
      </c>
      <c r="O1610"/>
      <c r="P1610">
        <v>45.751100000000001</v>
      </c>
      <c r="Q1610">
        <v>-120.116</v>
      </c>
      <c r="R1610" t="s">
        <v>42</v>
      </c>
      <c r="S1610" t="s">
        <v>42</v>
      </c>
      <c r="T1610" t="s">
        <v>43</v>
      </c>
      <c r="U1610" t="s">
        <v>2985</v>
      </c>
      <c r="V1610" s="30" t="s">
        <v>2989</v>
      </c>
      <c r="W1610" s="11" t="s">
        <v>670</v>
      </c>
      <c r="X1610">
        <v>75</v>
      </c>
      <c r="Y1610" t="s">
        <v>2987</v>
      </c>
      <c r="Z1610">
        <v>25</v>
      </c>
    </row>
    <row r="1611" spans="1:27" ht="15.75">
      <c r="A1611" s="30" t="s">
        <v>2990</v>
      </c>
      <c r="B1611" s="25">
        <v>116</v>
      </c>
      <c r="C1611" s="4" t="s">
        <v>647</v>
      </c>
      <c r="D1611" s="23">
        <v>57550</v>
      </c>
      <c r="E1611" s="9" t="s">
        <v>648</v>
      </c>
      <c r="F1611" s="5" t="s">
        <v>1268</v>
      </c>
      <c r="G1611" s="11"/>
      <c r="H1611" s="9" t="s">
        <v>648</v>
      </c>
      <c r="I1611" s="22" t="s">
        <v>1628</v>
      </c>
      <c r="J1611" s="9" t="s">
        <v>648</v>
      </c>
      <c r="K1611" s="25">
        <v>290</v>
      </c>
      <c r="L1611" t="s">
        <v>2984</v>
      </c>
      <c r="M1611" s="29">
        <v>41091</v>
      </c>
      <c r="O1611"/>
      <c r="P1611">
        <v>45.643500000000003</v>
      </c>
      <c r="Q1611">
        <v>-120.05200000000001</v>
      </c>
      <c r="R1611" t="s">
        <v>42</v>
      </c>
      <c r="S1611" t="s">
        <v>42</v>
      </c>
      <c r="T1611" t="s">
        <v>43</v>
      </c>
      <c r="U1611" t="s">
        <v>2985</v>
      </c>
      <c r="V1611" t="s">
        <v>2991</v>
      </c>
      <c r="W1611" s="11" t="s">
        <v>670</v>
      </c>
      <c r="X1611">
        <v>75</v>
      </c>
      <c r="Y1611" t="s">
        <v>2987</v>
      </c>
      <c r="Z1611">
        <v>25</v>
      </c>
    </row>
    <row r="1612" spans="1:27" ht="15.75">
      <c r="A1612" t="s">
        <v>2992</v>
      </c>
      <c r="B1612">
        <v>60</v>
      </c>
      <c r="C1612" s="4" t="s">
        <v>647</v>
      </c>
      <c r="D1612" s="23">
        <v>57415</v>
      </c>
      <c r="E1612" s="9" t="s">
        <v>648</v>
      </c>
      <c r="F1612" s="5" t="s">
        <v>1138</v>
      </c>
      <c r="G1612" s="11"/>
      <c r="H1612" s="9" t="s">
        <v>648</v>
      </c>
      <c r="I1612" s="22" t="s">
        <v>1139</v>
      </c>
      <c r="J1612" s="9" t="s">
        <v>648</v>
      </c>
      <c r="K1612">
        <v>145</v>
      </c>
      <c r="L1612" t="s">
        <v>2992</v>
      </c>
      <c r="M1612" s="24">
        <v>40848</v>
      </c>
      <c r="O1612" s="34">
        <v>44195</v>
      </c>
      <c r="P1612" s="9">
        <v>30.7835</v>
      </c>
      <c r="Q1612" s="9">
        <v>-102.526</v>
      </c>
      <c r="R1612" t="s">
        <v>42</v>
      </c>
      <c r="S1612" t="s">
        <v>42</v>
      </c>
      <c r="T1612" t="s">
        <v>1126</v>
      </c>
      <c r="V1612"/>
      <c r="AA1612" s="11"/>
    </row>
    <row r="1613" spans="1:27" ht="15.75">
      <c r="A1613" t="s">
        <v>2993</v>
      </c>
      <c r="B1613">
        <v>60</v>
      </c>
      <c r="C1613" s="4" t="s">
        <v>647</v>
      </c>
      <c r="D1613" s="23">
        <v>57415</v>
      </c>
      <c r="E1613" s="9" t="s">
        <v>648</v>
      </c>
      <c r="F1613" s="5" t="s">
        <v>1138</v>
      </c>
      <c r="G1613" s="11"/>
      <c r="H1613" s="9" t="s">
        <v>648</v>
      </c>
      <c r="I1613" s="22" t="s">
        <v>1139</v>
      </c>
      <c r="J1613" s="9" t="s">
        <v>648</v>
      </c>
      <c r="K1613">
        <v>132</v>
      </c>
      <c r="L1613" t="s">
        <v>2992</v>
      </c>
      <c r="M1613" s="3">
        <v>44196</v>
      </c>
      <c r="O1613"/>
      <c r="P1613" s="9">
        <v>30.7835</v>
      </c>
      <c r="Q1613" s="9">
        <v>-102.526</v>
      </c>
      <c r="R1613" t="s">
        <v>42</v>
      </c>
      <c r="S1613" t="s">
        <v>42</v>
      </c>
      <c r="T1613" t="s">
        <v>43</v>
      </c>
      <c r="V1613" t="s">
        <v>2994</v>
      </c>
      <c r="W1613" s="11" t="s">
        <v>2995</v>
      </c>
      <c r="X1613">
        <v>50.1</v>
      </c>
      <c r="Y1613" t="s">
        <v>2996</v>
      </c>
      <c r="Z1613">
        <v>49.9</v>
      </c>
    </row>
    <row r="1614" spans="1:27" ht="15.75">
      <c r="A1614" t="s">
        <v>2997</v>
      </c>
      <c r="B1614">
        <v>100</v>
      </c>
      <c r="C1614" s="4" t="s">
        <v>647</v>
      </c>
      <c r="D1614" s="23">
        <v>56362</v>
      </c>
      <c r="E1614" s="9" t="s">
        <v>648</v>
      </c>
      <c r="F1614" s="5" t="s">
        <v>1118</v>
      </c>
      <c r="G1614" s="11"/>
      <c r="H1614" s="9" t="s">
        <v>648</v>
      </c>
      <c r="I1614" s="22" t="s">
        <v>1119</v>
      </c>
      <c r="J1614" s="9" t="s">
        <v>648</v>
      </c>
      <c r="K1614" s="11">
        <v>150</v>
      </c>
      <c r="L1614" t="s">
        <v>2998</v>
      </c>
      <c r="M1614" s="24">
        <v>38808</v>
      </c>
      <c r="O1614"/>
      <c r="P1614" s="9">
        <v>38.162399999999998</v>
      </c>
      <c r="Q1614" s="9">
        <v>-121.828</v>
      </c>
      <c r="R1614" t="s">
        <v>42</v>
      </c>
      <c r="S1614" t="s">
        <v>42</v>
      </c>
      <c r="T1614" t="s">
        <v>43</v>
      </c>
      <c r="V1614"/>
      <c r="W1614" s="11" t="s">
        <v>1222</v>
      </c>
    </row>
    <row r="1615" spans="1:27" ht="15.75">
      <c r="A1615" t="s">
        <v>2999</v>
      </c>
      <c r="B1615">
        <v>75</v>
      </c>
      <c r="C1615" s="4" t="s">
        <v>647</v>
      </c>
      <c r="D1615" s="23">
        <v>56874</v>
      </c>
      <c r="E1615" s="9" t="s">
        <v>648</v>
      </c>
      <c r="F1615" s="5" t="s">
        <v>1118</v>
      </c>
      <c r="G1615" s="11"/>
      <c r="H1615" s="9" t="s">
        <v>648</v>
      </c>
      <c r="I1615" s="22" t="s">
        <v>1119</v>
      </c>
      <c r="J1615" s="9" t="s">
        <v>648</v>
      </c>
      <c r="K1615" s="11">
        <v>150</v>
      </c>
      <c r="L1615" t="s">
        <v>2998</v>
      </c>
      <c r="M1615" s="24">
        <v>39814</v>
      </c>
      <c r="O1615"/>
      <c r="P1615" s="9">
        <v>38.167099999999998</v>
      </c>
      <c r="Q1615" s="9">
        <v>-121.76600000000001</v>
      </c>
      <c r="R1615" t="s">
        <v>42</v>
      </c>
      <c r="S1615" t="s">
        <v>42</v>
      </c>
      <c r="T1615" t="s">
        <v>43</v>
      </c>
      <c r="V1615"/>
      <c r="W1615" s="11" t="s">
        <v>388</v>
      </c>
    </row>
    <row r="1616" spans="1:27" ht="15.75">
      <c r="A1616" t="s">
        <v>3000</v>
      </c>
      <c r="B1616">
        <v>50</v>
      </c>
      <c r="C1616" s="4" t="s">
        <v>647</v>
      </c>
      <c r="D1616" s="23">
        <v>57586</v>
      </c>
      <c r="E1616" s="9" t="s">
        <v>648</v>
      </c>
      <c r="F1616" s="5" t="s">
        <v>1118</v>
      </c>
      <c r="G1616" s="11"/>
      <c r="H1616" s="9" t="s">
        <v>648</v>
      </c>
      <c r="I1616" s="22" t="s">
        <v>1119</v>
      </c>
      <c r="J1616" s="9" t="s">
        <v>648</v>
      </c>
      <c r="K1616" s="11">
        <v>102.5</v>
      </c>
      <c r="L1616" t="s">
        <v>2998</v>
      </c>
      <c r="M1616" s="24">
        <v>40878</v>
      </c>
      <c r="O1616"/>
      <c r="P1616" s="9">
        <v>38.175600000000003</v>
      </c>
      <c r="Q1616" s="9">
        <v>-121.752</v>
      </c>
      <c r="R1616" t="s">
        <v>42</v>
      </c>
      <c r="S1616" t="s">
        <v>42</v>
      </c>
      <c r="T1616" t="s">
        <v>43</v>
      </c>
      <c r="V1616"/>
      <c r="W1616" s="11" t="s">
        <v>388</v>
      </c>
    </row>
    <row r="1617" spans="1:26" ht="15.75">
      <c r="A1617" t="s">
        <v>3001</v>
      </c>
      <c r="B1617">
        <v>235</v>
      </c>
      <c r="C1617" s="4" t="s">
        <v>647</v>
      </c>
      <c r="D1617" s="23">
        <v>57725</v>
      </c>
      <c r="E1617" s="9" t="s">
        <v>648</v>
      </c>
      <c r="F1617" s="5" t="s">
        <v>1118</v>
      </c>
      <c r="G1617" s="11"/>
      <c r="H1617" s="9" t="s">
        <v>648</v>
      </c>
      <c r="I1617" s="22" t="s">
        <v>1119</v>
      </c>
      <c r="J1617" s="9" t="s">
        <v>648</v>
      </c>
      <c r="K1617" s="11">
        <v>25</v>
      </c>
      <c r="L1617" t="s">
        <v>2998</v>
      </c>
      <c r="M1617" s="3">
        <v>32873</v>
      </c>
      <c r="O1617" s="28">
        <v>41263</v>
      </c>
      <c r="P1617" s="9">
        <v>38.140999999999998</v>
      </c>
      <c r="Q1617" s="9">
        <v>-121.855</v>
      </c>
      <c r="R1617" t="s">
        <v>42</v>
      </c>
      <c r="S1617" t="s">
        <v>42</v>
      </c>
      <c r="T1617" t="s">
        <v>1126</v>
      </c>
      <c r="V1617"/>
    </row>
    <row r="1618" spans="1:26" ht="15.75">
      <c r="A1618" t="s">
        <v>3002</v>
      </c>
      <c r="B1618">
        <v>50</v>
      </c>
      <c r="C1618" s="4" t="s">
        <v>647</v>
      </c>
      <c r="D1618" s="23">
        <v>57725</v>
      </c>
      <c r="E1618" s="9" t="s">
        <v>648</v>
      </c>
      <c r="F1618" s="5" t="s">
        <v>1118</v>
      </c>
      <c r="G1618" s="11"/>
      <c r="H1618" s="9" t="s">
        <v>648</v>
      </c>
      <c r="I1618" s="22" t="s">
        <v>1119</v>
      </c>
      <c r="J1618" s="9" t="s">
        <v>648</v>
      </c>
      <c r="K1618" s="11">
        <v>102.5</v>
      </c>
      <c r="L1618" t="s">
        <v>2998</v>
      </c>
      <c r="M1618" s="28">
        <v>41264</v>
      </c>
      <c r="O1618"/>
      <c r="P1618" s="9">
        <v>38.140999999999998</v>
      </c>
      <c r="Q1618" s="9">
        <v>-121.855</v>
      </c>
      <c r="R1618" t="s">
        <v>42</v>
      </c>
      <c r="S1618" t="s">
        <v>42</v>
      </c>
      <c r="T1618" t="s">
        <v>43</v>
      </c>
      <c r="V1618"/>
      <c r="W1618" s="11" t="s">
        <v>388</v>
      </c>
      <c r="X1618">
        <v>10</v>
      </c>
      <c r="Y1618" t="s">
        <v>2283</v>
      </c>
      <c r="Z1618">
        <v>90</v>
      </c>
    </row>
    <row r="1619" spans="1:26" ht="15.75">
      <c r="A1619" t="s">
        <v>3003</v>
      </c>
      <c r="B1619">
        <v>8</v>
      </c>
      <c r="C1619" s="4" t="s">
        <v>647</v>
      </c>
      <c r="D1619" s="23">
        <v>57553</v>
      </c>
      <c r="E1619" s="9" t="s">
        <v>648</v>
      </c>
      <c r="F1619" s="5" t="s">
        <v>1362</v>
      </c>
      <c r="G1619" s="11"/>
      <c r="H1619" s="9" t="s">
        <v>648</v>
      </c>
      <c r="I1619" s="22" t="s">
        <v>1090</v>
      </c>
      <c r="J1619" s="9" t="s">
        <v>648</v>
      </c>
      <c r="K1619" s="11">
        <v>20</v>
      </c>
      <c r="L1619" t="s">
        <v>3003</v>
      </c>
      <c r="M1619" s="24">
        <v>40483</v>
      </c>
      <c r="O1619"/>
      <c r="P1619" s="9">
        <v>44.347499999999997</v>
      </c>
      <c r="Q1619" s="9">
        <v>-87.919700000000006</v>
      </c>
      <c r="R1619" t="s">
        <v>42</v>
      </c>
      <c r="S1619" t="s">
        <v>42</v>
      </c>
      <c r="T1619" t="s">
        <v>43</v>
      </c>
      <c r="V1619"/>
      <c r="W1619" s="11" t="s">
        <v>1492</v>
      </c>
    </row>
    <row r="1620" spans="1:26" ht="15.75">
      <c r="A1620" t="s">
        <v>3004</v>
      </c>
      <c r="B1620">
        <v>71</v>
      </c>
      <c r="C1620" s="4" t="s">
        <v>647</v>
      </c>
      <c r="D1620" s="23">
        <v>61889</v>
      </c>
      <c r="E1620" s="9" t="s">
        <v>648</v>
      </c>
      <c r="F1620" s="5" t="s">
        <v>1105</v>
      </c>
      <c r="G1620" s="11"/>
      <c r="H1620" s="9" t="s">
        <v>648</v>
      </c>
      <c r="I1620" s="22" t="s">
        <v>1086</v>
      </c>
      <c r="J1620" s="9" t="s">
        <v>648</v>
      </c>
      <c r="K1620" s="11">
        <v>160</v>
      </c>
      <c r="L1620" t="s">
        <v>3004</v>
      </c>
      <c r="M1620" s="24">
        <v>43770</v>
      </c>
      <c r="O1620"/>
      <c r="P1620" s="9">
        <v>42.299500000000002</v>
      </c>
      <c r="Q1620" s="9">
        <v>-97.363799999999998</v>
      </c>
      <c r="R1620" t="s">
        <v>42</v>
      </c>
      <c r="S1620" t="s">
        <v>42</v>
      </c>
      <c r="T1620" t="s">
        <v>43</v>
      </c>
      <c r="V1620"/>
      <c r="W1620" s="11" t="s">
        <v>1131</v>
      </c>
      <c r="X1620">
        <v>100</v>
      </c>
    </row>
    <row r="1621" spans="1:26" ht="15.75">
      <c r="A1621" t="s">
        <v>3005</v>
      </c>
      <c r="B1621">
        <v>65</v>
      </c>
      <c r="C1621" s="4" t="s">
        <v>647</v>
      </c>
      <c r="D1621" s="23">
        <v>58018</v>
      </c>
      <c r="E1621" s="9" t="s">
        <v>648</v>
      </c>
      <c r="F1621" s="5" t="s">
        <v>1111</v>
      </c>
      <c r="G1621" s="11"/>
      <c r="H1621" s="9" t="s">
        <v>648</v>
      </c>
      <c r="I1621" s="22" t="s">
        <v>1086</v>
      </c>
      <c r="J1621" s="9" t="s">
        <v>648</v>
      </c>
      <c r="K1621" s="11">
        <v>104</v>
      </c>
      <c r="L1621" t="s">
        <v>3005</v>
      </c>
      <c r="M1621" s="24">
        <v>41153</v>
      </c>
      <c r="O1621"/>
      <c r="P1621" s="9">
        <v>37.535299999999999</v>
      </c>
      <c r="Q1621" s="9">
        <v>-99.438599999999994</v>
      </c>
      <c r="R1621" t="s">
        <v>42</v>
      </c>
      <c r="S1621" t="s">
        <v>42</v>
      </c>
      <c r="T1621" t="s">
        <v>43</v>
      </c>
      <c r="V1621"/>
      <c r="W1621" s="11" t="s">
        <v>1251</v>
      </c>
      <c r="X1621" s="25">
        <v>49</v>
      </c>
      <c r="Y1621" t="s">
        <v>1250</v>
      </c>
      <c r="Z1621" s="25">
        <v>51</v>
      </c>
    </row>
    <row r="1622" spans="1:26" ht="15.75">
      <c r="A1622" t="s">
        <v>3006</v>
      </c>
      <c r="B1622" s="25">
        <v>1</v>
      </c>
      <c r="C1622" s="4" t="s">
        <v>647</v>
      </c>
      <c r="D1622" s="23">
        <v>62110</v>
      </c>
      <c r="E1622" s="9" t="s">
        <v>648</v>
      </c>
      <c r="F1622" s="5" t="s">
        <v>649</v>
      </c>
      <c r="H1622" s="9" t="s">
        <v>648</v>
      </c>
      <c r="I1622" s="22" t="s">
        <v>651</v>
      </c>
      <c r="J1622" s="9" t="s">
        <v>648</v>
      </c>
      <c r="K1622" s="25">
        <v>3</v>
      </c>
      <c r="L1622" t="s">
        <v>2026</v>
      </c>
      <c r="M1622" s="32">
        <v>43465</v>
      </c>
      <c r="O1622"/>
      <c r="P1622" s="27">
        <v>41.798333</v>
      </c>
      <c r="Q1622" s="27">
        <v>-71.537417000000005</v>
      </c>
      <c r="R1622" t="s">
        <v>42</v>
      </c>
      <c r="S1622" t="s">
        <v>42</v>
      </c>
      <c r="T1622" t="s">
        <v>43</v>
      </c>
      <c r="V1622"/>
      <c r="W1622" s="11" t="s">
        <v>1674</v>
      </c>
    </row>
    <row r="1623" spans="1:26" ht="15.75">
      <c r="A1623" t="s">
        <v>3007</v>
      </c>
      <c r="B1623" s="25">
        <v>1</v>
      </c>
      <c r="C1623" s="4" t="s">
        <v>647</v>
      </c>
      <c r="D1623" s="23">
        <v>62111</v>
      </c>
      <c r="E1623" s="9" t="s">
        <v>648</v>
      </c>
      <c r="F1623" s="5" t="s">
        <v>649</v>
      </c>
      <c r="H1623" s="9" t="s">
        <v>648</v>
      </c>
      <c r="I1623" s="22" t="s">
        <v>651</v>
      </c>
      <c r="J1623" s="9" t="s">
        <v>648</v>
      </c>
      <c r="K1623" s="25">
        <v>3</v>
      </c>
      <c r="L1623" t="s">
        <v>2026</v>
      </c>
      <c r="M1623" s="32">
        <v>43465</v>
      </c>
      <c r="O1623"/>
      <c r="P1623" s="27">
        <v>41.798333</v>
      </c>
      <c r="Q1623" s="27">
        <v>-71.537417000000005</v>
      </c>
      <c r="R1623" t="s">
        <v>42</v>
      </c>
      <c r="S1623" t="s">
        <v>42</v>
      </c>
      <c r="T1623" t="s">
        <v>43</v>
      </c>
      <c r="V1623"/>
      <c r="W1623" s="11" t="s">
        <v>1674</v>
      </c>
    </row>
    <row r="1624" spans="1:26" ht="15.75">
      <c r="A1624" t="s">
        <v>3008</v>
      </c>
      <c r="B1624" s="25">
        <v>1</v>
      </c>
      <c r="C1624" s="4" t="s">
        <v>647</v>
      </c>
      <c r="D1624" s="23">
        <v>62112</v>
      </c>
      <c r="E1624" s="9" t="s">
        <v>648</v>
      </c>
      <c r="F1624" s="5" t="s">
        <v>649</v>
      </c>
      <c r="H1624" s="9" t="s">
        <v>648</v>
      </c>
      <c r="I1624" s="22" t="s">
        <v>651</v>
      </c>
      <c r="J1624" s="9" t="s">
        <v>648</v>
      </c>
      <c r="K1624" s="25">
        <v>3</v>
      </c>
      <c r="L1624" t="s">
        <v>2026</v>
      </c>
      <c r="M1624" s="32">
        <v>43465</v>
      </c>
      <c r="O1624"/>
      <c r="P1624" s="27">
        <v>41.798333</v>
      </c>
      <c r="Q1624" s="27">
        <v>-71.537417000000005</v>
      </c>
      <c r="R1624" t="s">
        <v>42</v>
      </c>
      <c r="S1624" t="s">
        <v>42</v>
      </c>
      <c r="T1624" t="s">
        <v>43</v>
      </c>
      <c r="V1624"/>
      <c r="W1624" s="11" t="s">
        <v>1674</v>
      </c>
    </row>
    <row r="1625" spans="1:26" ht="15.75">
      <c r="A1625" t="s">
        <v>3009</v>
      </c>
      <c r="B1625">
        <v>40</v>
      </c>
      <c r="C1625" s="4" t="s">
        <v>647</v>
      </c>
      <c r="D1625" s="23">
        <v>57851</v>
      </c>
      <c r="E1625" s="9" t="s">
        <v>648</v>
      </c>
      <c r="F1625" s="5" t="s">
        <v>1168</v>
      </c>
      <c r="G1625" s="11"/>
      <c r="H1625" s="9" t="s">
        <v>648</v>
      </c>
      <c r="I1625" s="22" t="s">
        <v>1090</v>
      </c>
      <c r="J1625" s="9" t="s">
        <v>648</v>
      </c>
      <c r="K1625" s="11">
        <v>64</v>
      </c>
      <c r="L1625" t="s">
        <v>2434</v>
      </c>
      <c r="M1625" s="28">
        <v>41264</v>
      </c>
      <c r="O1625"/>
      <c r="P1625" s="9">
        <v>43.846499999999999</v>
      </c>
      <c r="Q1625" s="9">
        <v>-82.819699999999997</v>
      </c>
      <c r="R1625" t="s">
        <v>42</v>
      </c>
      <c r="S1625" t="s">
        <v>42</v>
      </c>
      <c r="T1625" t="s">
        <v>43</v>
      </c>
      <c r="V1625"/>
      <c r="W1625" s="11" t="s">
        <v>1427</v>
      </c>
    </row>
    <row r="1626" spans="1:26" ht="15.75">
      <c r="A1626" t="s">
        <v>3010</v>
      </c>
      <c r="B1626">
        <v>5</v>
      </c>
      <c r="C1626" s="4" t="s">
        <v>647</v>
      </c>
      <c r="D1626" s="23">
        <v>66283</v>
      </c>
      <c r="E1626" s="9" t="s">
        <v>648</v>
      </c>
      <c r="F1626" s="5" t="s">
        <v>1244</v>
      </c>
      <c r="G1626" s="11"/>
      <c r="H1626" s="9" t="s">
        <v>648</v>
      </c>
      <c r="I1626" s="22" t="s">
        <v>651</v>
      </c>
      <c r="J1626" s="9" t="s">
        <v>648</v>
      </c>
      <c r="K1626" s="11">
        <v>20</v>
      </c>
      <c r="L1626" t="s">
        <v>3010</v>
      </c>
      <c r="M1626" s="24">
        <v>44835</v>
      </c>
      <c r="O1626"/>
      <c r="P1626" s="9">
        <v>44.508499999999998</v>
      </c>
      <c r="Q1626" s="9">
        <v>-69.437399999999997</v>
      </c>
      <c r="R1626" t="s">
        <v>42</v>
      </c>
      <c r="S1626" t="s">
        <v>42</v>
      </c>
      <c r="T1626" t="s">
        <v>43</v>
      </c>
      <c r="V1626"/>
      <c r="W1626" s="11" t="s">
        <v>2760</v>
      </c>
      <c r="X1626">
        <v>100</v>
      </c>
    </row>
    <row r="1627" spans="1:26" ht="15.75">
      <c r="A1627" t="s">
        <v>3011</v>
      </c>
      <c r="B1627">
        <v>20</v>
      </c>
      <c r="C1627" s="4" t="s">
        <v>647</v>
      </c>
      <c r="D1627" s="23">
        <v>57091</v>
      </c>
      <c r="E1627" s="9" t="s">
        <v>648</v>
      </c>
      <c r="F1627" s="5" t="s">
        <v>1161</v>
      </c>
      <c r="G1627" s="11"/>
      <c r="H1627" s="9" t="s">
        <v>648</v>
      </c>
      <c r="I1627" s="22" t="s">
        <v>2056</v>
      </c>
      <c r="J1627" s="9" t="s">
        <v>648</v>
      </c>
      <c r="K1627" s="11">
        <v>42</v>
      </c>
      <c r="L1627" t="s">
        <v>3011</v>
      </c>
      <c r="M1627" s="24">
        <v>40087</v>
      </c>
      <c r="O1627"/>
      <c r="P1627" s="9">
        <v>41.137</v>
      </c>
      <c r="Q1627" s="9">
        <v>-105.029</v>
      </c>
      <c r="R1627" t="s">
        <v>42</v>
      </c>
      <c r="S1627" t="s">
        <v>42</v>
      </c>
      <c r="T1627" t="s">
        <v>43</v>
      </c>
      <c r="V1627"/>
      <c r="W1627" s="11" t="s">
        <v>1492</v>
      </c>
    </row>
    <row r="1628" spans="1:26" ht="15.75">
      <c r="A1628" t="s">
        <v>3012</v>
      </c>
      <c r="B1628">
        <v>24</v>
      </c>
      <c r="C1628" s="4" t="s">
        <v>647</v>
      </c>
      <c r="D1628" s="23">
        <v>56771</v>
      </c>
      <c r="E1628" s="9" t="s">
        <v>648</v>
      </c>
      <c r="F1628" s="5" t="s">
        <v>1138</v>
      </c>
      <c r="G1628" s="11"/>
      <c r="H1628" s="9" t="s">
        <v>648</v>
      </c>
      <c r="I1628" s="22" t="s">
        <v>1139</v>
      </c>
      <c r="J1628" s="9" t="s">
        <v>648</v>
      </c>
      <c r="K1628">
        <v>60</v>
      </c>
      <c r="L1628" t="s">
        <v>3012</v>
      </c>
      <c r="M1628" s="29">
        <v>39692</v>
      </c>
      <c r="O1628" s="34">
        <v>44195</v>
      </c>
      <c r="P1628" s="9">
        <v>32.345399999999998</v>
      </c>
      <c r="Q1628" s="9">
        <v>-98.483999999999995</v>
      </c>
      <c r="R1628" t="s">
        <v>42</v>
      </c>
      <c r="S1628" t="s">
        <v>42</v>
      </c>
      <c r="T1628" t="s">
        <v>1126</v>
      </c>
      <c r="V1628"/>
    </row>
    <row r="1629" spans="1:26" ht="15.75">
      <c r="A1629" t="s">
        <v>3013</v>
      </c>
      <c r="B1629">
        <v>24</v>
      </c>
      <c r="C1629" s="4" t="s">
        <v>647</v>
      </c>
      <c r="D1629" s="23">
        <v>56771</v>
      </c>
      <c r="E1629" s="9" t="s">
        <v>648</v>
      </c>
      <c r="F1629" s="5" t="s">
        <v>1138</v>
      </c>
      <c r="G1629" s="11"/>
      <c r="H1629" s="9" t="s">
        <v>648</v>
      </c>
      <c r="I1629" s="22" t="s">
        <v>1139</v>
      </c>
      <c r="J1629" s="9" t="s">
        <v>648</v>
      </c>
      <c r="K1629">
        <v>48</v>
      </c>
      <c r="L1629" t="s">
        <v>3012</v>
      </c>
      <c r="M1629" s="3">
        <v>44196</v>
      </c>
      <c r="O1629"/>
      <c r="P1629" s="9">
        <v>32.345399999999998</v>
      </c>
      <c r="Q1629" s="9">
        <v>-98.483999999999995</v>
      </c>
      <c r="R1629" t="s">
        <v>42</v>
      </c>
      <c r="S1629" t="s">
        <v>42</v>
      </c>
      <c r="T1629" t="s">
        <v>43</v>
      </c>
      <c r="V1629"/>
      <c r="W1629" s="11" t="s">
        <v>2995</v>
      </c>
      <c r="X1629">
        <v>50.1</v>
      </c>
      <c r="Y1629" t="s">
        <v>2996</v>
      </c>
      <c r="Z1629">
        <v>49.9</v>
      </c>
    </row>
    <row r="1630" spans="1:26" ht="15.75">
      <c r="A1630" t="s">
        <v>3014</v>
      </c>
      <c r="B1630">
        <v>90</v>
      </c>
      <c r="C1630" s="4" t="s">
        <v>647</v>
      </c>
      <c r="D1630" s="23">
        <v>62494</v>
      </c>
      <c r="E1630" s="9" t="s">
        <v>648</v>
      </c>
      <c r="F1630" s="5" t="s">
        <v>1085</v>
      </c>
      <c r="G1630" s="11"/>
      <c r="H1630" s="9" t="s">
        <v>648</v>
      </c>
      <c r="I1630" s="22" t="s">
        <v>1086</v>
      </c>
      <c r="J1630" s="9" t="s">
        <v>648</v>
      </c>
      <c r="K1630" s="11">
        <v>248.6</v>
      </c>
      <c r="L1630" t="s">
        <v>3014</v>
      </c>
      <c r="M1630" s="24">
        <v>44166</v>
      </c>
      <c r="O1630"/>
      <c r="P1630" s="9">
        <v>36.533700000000003</v>
      </c>
      <c r="Q1630" s="9">
        <v>-98.227000000000004</v>
      </c>
      <c r="R1630" t="s">
        <v>42</v>
      </c>
      <c r="S1630" t="s">
        <v>42</v>
      </c>
      <c r="T1630" t="s">
        <v>43</v>
      </c>
      <c r="U1630" t="s">
        <v>3015</v>
      </c>
      <c r="V1630"/>
      <c r="W1630" s="11" t="s">
        <v>1131</v>
      </c>
      <c r="X1630">
        <v>100</v>
      </c>
    </row>
    <row r="1631" spans="1:26" ht="15.75">
      <c r="A1631" t="s">
        <v>3016</v>
      </c>
      <c r="B1631">
        <v>38</v>
      </c>
      <c r="C1631" s="4" t="s">
        <v>647</v>
      </c>
      <c r="D1631" s="23">
        <v>63205</v>
      </c>
      <c r="E1631" s="9" t="s">
        <v>648</v>
      </c>
      <c r="F1631" s="5" t="s">
        <v>1286</v>
      </c>
      <c r="G1631" s="11"/>
      <c r="H1631" s="9" t="s">
        <v>648</v>
      </c>
      <c r="I1631" s="22" t="s">
        <v>1612</v>
      </c>
      <c r="J1631" s="9" t="s">
        <v>648</v>
      </c>
      <c r="K1631" s="11">
        <v>136.80000000000001</v>
      </c>
      <c r="L1631" t="s">
        <v>3016</v>
      </c>
      <c r="M1631" s="24">
        <v>44142</v>
      </c>
      <c r="O1631"/>
      <c r="P1631" s="9">
        <v>46.732900000000001</v>
      </c>
      <c r="Q1631" s="9">
        <v>-122.629</v>
      </c>
      <c r="R1631" t="s">
        <v>42</v>
      </c>
      <c r="S1631" t="s">
        <v>42</v>
      </c>
      <c r="T1631" t="s">
        <v>43</v>
      </c>
      <c r="V1631"/>
      <c r="W1631" s="11" t="s">
        <v>1256</v>
      </c>
      <c r="Y1631" t="s">
        <v>3017</v>
      </c>
      <c r="Z1631">
        <v>49</v>
      </c>
    </row>
    <row r="1632" spans="1:26" ht="15.75">
      <c r="A1632" t="s">
        <v>3018</v>
      </c>
      <c r="B1632">
        <v>21</v>
      </c>
      <c r="C1632" s="4" t="s">
        <v>647</v>
      </c>
      <c r="D1632" s="23">
        <v>50536</v>
      </c>
      <c r="E1632" s="9" t="s">
        <v>648</v>
      </c>
      <c r="F1632" s="5" t="s">
        <v>1118</v>
      </c>
      <c r="G1632" s="11"/>
      <c r="H1632" s="9" t="s">
        <v>648</v>
      </c>
      <c r="I1632" s="22" t="s">
        <v>1119</v>
      </c>
      <c r="J1632" s="9" t="s">
        <v>648</v>
      </c>
      <c r="K1632" s="11">
        <v>69.099999999999994</v>
      </c>
      <c r="L1632" t="s">
        <v>3018</v>
      </c>
      <c r="M1632" s="34">
        <v>33603</v>
      </c>
      <c r="O1632" s="34">
        <v>44439</v>
      </c>
      <c r="P1632" s="9">
        <v>35.268900000000002</v>
      </c>
      <c r="Q1632" s="9">
        <v>-118.242</v>
      </c>
      <c r="R1632" t="s">
        <v>42</v>
      </c>
      <c r="S1632" t="s">
        <v>42</v>
      </c>
      <c r="T1632" t="s">
        <v>1126</v>
      </c>
      <c r="V1632"/>
    </row>
    <row r="1633" spans="1:26" ht="15.75">
      <c r="A1633" t="s">
        <v>3019</v>
      </c>
      <c r="B1633">
        <v>21</v>
      </c>
      <c r="C1633" s="4" t="s">
        <v>647</v>
      </c>
      <c r="D1633" s="23">
        <v>50536</v>
      </c>
      <c r="E1633" s="9" t="s">
        <v>648</v>
      </c>
      <c r="F1633" s="5" t="s">
        <v>1118</v>
      </c>
      <c r="G1633" s="11"/>
      <c r="H1633" s="9" t="s">
        <v>648</v>
      </c>
      <c r="I1633" s="22" t="s">
        <v>1119</v>
      </c>
      <c r="J1633" s="9" t="s">
        <v>648</v>
      </c>
      <c r="K1633" s="11">
        <v>60.2</v>
      </c>
      <c r="L1633" t="s">
        <v>3018</v>
      </c>
      <c r="M1633" s="24">
        <v>44440</v>
      </c>
      <c r="O1633"/>
      <c r="P1633" s="9">
        <v>35.268900000000002</v>
      </c>
      <c r="Q1633" s="9">
        <v>-118.242</v>
      </c>
      <c r="R1633" t="s">
        <v>42</v>
      </c>
      <c r="S1633" t="s">
        <v>42</v>
      </c>
      <c r="T1633" t="s">
        <v>43</v>
      </c>
      <c r="V1633"/>
      <c r="W1633" s="11" t="s">
        <v>1131</v>
      </c>
      <c r="X1633">
        <v>100</v>
      </c>
    </row>
    <row r="1634" spans="1:26" ht="15.75">
      <c r="A1634" t="s">
        <v>3020</v>
      </c>
      <c r="B1634" s="25">
        <v>1</v>
      </c>
      <c r="C1634" s="4" t="s">
        <v>647</v>
      </c>
      <c r="D1634" s="23">
        <v>58460</v>
      </c>
      <c r="E1634" s="9" t="s">
        <v>648</v>
      </c>
      <c r="F1634" s="5" t="s">
        <v>1089</v>
      </c>
      <c r="H1634" s="9" t="s">
        <v>648</v>
      </c>
      <c r="I1634" s="22" t="s">
        <v>1090</v>
      </c>
      <c r="J1634" s="9" t="s">
        <v>648</v>
      </c>
      <c r="K1634" s="25">
        <v>1.68</v>
      </c>
      <c r="L1634" t="s">
        <v>3020</v>
      </c>
      <c r="M1634" s="26">
        <v>41122</v>
      </c>
      <c r="O1634"/>
      <c r="P1634" s="27">
        <v>41.290722000000002</v>
      </c>
      <c r="Q1634" s="27">
        <v>-94.485111000000003</v>
      </c>
      <c r="R1634" t="s">
        <v>42</v>
      </c>
      <c r="S1634" t="s">
        <v>42</v>
      </c>
      <c r="T1634" t="s">
        <v>43</v>
      </c>
      <c r="V1634"/>
      <c r="W1634" s="11" t="s">
        <v>1452</v>
      </c>
    </row>
    <row r="1635" spans="1:26" ht="15.75">
      <c r="A1635" t="s">
        <v>3021</v>
      </c>
      <c r="B1635">
        <v>75</v>
      </c>
      <c r="C1635" s="4" t="s">
        <v>647</v>
      </c>
      <c r="D1635" s="23">
        <v>59837</v>
      </c>
      <c r="E1635" s="9" t="s">
        <v>648</v>
      </c>
      <c r="F1635" s="5" t="s">
        <v>1111</v>
      </c>
      <c r="G1635" s="11"/>
      <c r="H1635" s="9" t="s">
        <v>648</v>
      </c>
      <c r="I1635" s="22" t="s">
        <v>1086</v>
      </c>
      <c r="J1635" s="9" t="s">
        <v>648</v>
      </c>
      <c r="K1635" s="11">
        <v>150</v>
      </c>
      <c r="L1635" t="s">
        <v>3021</v>
      </c>
      <c r="M1635" s="24">
        <v>42367</v>
      </c>
      <c r="O1635"/>
      <c r="P1635" s="9">
        <v>37.113300000000002</v>
      </c>
      <c r="Q1635" s="9">
        <v>-97.259900000000002</v>
      </c>
      <c r="R1635" t="s">
        <v>42</v>
      </c>
      <c r="S1635" t="s">
        <v>42</v>
      </c>
      <c r="T1635" t="s">
        <v>43</v>
      </c>
      <c r="V1635"/>
      <c r="W1635" s="11" t="s">
        <v>1251</v>
      </c>
      <c r="X1635">
        <v>50</v>
      </c>
      <c r="Y1635" t="s">
        <v>1684</v>
      </c>
      <c r="Z1635">
        <v>50</v>
      </c>
    </row>
    <row r="1636" spans="1:26" ht="15.75">
      <c r="A1636" t="s">
        <v>3022</v>
      </c>
      <c r="B1636">
        <v>45</v>
      </c>
      <c r="C1636" s="4" t="s">
        <v>647</v>
      </c>
      <c r="D1636" s="23">
        <v>56621</v>
      </c>
      <c r="E1636" s="9" t="s">
        <v>648</v>
      </c>
      <c r="F1636" s="5" t="s">
        <v>1085</v>
      </c>
      <c r="G1636" s="11"/>
      <c r="H1636" s="9" t="s">
        <v>648</v>
      </c>
      <c r="I1636" s="22" t="s">
        <v>1086</v>
      </c>
      <c r="J1636" s="9" t="s">
        <v>648</v>
      </c>
      <c r="K1636" s="11">
        <v>94.5</v>
      </c>
      <c r="L1636" t="s">
        <v>3022</v>
      </c>
      <c r="M1636" s="28">
        <v>39384</v>
      </c>
      <c r="O1636"/>
      <c r="P1636" s="9">
        <v>36.639299999999999</v>
      </c>
      <c r="Q1636" s="9">
        <v>-99.503</v>
      </c>
      <c r="R1636" t="s">
        <v>42</v>
      </c>
      <c r="S1636" t="s">
        <v>42</v>
      </c>
      <c r="T1636" t="s">
        <v>43</v>
      </c>
      <c r="V1636"/>
      <c r="W1636" s="11" t="s">
        <v>1121</v>
      </c>
      <c r="X1636">
        <v>100</v>
      </c>
    </row>
    <row r="1637" spans="1:26" ht="15.75">
      <c r="A1637" t="s">
        <v>3023</v>
      </c>
      <c r="B1637" s="25">
        <v>56</v>
      </c>
      <c r="C1637" s="4" t="s">
        <v>647</v>
      </c>
      <c r="D1637" s="23">
        <v>56488</v>
      </c>
      <c r="E1637" s="9" t="s">
        <v>648</v>
      </c>
      <c r="F1637" s="5" t="s">
        <v>1111</v>
      </c>
      <c r="G1637" s="11"/>
      <c r="H1637" s="9" t="s">
        <v>648</v>
      </c>
      <c r="I1637" s="22" t="s">
        <v>1086</v>
      </c>
      <c r="J1637" s="9" t="s">
        <v>648</v>
      </c>
      <c r="K1637" s="25">
        <v>101</v>
      </c>
      <c r="L1637" t="s">
        <v>3024</v>
      </c>
      <c r="M1637" s="26">
        <v>39783</v>
      </c>
      <c r="O1637"/>
      <c r="P1637">
        <v>38.879199999999997</v>
      </c>
      <c r="Q1637">
        <v>-98.046099999999996</v>
      </c>
      <c r="R1637" t="s">
        <v>42</v>
      </c>
      <c r="S1637" t="s">
        <v>42</v>
      </c>
      <c r="T1637" t="s">
        <v>43</v>
      </c>
      <c r="V1637" s="25" t="s">
        <v>3024</v>
      </c>
      <c r="W1637" s="11" t="s">
        <v>1087</v>
      </c>
    </row>
    <row r="1638" spans="1:26" ht="15.75">
      <c r="A1638" t="s">
        <v>3025</v>
      </c>
      <c r="B1638" s="25">
        <v>99</v>
      </c>
      <c r="C1638" s="4" t="s">
        <v>647</v>
      </c>
      <c r="D1638" s="23">
        <v>56985</v>
      </c>
      <c r="E1638" s="9" t="s">
        <v>648</v>
      </c>
      <c r="F1638" s="5" t="s">
        <v>1111</v>
      </c>
      <c r="G1638" s="11"/>
      <c r="H1638" s="9" t="s">
        <v>648</v>
      </c>
      <c r="I1638" s="22" t="s">
        <v>1086</v>
      </c>
      <c r="J1638" s="9" t="s">
        <v>648</v>
      </c>
      <c r="K1638" s="25">
        <v>148.5</v>
      </c>
      <c r="L1638" t="s">
        <v>3024</v>
      </c>
      <c r="M1638" s="26">
        <v>39783</v>
      </c>
      <c r="O1638" s="3">
        <v>44165</v>
      </c>
      <c r="P1638">
        <v>38.909799999999997</v>
      </c>
      <c r="Q1638">
        <v>-98.191699999999997</v>
      </c>
      <c r="R1638" t="s">
        <v>42</v>
      </c>
      <c r="S1638" t="s">
        <v>42</v>
      </c>
      <c r="T1638" t="s">
        <v>1126</v>
      </c>
      <c r="V1638" s="25" t="s">
        <v>3025</v>
      </c>
    </row>
    <row r="1639" spans="1:26" ht="15.75">
      <c r="A1639" t="s">
        <v>3026</v>
      </c>
      <c r="B1639" s="25">
        <v>99</v>
      </c>
      <c r="C1639" s="4" t="s">
        <v>647</v>
      </c>
      <c r="D1639" s="23">
        <v>56985</v>
      </c>
      <c r="E1639" s="9" t="s">
        <v>648</v>
      </c>
      <c r="F1639" s="5" t="s">
        <v>1111</v>
      </c>
      <c r="G1639" s="11"/>
      <c r="H1639" s="9" t="s">
        <v>648</v>
      </c>
      <c r="I1639" s="22" t="s">
        <v>1086</v>
      </c>
      <c r="J1639" s="9" t="s">
        <v>648</v>
      </c>
      <c r="K1639" s="25">
        <v>163</v>
      </c>
      <c r="L1639" t="s">
        <v>3024</v>
      </c>
      <c r="M1639" s="26">
        <v>44166</v>
      </c>
      <c r="O1639"/>
      <c r="P1639">
        <v>38.909799999999997</v>
      </c>
      <c r="Q1639">
        <v>-98.191699999999997</v>
      </c>
      <c r="R1639" t="s">
        <v>42</v>
      </c>
      <c r="S1639" t="s">
        <v>42</v>
      </c>
      <c r="T1639" t="s">
        <v>43</v>
      </c>
      <c r="U1639" t="s">
        <v>3027</v>
      </c>
      <c r="V1639" s="25" t="s">
        <v>3025</v>
      </c>
      <c r="W1639" s="11" t="s">
        <v>1087</v>
      </c>
    </row>
    <row r="1640" spans="1:26" ht="15.75">
      <c r="A1640" t="s">
        <v>3028</v>
      </c>
      <c r="B1640">
        <v>23</v>
      </c>
      <c r="C1640" s="4" t="s">
        <v>647</v>
      </c>
      <c r="D1640" s="23">
        <v>7526</v>
      </c>
      <c r="E1640" s="9" t="s">
        <v>648</v>
      </c>
      <c r="F1640" s="5" t="s">
        <v>1118</v>
      </c>
      <c r="G1640" s="11"/>
      <c r="H1640" s="9" t="s">
        <v>648</v>
      </c>
      <c r="I1640" s="22" t="s">
        <v>1119</v>
      </c>
      <c r="J1640" s="9" t="s">
        <v>648</v>
      </c>
      <c r="K1640" s="11">
        <v>13.8</v>
      </c>
      <c r="L1640" t="s">
        <v>3029</v>
      </c>
      <c r="M1640" s="24">
        <v>37622</v>
      </c>
      <c r="O1640" s="3">
        <v>38837</v>
      </c>
      <c r="P1640" s="9">
        <v>38.116399999999999</v>
      </c>
      <c r="Q1640" s="9">
        <v>-121.76900000000001</v>
      </c>
      <c r="R1640" t="s">
        <v>42</v>
      </c>
      <c r="S1640" t="s">
        <v>42</v>
      </c>
      <c r="T1640" t="s">
        <v>1126</v>
      </c>
      <c r="V1640"/>
      <c r="W1640" s="11" t="s">
        <v>3030</v>
      </c>
    </row>
    <row r="1641" spans="1:26" ht="15.75">
      <c r="A1641" t="s">
        <v>3031</v>
      </c>
      <c r="B1641">
        <v>31</v>
      </c>
      <c r="C1641" s="4" t="s">
        <v>647</v>
      </c>
      <c r="D1641" s="23">
        <v>7526</v>
      </c>
      <c r="E1641" s="9" t="s">
        <v>648</v>
      </c>
      <c r="F1641" s="5" t="s">
        <v>1118</v>
      </c>
      <c r="G1641" s="11"/>
      <c r="H1641" s="9" t="s">
        <v>648</v>
      </c>
      <c r="I1641" s="22" t="s">
        <v>1119</v>
      </c>
      <c r="J1641" s="9" t="s">
        <v>648</v>
      </c>
      <c r="K1641" s="11">
        <v>37.799999999999997</v>
      </c>
      <c r="L1641" t="s">
        <v>3029</v>
      </c>
      <c r="M1641" s="24">
        <v>38838</v>
      </c>
      <c r="O1641" s="3">
        <v>39416</v>
      </c>
      <c r="P1641" s="9">
        <v>38.0989</v>
      </c>
      <c r="Q1641" s="9">
        <v>-121.77500000000001</v>
      </c>
      <c r="R1641" t="s">
        <v>42</v>
      </c>
      <c r="S1641" t="s">
        <v>42</v>
      </c>
      <c r="T1641" t="s">
        <v>194</v>
      </c>
      <c r="V1641"/>
      <c r="W1641" s="11" t="s">
        <v>3030</v>
      </c>
    </row>
    <row r="1642" spans="1:26" ht="15.75">
      <c r="A1642" t="s">
        <v>3032</v>
      </c>
      <c r="B1642">
        <v>52</v>
      </c>
      <c r="C1642" s="4" t="s">
        <v>647</v>
      </c>
      <c r="D1642" s="23">
        <v>7526</v>
      </c>
      <c r="E1642" s="9" t="s">
        <v>648</v>
      </c>
      <c r="F1642" s="5" t="s">
        <v>1118</v>
      </c>
      <c r="G1642" s="11"/>
      <c r="H1642" s="9" t="s">
        <v>648</v>
      </c>
      <c r="I1642" s="22" t="s">
        <v>1119</v>
      </c>
      <c r="J1642" s="9" t="s">
        <v>648</v>
      </c>
      <c r="K1642" s="11">
        <v>100.8</v>
      </c>
      <c r="L1642" t="s">
        <v>3029</v>
      </c>
      <c r="M1642" s="24">
        <v>39417</v>
      </c>
      <c r="O1642" s="3">
        <v>41029</v>
      </c>
      <c r="P1642" s="9">
        <v>38.093800000000002</v>
      </c>
      <c r="Q1642" s="9">
        <v>-121.77200000000001</v>
      </c>
      <c r="R1642" t="s">
        <v>42</v>
      </c>
      <c r="S1642" t="s">
        <v>42</v>
      </c>
      <c r="T1642" t="s">
        <v>194</v>
      </c>
      <c r="V1642"/>
      <c r="W1642" s="11" t="s">
        <v>3030</v>
      </c>
    </row>
    <row r="1643" spans="1:26" ht="15.75">
      <c r="A1643" t="s">
        <v>3033</v>
      </c>
      <c r="B1643">
        <v>107</v>
      </c>
      <c r="C1643" s="4" t="s">
        <v>647</v>
      </c>
      <c r="D1643" s="23">
        <v>7526</v>
      </c>
      <c r="E1643" s="9" t="s">
        <v>648</v>
      </c>
      <c r="F1643" s="5" t="s">
        <v>1118</v>
      </c>
      <c r="G1643" s="11"/>
      <c r="H1643" s="9" t="s">
        <v>648</v>
      </c>
      <c r="I1643" s="22" t="s">
        <v>1119</v>
      </c>
      <c r="J1643" s="9" t="s">
        <v>648</v>
      </c>
      <c r="K1643" s="11">
        <v>228.8</v>
      </c>
      <c r="L1643" t="s">
        <v>3029</v>
      </c>
      <c r="M1643" s="24">
        <v>41030</v>
      </c>
      <c r="O1643" s="3">
        <v>45412</v>
      </c>
      <c r="P1643" s="9">
        <v>38.084499999999998</v>
      </c>
      <c r="Q1643" s="9">
        <v>-121.801</v>
      </c>
      <c r="R1643" t="s">
        <v>42</v>
      </c>
      <c r="S1643" t="s">
        <v>42</v>
      </c>
      <c r="T1643" t="s">
        <v>194</v>
      </c>
      <c r="V1643"/>
      <c r="W1643" s="11" t="s">
        <v>3030</v>
      </c>
    </row>
    <row r="1644" spans="1:26" ht="15.75">
      <c r="A1644" t="s">
        <v>3034</v>
      </c>
      <c r="B1644">
        <v>103</v>
      </c>
      <c r="C1644" s="4" t="s">
        <v>647</v>
      </c>
      <c r="D1644" s="23">
        <v>7526</v>
      </c>
      <c r="E1644" s="9" t="s">
        <v>648</v>
      </c>
      <c r="F1644" s="5" t="s">
        <v>1118</v>
      </c>
      <c r="G1644" s="11"/>
      <c r="H1644" s="9" t="s">
        <v>648</v>
      </c>
      <c r="I1644" s="22" t="s">
        <v>1119</v>
      </c>
      <c r="J1644" s="9" t="s">
        <v>648</v>
      </c>
      <c r="K1644" s="11">
        <v>314.3</v>
      </c>
      <c r="L1644" t="s">
        <v>3029</v>
      </c>
      <c r="M1644" s="24">
        <v>45413</v>
      </c>
      <c r="O1644"/>
      <c r="P1644" s="9">
        <v>38.116399999999999</v>
      </c>
      <c r="Q1644" s="9">
        <v>-121.76900000000001</v>
      </c>
      <c r="R1644" t="s">
        <v>42</v>
      </c>
      <c r="S1644" t="s">
        <v>42</v>
      </c>
      <c r="T1644" t="s">
        <v>43</v>
      </c>
      <c r="U1644" t="s">
        <v>3035</v>
      </c>
      <c r="V1644" t="s">
        <v>3036</v>
      </c>
      <c r="W1644" s="11" t="s">
        <v>3030</v>
      </c>
    </row>
    <row r="1645" spans="1:26" ht="15.75">
      <c r="A1645" t="s">
        <v>3037</v>
      </c>
      <c r="B1645">
        <v>120</v>
      </c>
      <c r="C1645" s="4" t="s">
        <v>647</v>
      </c>
      <c r="D1645" s="23">
        <v>64309</v>
      </c>
      <c r="E1645" s="9" t="s">
        <v>648</v>
      </c>
      <c r="F1645" s="5" t="s">
        <v>1111</v>
      </c>
      <c r="G1645" s="11"/>
      <c r="H1645" s="9" t="s">
        <v>648</v>
      </c>
      <c r="I1645" s="22" t="s">
        <v>1086</v>
      </c>
      <c r="J1645" s="9" t="s">
        <v>648</v>
      </c>
      <c r="K1645" s="11">
        <v>300.10000000000002</v>
      </c>
      <c r="L1645" t="s">
        <v>3037</v>
      </c>
      <c r="M1645" s="24">
        <v>44136</v>
      </c>
      <c r="O1645"/>
      <c r="P1645" s="9">
        <v>39.593800000000002</v>
      </c>
      <c r="Q1645" s="9">
        <v>-96.083100000000002</v>
      </c>
      <c r="R1645" t="s">
        <v>42</v>
      </c>
      <c r="S1645" t="s">
        <v>42</v>
      </c>
      <c r="T1645" t="s">
        <v>43</v>
      </c>
      <c r="V1645"/>
      <c r="W1645" s="11" t="s">
        <v>1131</v>
      </c>
      <c r="X1645">
        <v>100</v>
      </c>
    </row>
    <row r="1646" spans="1:26" ht="15.75">
      <c r="A1646" t="s">
        <v>3038</v>
      </c>
      <c r="B1646">
        <v>3</v>
      </c>
      <c r="C1646" s="4" t="s">
        <v>647</v>
      </c>
      <c r="D1646" s="23">
        <v>55570</v>
      </c>
      <c r="E1646" s="9" t="s">
        <v>648</v>
      </c>
      <c r="F1646" s="5" t="s">
        <v>1094</v>
      </c>
      <c r="G1646" s="11"/>
      <c r="H1646" s="9" t="s">
        <v>648</v>
      </c>
      <c r="I1646" s="22" t="s">
        <v>1090</v>
      </c>
      <c r="J1646" s="9" t="s">
        <v>648</v>
      </c>
      <c r="K1646" s="25">
        <v>1.9</v>
      </c>
      <c r="L1646" t="s">
        <v>3038</v>
      </c>
      <c r="M1646" s="26">
        <v>36892</v>
      </c>
      <c r="O1646"/>
      <c r="P1646">
        <v>44.236400000000003</v>
      </c>
      <c r="Q1646">
        <v>-96.233099999999993</v>
      </c>
      <c r="R1646" t="s">
        <v>42</v>
      </c>
      <c r="S1646" t="s">
        <v>42</v>
      </c>
      <c r="T1646" t="s">
        <v>43</v>
      </c>
      <c r="V1646"/>
      <c r="W1646" s="11" t="s">
        <v>1087</v>
      </c>
    </row>
    <row r="1647" spans="1:26" ht="15.75">
      <c r="A1647" t="s">
        <v>3039</v>
      </c>
      <c r="B1647">
        <v>105</v>
      </c>
      <c r="C1647" s="4" t="s">
        <v>647</v>
      </c>
      <c r="D1647" s="23">
        <v>61984</v>
      </c>
      <c r="E1647" s="9" t="s">
        <v>648</v>
      </c>
      <c r="F1647" s="5" t="s">
        <v>1111</v>
      </c>
      <c r="G1647" s="11"/>
      <c r="H1647" s="9" t="s">
        <v>648</v>
      </c>
      <c r="I1647" s="22" t="s">
        <v>1086</v>
      </c>
      <c r="J1647" s="9" t="s">
        <v>648</v>
      </c>
      <c r="K1647" s="11">
        <v>276.63</v>
      </c>
      <c r="L1647" t="s">
        <v>3039</v>
      </c>
      <c r="M1647" s="24">
        <v>43647</v>
      </c>
      <c r="O1647"/>
      <c r="P1647" s="9">
        <v>39.297400000000003</v>
      </c>
      <c r="Q1647" s="9">
        <v>-101.09099999999999</v>
      </c>
      <c r="R1647" t="s">
        <v>42</v>
      </c>
      <c r="S1647" t="s">
        <v>42</v>
      </c>
      <c r="T1647" t="s">
        <v>43</v>
      </c>
      <c r="V1647"/>
      <c r="W1647" s="11" t="s">
        <v>1571</v>
      </c>
      <c r="X1647">
        <v>51</v>
      </c>
      <c r="Y1647" t="s">
        <v>1333</v>
      </c>
      <c r="Z1647">
        <v>49</v>
      </c>
    </row>
    <row r="1648" spans="1:26" ht="15.75">
      <c r="A1648" t="s">
        <v>3040</v>
      </c>
      <c r="B1648" s="25">
        <v>6</v>
      </c>
      <c r="C1648" s="4" t="s">
        <v>647</v>
      </c>
      <c r="D1648" s="23">
        <v>55803</v>
      </c>
      <c r="E1648" s="9" t="s">
        <v>648</v>
      </c>
      <c r="F1648" s="5" t="s">
        <v>1114</v>
      </c>
      <c r="G1648" s="11"/>
      <c r="H1648" s="9" t="s">
        <v>648</v>
      </c>
      <c r="I1648" s="22" t="s">
        <v>674</v>
      </c>
      <c r="J1648" s="9" t="s">
        <v>648</v>
      </c>
      <c r="K1648" s="25">
        <v>9</v>
      </c>
      <c r="L1648" t="s">
        <v>3040</v>
      </c>
      <c r="M1648" s="26">
        <v>37165</v>
      </c>
      <c r="O1648"/>
      <c r="P1648" s="27">
        <v>39.981222000000002</v>
      </c>
      <c r="Q1648" s="27">
        <v>-79.012193999999994</v>
      </c>
      <c r="R1648" t="s">
        <v>42</v>
      </c>
      <c r="S1648" t="s">
        <v>42</v>
      </c>
      <c r="T1648" t="s">
        <v>43</v>
      </c>
      <c r="V1648"/>
      <c r="W1648" s="11" t="s">
        <v>1761</v>
      </c>
    </row>
    <row r="1649" spans="1:28" ht="15.75">
      <c r="A1649" t="s">
        <v>3041</v>
      </c>
      <c r="B1649">
        <v>23</v>
      </c>
      <c r="C1649" s="4" t="s">
        <v>647</v>
      </c>
      <c r="D1649" s="23">
        <v>56796</v>
      </c>
      <c r="E1649" s="9" t="s">
        <v>648</v>
      </c>
      <c r="F1649" s="5" t="s">
        <v>1114</v>
      </c>
      <c r="G1649" s="11"/>
      <c r="H1649" s="9" t="s">
        <v>648</v>
      </c>
      <c r="I1649" s="22" t="s">
        <v>674</v>
      </c>
      <c r="J1649" s="9" t="s">
        <v>648</v>
      </c>
      <c r="K1649" s="11">
        <v>44</v>
      </c>
      <c r="L1649" t="s">
        <v>3041</v>
      </c>
      <c r="M1649" s="24">
        <v>41000</v>
      </c>
      <c r="O1649"/>
      <c r="P1649" s="9">
        <v>39.764400000000002</v>
      </c>
      <c r="Q1649" s="9">
        <v>-79.724699999999999</v>
      </c>
      <c r="R1649" t="s">
        <v>42</v>
      </c>
      <c r="S1649" t="s">
        <v>42</v>
      </c>
      <c r="T1649" t="s">
        <v>43</v>
      </c>
      <c r="V1649"/>
      <c r="W1649" s="11" t="s">
        <v>1222</v>
      </c>
    </row>
    <row r="1650" spans="1:28" ht="15.75">
      <c r="A1650" t="s">
        <v>1205</v>
      </c>
      <c r="B1650">
        <v>27</v>
      </c>
      <c r="C1650" s="4" t="s">
        <v>647</v>
      </c>
      <c r="D1650" s="23">
        <v>56092</v>
      </c>
      <c r="E1650" s="9" t="s">
        <v>648</v>
      </c>
      <c r="F1650" s="5" t="s">
        <v>1205</v>
      </c>
      <c r="G1650" s="11"/>
      <c r="H1650" s="9" t="s">
        <v>648</v>
      </c>
      <c r="I1650" s="22" t="s">
        <v>1162</v>
      </c>
      <c r="J1650" s="9" t="s">
        <v>648</v>
      </c>
      <c r="K1650" s="11">
        <v>40.5</v>
      </c>
      <c r="L1650" t="s">
        <v>1205</v>
      </c>
      <c r="M1650" s="24">
        <v>37895</v>
      </c>
      <c r="O1650"/>
      <c r="P1650" s="9">
        <v>44.368600000000001</v>
      </c>
      <c r="Q1650" s="9">
        <v>-99.443100000000001</v>
      </c>
      <c r="R1650" t="s">
        <v>42</v>
      </c>
      <c r="S1650" t="s">
        <v>42</v>
      </c>
      <c r="T1650" t="s">
        <v>43</v>
      </c>
      <c r="V1650"/>
      <c r="W1650" s="11" t="s">
        <v>1131</v>
      </c>
      <c r="X1650">
        <v>100</v>
      </c>
    </row>
    <row r="1651" spans="1:28" ht="15.75">
      <c r="A1651" t="s">
        <v>3042</v>
      </c>
      <c r="B1651" s="25">
        <v>6</v>
      </c>
      <c r="C1651" s="4" t="s">
        <v>647</v>
      </c>
      <c r="D1651" s="23">
        <v>58691</v>
      </c>
      <c r="E1651" s="9" t="s">
        <v>648</v>
      </c>
      <c r="F1651" s="5" t="s">
        <v>1094</v>
      </c>
      <c r="G1651" s="11"/>
      <c r="H1651" s="9" t="s">
        <v>648</v>
      </c>
      <c r="I1651" s="22" t="s">
        <v>1090</v>
      </c>
      <c r="J1651" s="9" t="s">
        <v>648</v>
      </c>
      <c r="K1651" s="25">
        <v>13.8</v>
      </c>
      <c r="L1651" t="s">
        <v>3042</v>
      </c>
      <c r="M1651" s="26">
        <v>42705</v>
      </c>
      <c r="O1651"/>
      <c r="P1651">
        <v>43.599800000000002</v>
      </c>
      <c r="Q1651">
        <v>-95.399500000000003</v>
      </c>
      <c r="R1651" t="s">
        <v>42</v>
      </c>
      <c r="S1651" t="s">
        <v>42</v>
      </c>
      <c r="T1651" t="s">
        <v>43</v>
      </c>
      <c r="U1651" s="30" t="s">
        <v>3043</v>
      </c>
      <c r="V1651"/>
      <c r="W1651" s="11" t="s">
        <v>1849</v>
      </c>
    </row>
    <row r="1652" spans="1:28" ht="15.75">
      <c r="A1652" t="s">
        <v>3044</v>
      </c>
      <c r="B1652">
        <v>29</v>
      </c>
      <c r="C1652" s="4" t="s">
        <v>647</v>
      </c>
      <c r="D1652" s="23">
        <v>62939</v>
      </c>
      <c r="E1652" s="9" t="s">
        <v>648</v>
      </c>
      <c r="F1652" s="5" t="s">
        <v>1298</v>
      </c>
      <c r="G1652" s="11"/>
      <c r="H1652" s="9" t="s">
        <v>648</v>
      </c>
      <c r="I1652" s="22" t="s">
        <v>1299</v>
      </c>
      <c r="J1652" s="9" t="s">
        <v>648</v>
      </c>
      <c r="K1652" s="11">
        <v>80</v>
      </c>
      <c r="L1652" t="s">
        <v>3044</v>
      </c>
      <c r="M1652" s="24">
        <v>43922</v>
      </c>
      <c r="O1652"/>
      <c r="P1652" s="9">
        <v>47.302700000000002</v>
      </c>
      <c r="Q1652" s="9">
        <v>-110.691</v>
      </c>
      <c r="R1652" t="s">
        <v>42</v>
      </c>
      <c r="S1652" t="s">
        <v>42</v>
      </c>
      <c r="T1652" t="s">
        <v>43</v>
      </c>
      <c r="V1652"/>
      <c r="W1652" s="11" t="s">
        <v>1184</v>
      </c>
      <c r="X1652">
        <v>100</v>
      </c>
    </row>
    <row r="1653" spans="1:28" ht="15.75">
      <c r="A1653" t="s">
        <v>3045</v>
      </c>
      <c r="B1653">
        <v>100</v>
      </c>
      <c r="C1653" s="4" t="s">
        <v>647</v>
      </c>
      <c r="D1653" s="23">
        <v>59384</v>
      </c>
      <c r="E1653" s="9" t="s">
        <v>648</v>
      </c>
      <c r="F1653" s="5" t="s">
        <v>1138</v>
      </c>
      <c r="G1653" s="11"/>
      <c r="H1653" s="9" t="s">
        <v>648</v>
      </c>
      <c r="I1653" s="22" t="s">
        <v>1139</v>
      </c>
      <c r="J1653" s="9" t="s">
        <v>648</v>
      </c>
      <c r="K1653" s="11">
        <v>200</v>
      </c>
      <c r="L1653" t="s">
        <v>3045</v>
      </c>
      <c r="M1653" s="24">
        <v>42309</v>
      </c>
      <c r="O1653"/>
      <c r="P1653" s="9">
        <v>34.1083</v>
      </c>
      <c r="Q1653" s="9">
        <v>-101.374</v>
      </c>
      <c r="R1653" t="s">
        <v>42</v>
      </c>
      <c r="S1653" t="s">
        <v>42</v>
      </c>
      <c r="T1653" t="s">
        <v>43</v>
      </c>
      <c r="V1653"/>
      <c r="W1653" s="11" t="s">
        <v>1450</v>
      </c>
    </row>
    <row r="1654" spans="1:28" ht="15.75">
      <c r="A1654" t="s">
        <v>3046</v>
      </c>
      <c r="B1654">
        <v>91</v>
      </c>
      <c r="C1654" s="4" t="s">
        <v>647</v>
      </c>
      <c r="D1654" s="23">
        <v>60087</v>
      </c>
      <c r="E1654" s="9" t="s">
        <v>648</v>
      </c>
      <c r="F1654" s="5" t="s">
        <v>1138</v>
      </c>
      <c r="G1654" s="11"/>
      <c r="H1654" s="9" t="s">
        <v>648</v>
      </c>
      <c r="I1654" s="22" t="s">
        <v>1139</v>
      </c>
      <c r="J1654" s="9" t="s">
        <v>648</v>
      </c>
      <c r="K1654" s="11">
        <v>300</v>
      </c>
      <c r="L1654" t="s">
        <v>3046</v>
      </c>
      <c r="M1654" s="24">
        <v>42522</v>
      </c>
      <c r="O1654"/>
      <c r="P1654" s="9">
        <v>34.190600000000003</v>
      </c>
      <c r="Q1654" s="9">
        <v>-101.393</v>
      </c>
      <c r="R1654" t="s">
        <v>42</v>
      </c>
      <c r="S1654" t="s">
        <v>42</v>
      </c>
      <c r="T1654" t="s">
        <v>43</v>
      </c>
      <c r="V1654"/>
      <c r="W1654" s="11" t="s">
        <v>1316</v>
      </c>
    </row>
    <row r="1655" spans="1:28" ht="15.75">
      <c r="A1655" t="s">
        <v>3047</v>
      </c>
      <c r="B1655">
        <v>44</v>
      </c>
      <c r="C1655" s="4" t="s">
        <v>647</v>
      </c>
      <c r="D1655" s="23">
        <v>56649</v>
      </c>
      <c r="E1655" s="9" t="s">
        <v>648</v>
      </c>
      <c r="F1655" s="5" t="s">
        <v>1138</v>
      </c>
      <c r="G1655" s="11"/>
      <c r="H1655" s="9" t="s">
        <v>648</v>
      </c>
      <c r="I1655" s="22" t="s">
        <v>1139</v>
      </c>
      <c r="J1655" s="9" t="s">
        <v>648</v>
      </c>
      <c r="K1655" s="11">
        <v>101.2</v>
      </c>
      <c r="L1655" t="s">
        <v>3047</v>
      </c>
      <c r="M1655" s="28">
        <v>39820</v>
      </c>
      <c r="O1655"/>
      <c r="P1655" s="9">
        <v>32.401600000000002</v>
      </c>
      <c r="Q1655" s="9">
        <v>-100.143</v>
      </c>
      <c r="R1655" t="s">
        <v>42</v>
      </c>
      <c r="S1655" t="s">
        <v>42</v>
      </c>
      <c r="T1655" t="s">
        <v>43</v>
      </c>
      <c r="V1655"/>
      <c r="W1655" s="11" t="s">
        <v>1121</v>
      </c>
      <c r="X1655">
        <v>100</v>
      </c>
    </row>
    <row r="1656" spans="1:28" ht="15.75">
      <c r="A1656" t="s">
        <v>3048</v>
      </c>
      <c r="B1656">
        <v>63</v>
      </c>
      <c r="C1656" s="4" t="s">
        <v>647</v>
      </c>
      <c r="D1656" s="23">
        <v>63640</v>
      </c>
      <c r="E1656" s="9" t="s">
        <v>648</v>
      </c>
      <c r="F1656" s="5" t="s">
        <v>1089</v>
      </c>
      <c r="G1656" s="11"/>
      <c r="H1656" s="9" t="s">
        <v>648</v>
      </c>
      <c r="I1656" s="22" t="s">
        <v>1090</v>
      </c>
      <c r="J1656" s="9" t="s">
        <v>648</v>
      </c>
      <c r="K1656" s="11">
        <v>254.1</v>
      </c>
      <c r="L1656" t="s">
        <v>3048</v>
      </c>
      <c r="M1656" s="24">
        <v>44256</v>
      </c>
      <c r="O1656"/>
      <c r="P1656" s="9">
        <v>41.106499999999997</v>
      </c>
      <c r="Q1656" s="9">
        <v>-94.463700000000003</v>
      </c>
      <c r="R1656" t="s">
        <v>42</v>
      </c>
      <c r="S1656" t="s">
        <v>42</v>
      </c>
      <c r="T1656" t="s">
        <v>43</v>
      </c>
      <c r="V1656"/>
      <c r="W1656" s="11" t="s">
        <v>1091</v>
      </c>
      <c r="X1656">
        <v>100</v>
      </c>
    </row>
    <row r="1657" spans="1:28" ht="15.75">
      <c r="A1657" t="s">
        <v>3049</v>
      </c>
      <c r="B1657" s="25">
        <v>9</v>
      </c>
      <c r="C1657" s="4" t="s">
        <v>647</v>
      </c>
      <c r="D1657" s="23">
        <v>56751</v>
      </c>
      <c r="E1657" s="9" t="s">
        <v>648</v>
      </c>
      <c r="F1657" s="5" t="s">
        <v>2306</v>
      </c>
      <c r="G1657" s="11"/>
      <c r="H1657" s="9" t="s">
        <v>648</v>
      </c>
      <c r="I1657" s="22" t="s">
        <v>1383</v>
      </c>
      <c r="J1657" s="9" t="s">
        <v>648</v>
      </c>
      <c r="K1657" s="25">
        <v>18.899999999999999</v>
      </c>
      <c r="L1657" t="s">
        <v>3049</v>
      </c>
      <c r="M1657" s="32">
        <v>39649</v>
      </c>
      <c r="O1657"/>
      <c r="P1657">
        <v>40.073900000000002</v>
      </c>
      <c r="Q1657">
        <v>-111.587</v>
      </c>
      <c r="R1657" t="s">
        <v>42</v>
      </c>
      <c r="S1657" t="s">
        <v>42</v>
      </c>
      <c r="T1657" t="s">
        <v>43</v>
      </c>
      <c r="V1657"/>
      <c r="W1657" s="11" t="s">
        <v>1121</v>
      </c>
      <c r="X1657">
        <v>100</v>
      </c>
    </row>
    <row r="1658" spans="1:28" ht="15.75">
      <c r="A1658" t="s">
        <v>3050</v>
      </c>
      <c r="B1658">
        <v>3</v>
      </c>
      <c r="C1658" s="4" t="s">
        <v>647</v>
      </c>
      <c r="D1658" s="23">
        <v>55569</v>
      </c>
      <c r="E1658" s="9" t="s">
        <v>648</v>
      </c>
      <c r="F1658" s="5" t="s">
        <v>1094</v>
      </c>
      <c r="G1658" s="11"/>
      <c r="H1658" s="9" t="s">
        <v>648</v>
      </c>
      <c r="I1658" s="22" t="s">
        <v>1090</v>
      </c>
      <c r="J1658" s="9" t="s">
        <v>648</v>
      </c>
      <c r="K1658" s="25">
        <v>1.98</v>
      </c>
      <c r="L1658" t="s">
        <v>3050</v>
      </c>
      <c r="M1658" s="29">
        <v>36892</v>
      </c>
      <c r="O1658"/>
      <c r="P1658">
        <v>44.235799999999998</v>
      </c>
      <c r="Q1658">
        <v>-96.238299999999995</v>
      </c>
      <c r="R1658" t="s">
        <v>42</v>
      </c>
      <c r="S1658" t="s">
        <v>42</v>
      </c>
      <c r="T1658" t="s">
        <v>43</v>
      </c>
      <c r="V1658"/>
      <c r="W1658" s="11" t="s">
        <v>1087</v>
      </c>
    </row>
    <row r="1659" spans="1:28" ht="15.75">
      <c r="A1659" t="s">
        <v>3051</v>
      </c>
      <c r="B1659">
        <v>67</v>
      </c>
      <c r="C1659" s="4" t="s">
        <v>647</v>
      </c>
      <c r="D1659" s="23">
        <v>56351</v>
      </c>
      <c r="E1659" s="9" t="s">
        <v>648</v>
      </c>
      <c r="F1659" s="5" t="s">
        <v>1111</v>
      </c>
      <c r="G1659" s="11"/>
      <c r="H1659" s="9" t="s">
        <v>648</v>
      </c>
      <c r="I1659" s="22" t="s">
        <v>1086</v>
      </c>
      <c r="J1659" s="9" t="s">
        <v>648</v>
      </c>
      <c r="K1659" s="11">
        <v>100.5</v>
      </c>
      <c r="L1659" t="s">
        <v>3051</v>
      </c>
      <c r="M1659" s="24">
        <v>38961</v>
      </c>
      <c r="O1659"/>
      <c r="P1659" s="9">
        <v>37.887500000000003</v>
      </c>
      <c r="Q1659" s="9">
        <v>-99.741799999999998</v>
      </c>
      <c r="R1659" t="s">
        <v>42</v>
      </c>
      <c r="S1659" t="s">
        <v>42</v>
      </c>
      <c r="T1659" t="s">
        <v>43</v>
      </c>
      <c r="V1659"/>
      <c r="W1659" s="11" t="s">
        <v>1565</v>
      </c>
      <c r="X1659">
        <v>100</v>
      </c>
    </row>
    <row r="1660" spans="1:28" ht="15.75">
      <c r="A1660" t="s">
        <v>3052</v>
      </c>
      <c r="B1660">
        <v>63</v>
      </c>
      <c r="C1660" s="4" t="s">
        <v>647</v>
      </c>
      <c r="D1660" s="23">
        <v>57975</v>
      </c>
      <c r="E1660" s="9" t="s">
        <v>648</v>
      </c>
      <c r="F1660" s="5" t="s">
        <v>1111</v>
      </c>
      <c r="G1660" s="11"/>
      <c r="H1660" s="9" t="s">
        <v>648</v>
      </c>
      <c r="I1660" s="22" t="s">
        <v>1086</v>
      </c>
      <c r="J1660" s="9" t="s">
        <v>648</v>
      </c>
      <c r="K1660" s="11">
        <v>100.8</v>
      </c>
      <c r="L1660" t="s">
        <v>3052</v>
      </c>
      <c r="M1660" s="24">
        <v>41183</v>
      </c>
      <c r="O1660"/>
      <c r="P1660" s="9">
        <v>37.879300000000001</v>
      </c>
      <c r="Q1660" s="9">
        <v>-99.792199999999994</v>
      </c>
      <c r="R1660" t="s">
        <v>42</v>
      </c>
      <c r="S1660" t="s">
        <v>42</v>
      </c>
      <c r="T1660" t="s">
        <v>43</v>
      </c>
      <c r="V1660"/>
      <c r="W1660" s="11" t="s">
        <v>89</v>
      </c>
      <c r="X1660">
        <v>40</v>
      </c>
      <c r="Y1660" t="s">
        <v>2107</v>
      </c>
      <c r="Z1660">
        <v>40</v>
      </c>
      <c r="AA1660" t="s">
        <v>1684</v>
      </c>
      <c r="AB1660">
        <v>20</v>
      </c>
    </row>
    <row r="1661" spans="1:28" ht="15.75">
      <c r="A1661" t="s">
        <v>3053</v>
      </c>
      <c r="B1661">
        <v>70</v>
      </c>
      <c r="C1661" s="4" t="s">
        <v>647</v>
      </c>
      <c r="D1661" s="23">
        <v>57973</v>
      </c>
      <c r="E1661" s="9" t="s">
        <v>648</v>
      </c>
      <c r="F1661" s="5" t="s">
        <v>1138</v>
      </c>
      <c r="G1661" s="11"/>
      <c r="H1661" s="9" t="s">
        <v>648</v>
      </c>
      <c r="I1661" s="22" t="s">
        <v>1086</v>
      </c>
      <c r="J1661" s="9" t="s">
        <v>648</v>
      </c>
      <c r="K1661" s="11">
        <v>161</v>
      </c>
      <c r="L1661" t="s">
        <v>3053</v>
      </c>
      <c r="M1661" s="24">
        <v>41263</v>
      </c>
      <c r="O1661"/>
      <c r="P1661" s="9">
        <v>35.276800000000001</v>
      </c>
      <c r="Q1661" s="9">
        <v>-102.44499999999999</v>
      </c>
      <c r="R1661" t="s">
        <v>42</v>
      </c>
      <c r="S1661" t="s">
        <v>42</v>
      </c>
      <c r="T1661" t="s">
        <v>43</v>
      </c>
      <c r="V1661"/>
      <c r="W1661" s="11" t="s">
        <v>388</v>
      </c>
      <c r="X1661">
        <v>100</v>
      </c>
    </row>
    <row r="1662" spans="1:28" ht="15.75">
      <c r="A1662" t="s">
        <v>3054</v>
      </c>
      <c r="B1662">
        <v>87</v>
      </c>
      <c r="C1662" s="4" t="s">
        <v>647</v>
      </c>
      <c r="D1662" s="23">
        <v>58774</v>
      </c>
      <c r="E1662" s="9" t="s">
        <v>648</v>
      </c>
      <c r="F1662" s="5" t="s">
        <v>1138</v>
      </c>
      <c r="G1662" s="11"/>
      <c r="H1662" s="9" t="s">
        <v>648</v>
      </c>
      <c r="I1662" s="22" t="s">
        <v>1139</v>
      </c>
      <c r="J1662" s="9" t="s">
        <v>648</v>
      </c>
      <c r="K1662" s="11">
        <v>161</v>
      </c>
      <c r="L1662" t="s">
        <v>3054</v>
      </c>
      <c r="M1662" s="24">
        <v>41827</v>
      </c>
      <c r="O1662"/>
      <c r="P1662" s="9">
        <v>35.2819</v>
      </c>
      <c r="Q1662" s="9">
        <v>-102.551</v>
      </c>
      <c r="R1662" t="s">
        <v>42</v>
      </c>
      <c r="S1662" t="s">
        <v>42</v>
      </c>
      <c r="T1662" t="s">
        <v>43</v>
      </c>
      <c r="V1662"/>
      <c r="W1662" s="11" t="s">
        <v>388</v>
      </c>
      <c r="X1662">
        <v>100</v>
      </c>
    </row>
    <row r="1663" spans="1:28" ht="15.75">
      <c r="A1663" t="s">
        <v>3055</v>
      </c>
      <c r="B1663">
        <v>97</v>
      </c>
      <c r="C1663" s="4" t="s">
        <v>647</v>
      </c>
      <c r="D1663" s="23">
        <v>58775</v>
      </c>
      <c r="E1663" s="9" t="s">
        <v>648</v>
      </c>
      <c r="F1663" s="5" t="s">
        <v>1138</v>
      </c>
      <c r="G1663" s="11"/>
      <c r="H1663" s="9" t="s">
        <v>648</v>
      </c>
      <c r="I1663" s="22" t="s">
        <v>1139</v>
      </c>
      <c r="J1663" s="9" t="s">
        <v>648</v>
      </c>
      <c r="K1663" s="11">
        <v>194</v>
      </c>
      <c r="L1663" t="s">
        <v>3055</v>
      </c>
      <c r="M1663" s="24">
        <v>42275</v>
      </c>
      <c r="O1663"/>
      <c r="P1663" s="9">
        <v>35.281199999999998</v>
      </c>
      <c r="Q1663" s="9">
        <v>-102.682</v>
      </c>
      <c r="R1663" t="s">
        <v>42</v>
      </c>
      <c r="S1663" t="s">
        <v>42</v>
      </c>
      <c r="T1663" t="s">
        <v>43</v>
      </c>
      <c r="V1663"/>
      <c r="W1663" s="11" t="s">
        <v>470</v>
      </c>
      <c r="X1663">
        <v>50</v>
      </c>
      <c r="Y1663" t="s">
        <v>1251</v>
      </c>
      <c r="Z1663">
        <v>50</v>
      </c>
    </row>
    <row r="1664" spans="1:28" ht="15.75">
      <c r="A1664" t="s">
        <v>3056</v>
      </c>
      <c r="B1664">
        <v>25</v>
      </c>
      <c r="C1664" s="4" t="s">
        <v>647</v>
      </c>
      <c r="D1664" s="23">
        <v>58218</v>
      </c>
      <c r="E1664" s="9" t="s">
        <v>648</v>
      </c>
      <c r="F1664" s="5" t="s">
        <v>1298</v>
      </c>
      <c r="G1664" s="11"/>
      <c r="H1664" s="9" t="s">
        <v>648</v>
      </c>
      <c r="I1664" s="22" t="s">
        <v>1299</v>
      </c>
      <c r="J1664" s="9" t="s">
        <v>648</v>
      </c>
      <c r="K1664" s="11">
        <v>40</v>
      </c>
      <c r="L1664" t="s">
        <v>3056</v>
      </c>
      <c r="M1664" s="29">
        <v>41214</v>
      </c>
      <c r="O1664"/>
      <c r="P1664" s="9">
        <v>47.337600000000002</v>
      </c>
      <c r="Q1664" s="9">
        <v>-110.636</v>
      </c>
      <c r="R1664" t="s">
        <v>42</v>
      </c>
      <c r="S1664" t="s">
        <v>42</v>
      </c>
      <c r="T1664" t="s">
        <v>43</v>
      </c>
      <c r="V1664"/>
      <c r="W1664" s="11" t="s">
        <v>1258</v>
      </c>
      <c r="X1664">
        <v>100</v>
      </c>
    </row>
    <row r="1665" spans="1:27" ht="15.75">
      <c r="A1665" t="s">
        <v>3057</v>
      </c>
      <c r="B1665" s="25">
        <v>2</v>
      </c>
      <c r="C1665" s="4" t="s">
        <v>647</v>
      </c>
      <c r="D1665" s="23">
        <v>66195</v>
      </c>
      <c r="E1665" s="9" t="s">
        <v>648</v>
      </c>
      <c r="F1665" s="5" t="s">
        <v>1105</v>
      </c>
      <c r="G1665" s="11"/>
      <c r="H1665" s="9" t="s">
        <v>648</v>
      </c>
      <c r="I1665" s="22" t="s">
        <v>1086</v>
      </c>
      <c r="J1665" s="9" t="s">
        <v>648</v>
      </c>
      <c r="K1665" s="25">
        <v>5.64</v>
      </c>
      <c r="L1665" t="s">
        <v>3057</v>
      </c>
      <c r="M1665" s="26">
        <v>44743</v>
      </c>
      <c r="O1665"/>
      <c r="P1665">
        <v>40.313769999999998</v>
      </c>
      <c r="Q1665">
        <v>-98.960279999999997</v>
      </c>
      <c r="R1665" t="s">
        <v>42</v>
      </c>
      <c r="S1665" t="s">
        <v>42</v>
      </c>
      <c r="T1665" t="s">
        <v>43</v>
      </c>
      <c r="V1665" s="30" t="s">
        <v>3058</v>
      </c>
      <c r="W1665" t="s">
        <v>1696</v>
      </c>
    </row>
    <row r="1666" spans="1:27" ht="15.75">
      <c r="A1666" t="s">
        <v>3059</v>
      </c>
      <c r="B1666">
        <v>40</v>
      </c>
      <c r="C1666" s="4" t="s">
        <v>647</v>
      </c>
      <c r="D1666" s="23">
        <v>56320</v>
      </c>
      <c r="E1666" s="9" t="s">
        <v>648</v>
      </c>
      <c r="F1666" s="5" t="s">
        <v>1421</v>
      </c>
      <c r="G1666" s="11"/>
      <c r="H1666" s="9" t="s">
        <v>648</v>
      </c>
      <c r="I1666" s="22" t="s">
        <v>1422</v>
      </c>
      <c r="J1666" s="9" t="s">
        <v>648</v>
      </c>
      <c r="K1666" s="11">
        <v>60</v>
      </c>
      <c r="L1666" t="s">
        <v>3059</v>
      </c>
      <c r="M1666" s="24">
        <v>38749</v>
      </c>
      <c r="O1666"/>
      <c r="P1666" s="9">
        <v>40.973500000000001</v>
      </c>
      <c r="Q1666" s="9">
        <v>-103.02500000000001</v>
      </c>
      <c r="R1666" t="s">
        <v>42</v>
      </c>
      <c r="S1666" t="s">
        <v>42</v>
      </c>
      <c r="T1666" t="s">
        <v>43</v>
      </c>
      <c r="V1666"/>
      <c r="W1666" s="11" t="s">
        <v>1200</v>
      </c>
    </row>
    <row r="1667" spans="1:27" ht="15.75">
      <c r="A1667" t="s">
        <v>3060</v>
      </c>
      <c r="B1667">
        <v>35</v>
      </c>
      <c r="C1667" s="4" t="s">
        <v>647</v>
      </c>
      <c r="D1667" s="23">
        <v>58769</v>
      </c>
      <c r="E1667" s="9" t="s">
        <v>648</v>
      </c>
      <c r="F1667" s="5" t="s">
        <v>1421</v>
      </c>
      <c r="G1667" s="11"/>
      <c r="H1667" s="9" t="s">
        <v>648</v>
      </c>
      <c r="I1667" s="22" t="s">
        <v>1422</v>
      </c>
      <c r="J1667" s="9" t="s">
        <v>648</v>
      </c>
      <c r="K1667" s="11">
        <v>62.65</v>
      </c>
      <c r="L1667" t="s">
        <v>3060</v>
      </c>
      <c r="M1667" s="28">
        <v>41943</v>
      </c>
      <c r="O1667"/>
      <c r="P1667" s="9">
        <v>40.998100000000001</v>
      </c>
      <c r="Q1667" s="9">
        <v>-103.003</v>
      </c>
      <c r="R1667" t="s">
        <v>42</v>
      </c>
      <c r="S1667" t="s">
        <v>42</v>
      </c>
      <c r="T1667" t="s">
        <v>43</v>
      </c>
      <c r="U1667" t="s">
        <v>3061</v>
      </c>
      <c r="V1667" t="s">
        <v>3062</v>
      </c>
      <c r="W1667" s="11" t="s">
        <v>1121</v>
      </c>
      <c r="X1667">
        <v>90.1</v>
      </c>
    </row>
    <row r="1668" spans="1:27" ht="15.75">
      <c r="A1668" t="s">
        <v>3063</v>
      </c>
      <c r="B1668">
        <v>66</v>
      </c>
      <c r="C1668" s="4" t="s">
        <v>647</v>
      </c>
      <c r="D1668" s="23">
        <v>57192</v>
      </c>
      <c r="E1668" s="9" t="s">
        <v>648</v>
      </c>
      <c r="F1668" s="5" t="s">
        <v>3064</v>
      </c>
      <c r="G1668" s="11"/>
      <c r="H1668" s="9" t="s">
        <v>648</v>
      </c>
      <c r="I1668" s="22" t="s">
        <v>3065</v>
      </c>
      <c r="J1668" s="9" t="s">
        <v>648</v>
      </c>
      <c r="K1668" s="11">
        <v>152</v>
      </c>
      <c r="L1668" t="s">
        <v>3063</v>
      </c>
      <c r="M1668" s="24">
        <v>41122</v>
      </c>
      <c r="O1668"/>
      <c r="P1668" s="9">
        <v>39.075099999999999</v>
      </c>
      <c r="Q1668" s="9">
        <v>-114.485</v>
      </c>
      <c r="R1668" t="s">
        <v>42</v>
      </c>
      <c r="S1668" t="s">
        <v>42</v>
      </c>
      <c r="T1668" t="s">
        <v>43</v>
      </c>
      <c r="V1668"/>
      <c r="W1668" s="11" t="s">
        <v>1145</v>
      </c>
    </row>
    <row r="1669" spans="1:27" ht="15.75">
      <c r="A1669" t="s">
        <v>3066</v>
      </c>
      <c r="B1669">
        <v>1</v>
      </c>
      <c r="C1669" s="4" t="s">
        <v>647</v>
      </c>
      <c r="D1669" s="23">
        <v>67160</v>
      </c>
      <c r="E1669" s="9" t="s">
        <v>648</v>
      </c>
      <c r="F1669" s="5" t="s">
        <v>1421</v>
      </c>
      <c r="G1669" s="11"/>
      <c r="H1669" s="9" t="s">
        <v>648</v>
      </c>
      <c r="I1669" s="22" t="s">
        <v>1422</v>
      </c>
      <c r="J1669" s="9" t="s">
        <v>648</v>
      </c>
      <c r="K1669">
        <v>1.5</v>
      </c>
      <c r="L1669" t="s">
        <v>3066</v>
      </c>
      <c r="M1669" s="29">
        <v>38018</v>
      </c>
      <c r="O1669"/>
      <c r="P1669">
        <v>37.362278000000003</v>
      </c>
      <c r="Q1669">
        <v>-102.65088900000001</v>
      </c>
      <c r="R1669" t="s">
        <v>42</v>
      </c>
      <c r="S1669" t="s">
        <v>42</v>
      </c>
      <c r="T1669" t="s">
        <v>43</v>
      </c>
      <c r="V1669" t="s">
        <v>3067</v>
      </c>
      <c r="W1669" s="11" t="s">
        <v>3068</v>
      </c>
    </row>
    <row r="1670" spans="1:27" ht="15.75">
      <c r="A1670" t="s">
        <v>3069</v>
      </c>
      <c r="B1670" s="25">
        <v>2</v>
      </c>
      <c r="C1670" s="4" t="s">
        <v>647</v>
      </c>
      <c r="D1670" s="23">
        <v>7771</v>
      </c>
      <c r="E1670" s="9" t="s">
        <v>648</v>
      </c>
      <c r="F1670" s="5" t="s">
        <v>1105</v>
      </c>
      <c r="G1670" s="11"/>
      <c r="H1670" s="9" t="s">
        <v>648</v>
      </c>
      <c r="I1670" s="22" t="s">
        <v>1086</v>
      </c>
      <c r="J1670" s="9" t="s">
        <v>648</v>
      </c>
      <c r="K1670" s="25">
        <v>3</v>
      </c>
      <c r="L1670" t="s">
        <v>3069</v>
      </c>
      <c r="M1670" s="26">
        <v>40695</v>
      </c>
      <c r="O1670"/>
      <c r="P1670" s="27">
        <v>42.826444000000002</v>
      </c>
      <c r="Q1670" s="27">
        <v>-99.776139000000001</v>
      </c>
      <c r="R1670" t="s">
        <v>42</v>
      </c>
      <c r="S1670" t="s">
        <v>42</v>
      </c>
      <c r="T1670" t="s">
        <v>43</v>
      </c>
      <c r="V1670" s="25" t="s">
        <v>3070</v>
      </c>
      <c r="W1670" t="s">
        <v>1696</v>
      </c>
    </row>
    <row r="1671" spans="1:27" ht="15.75">
      <c r="A1671" t="s">
        <v>3071</v>
      </c>
      <c r="B1671">
        <v>10</v>
      </c>
      <c r="C1671" s="4" t="s">
        <v>647</v>
      </c>
      <c r="D1671" s="23">
        <v>58026</v>
      </c>
      <c r="E1671" s="9" t="s">
        <v>648</v>
      </c>
      <c r="F1671" s="5" t="s">
        <v>1244</v>
      </c>
      <c r="G1671" s="11"/>
      <c r="H1671" s="9" t="s">
        <v>648</v>
      </c>
      <c r="I1671" s="22" t="s">
        <v>651</v>
      </c>
      <c r="J1671" s="9" t="s">
        <v>648</v>
      </c>
      <c r="K1671" s="11">
        <v>20</v>
      </c>
      <c r="L1671" t="s">
        <v>1245</v>
      </c>
      <c r="M1671" s="24">
        <v>40878</v>
      </c>
      <c r="O1671"/>
      <c r="P1671" s="9">
        <v>44.418199999999999</v>
      </c>
      <c r="Q1671" s="9">
        <v>-70.560100000000006</v>
      </c>
      <c r="R1671" t="s">
        <v>42</v>
      </c>
      <c r="S1671" t="s">
        <v>42</v>
      </c>
      <c r="T1671" t="s">
        <v>43</v>
      </c>
      <c r="V1671"/>
      <c r="W1671" s="11" t="s">
        <v>1247</v>
      </c>
    </row>
    <row r="1672" spans="1:27" ht="15.75">
      <c r="A1672" t="s">
        <v>3072</v>
      </c>
      <c r="B1672" s="25">
        <v>1</v>
      </c>
      <c r="C1672" s="4" t="s">
        <v>647</v>
      </c>
      <c r="D1672" s="23">
        <v>58995</v>
      </c>
      <c r="E1672" s="9" t="s">
        <v>648</v>
      </c>
      <c r="F1672" s="5" t="s">
        <v>1094</v>
      </c>
      <c r="G1672" s="11"/>
      <c r="H1672" s="9" t="s">
        <v>648</v>
      </c>
      <c r="I1672" s="22" t="s">
        <v>1090</v>
      </c>
      <c r="J1672" s="9" t="s">
        <v>648</v>
      </c>
      <c r="K1672" s="25">
        <v>1.65</v>
      </c>
      <c r="L1672" t="s">
        <v>3072</v>
      </c>
      <c r="M1672" s="44">
        <v>38961</v>
      </c>
      <c r="O1672"/>
      <c r="P1672" s="27">
        <v>44.462389000000002</v>
      </c>
      <c r="Q1672" s="27">
        <v>-93.192527999999996</v>
      </c>
      <c r="R1672" t="s">
        <v>42</v>
      </c>
      <c r="S1672" t="s">
        <v>42</v>
      </c>
      <c r="T1672" t="s">
        <v>43</v>
      </c>
      <c r="V1672" s="25" t="s">
        <v>3073</v>
      </c>
      <c r="W1672" s="25" t="s">
        <v>3073</v>
      </c>
    </row>
    <row r="1673" spans="1:27" ht="15.75">
      <c r="A1673" t="s">
        <v>3074</v>
      </c>
      <c r="B1673">
        <v>1</v>
      </c>
      <c r="C1673" s="4" t="s">
        <v>647</v>
      </c>
      <c r="D1673" s="23">
        <v>56409</v>
      </c>
      <c r="E1673" s="9" t="s">
        <v>648</v>
      </c>
      <c r="F1673" s="5" t="s">
        <v>1094</v>
      </c>
      <c r="G1673" s="11"/>
      <c r="H1673" s="9" t="s">
        <v>648</v>
      </c>
      <c r="I1673" s="22" t="s">
        <v>1090</v>
      </c>
      <c r="J1673" s="9" t="s">
        <v>648</v>
      </c>
      <c r="K1673" s="25">
        <v>1.65</v>
      </c>
      <c r="L1673" t="s">
        <v>3074</v>
      </c>
      <c r="M1673" s="26">
        <v>38322</v>
      </c>
      <c r="O1673"/>
      <c r="P1673">
        <v>44.025599999999997</v>
      </c>
      <c r="Q1673">
        <v>-96.430300000000003</v>
      </c>
      <c r="R1673" t="s">
        <v>42</v>
      </c>
      <c r="S1673" t="s">
        <v>42</v>
      </c>
      <c r="T1673" t="s">
        <v>43</v>
      </c>
      <c r="V1673"/>
      <c r="W1673" s="11" t="s">
        <v>1519</v>
      </c>
    </row>
    <row r="1674" spans="1:27" ht="15.75">
      <c r="A1674" t="s">
        <v>3075</v>
      </c>
      <c r="B1674">
        <v>80</v>
      </c>
      <c r="C1674" s="4" t="s">
        <v>647</v>
      </c>
      <c r="D1674" s="23">
        <v>56644</v>
      </c>
      <c r="E1674" s="9" t="s">
        <v>648</v>
      </c>
      <c r="F1674" s="5" t="s">
        <v>1138</v>
      </c>
      <c r="G1674" s="11"/>
      <c r="H1674" s="9" t="s">
        <v>648</v>
      </c>
      <c r="I1674" s="22" t="s">
        <v>1139</v>
      </c>
      <c r="J1674" s="9" t="s">
        <v>648</v>
      </c>
      <c r="K1674" s="11">
        <v>120</v>
      </c>
      <c r="L1674" t="s">
        <v>3075</v>
      </c>
      <c r="M1674" s="24">
        <v>39479</v>
      </c>
      <c r="O1674"/>
      <c r="P1674" s="9">
        <v>32.2151</v>
      </c>
      <c r="Q1674" s="9">
        <v>-101.852</v>
      </c>
      <c r="R1674" t="s">
        <v>42</v>
      </c>
      <c r="S1674" t="s">
        <v>42</v>
      </c>
      <c r="T1674" t="s">
        <v>43</v>
      </c>
      <c r="V1674"/>
      <c r="W1674" s="11" t="s">
        <v>1200</v>
      </c>
      <c r="Y1674" t="s">
        <v>645</v>
      </c>
      <c r="Z1674">
        <v>42.9</v>
      </c>
      <c r="AA1674" t="s">
        <v>1640</v>
      </c>
    </row>
    <row r="1675" spans="1:27" ht="15.75">
      <c r="A1675" t="s">
        <v>3076</v>
      </c>
      <c r="B1675">
        <v>47</v>
      </c>
      <c r="C1675" s="4" t="s">
        <v>647</v>
      </c>
      <c r="D1675" s="23">
        <v>57096</v>
      </c>
      <c r="E1675" s="9" t="s">
        <v>648</v>
      </c>
      <c r="F1675" s="5" t="s">
        <v>1268</v>
      </c>
      <c r="G1675" s="11"/>
      <c r="H1675" s="9" t="s">
        <v>648</v>
      </c>
      <c r="I1675" s="22" t="s">
        <v>1287</v>
      </c>
      <c r="J1675" s="9" t="s">
        <v>648</v>
      </c>
      <c r="K1675" s="11">
        <v>98.7</v>
      </c>
      <c r="L1675" t="s">
        <v>3076</v>
      </c>
      <c r="M1675" s="24">
        <v>40210</v>
      </c>
      <c r="O1675"/>
      <c r="P1675" s="9">
        <v>45.541499999999999</v>
      </c>
      <c r="Q1675" s="9">
        <v>-120.423</v>
      </c>
      <c r="R1675" t="s">
        <v>42</v>
      </c>
      <c r="S1675" t="s">
        <v>42</v>
      </c>
      <c r="T1675" t="s">
        <v>43</v>
      </c>
      <c r="V1675"/>
      <c r="W1675" s="11" t="s">
        <v>1222</v>
      </c>
    </row>
    <row r="1676" spans="1:27" ht="15.75">
      <c r="A1676" s="30" t="s">
        <v>3077</v>
      </c>
      <c r="B1676" s="25">
        <v>186</v>
      </c>
      <c r="C1676" s="4" t="s">
        <v>647</v>
      </c>
      <c r="D1676" s="23">
        <v>55989</v>
      </c>
      <c r="E1676" s="9" t="s">
        <v>648</v>
      </c>
      <c r="F1676" s="5" t="s">
        <v>3078</v>
      </c>
      <c r="H1676" s="9" t="s">
        <v>648</v>
      </c>
      <c r="I1676" s="22" t="s">
        <v>1628</v>
      </c>
      <c r="J1676" s="9" t="s">
        <v>648</v>
      </c>
      <c r="K1676">
        <v>123</v>
      </c>
      <c r="L1676" t="s">
        <v>3079</v>
      </c>
      <c r="M1676" s="38">
        <v>37256</v>
      </c>
      <c r="O1676"/>
      <c r="P1676" s="27">
        <v>46.037216999999998</v>
      </c>
      <c r="Q1676" s="27">
        <v>-118.806594</v>
      </c>
      <c r="R1676" t="s">
        <v>42</v>
      </c>
      <c r="S1676" t="s">
        <v>42</v>
      </c>
      <c r="T1676" t="s">
        <v>43</v>
      </c>
      <c r="V1676" t="s">
        <v>3080</v>
      </c>
      <c r="W1676" s="11" t="s">
        <v>1131</v>
      </c>
      <c r="X1676">
        <v>100</v>
      </c>
    </row>
    <row r="1677" spans="1:27" ht="15.75">
      <c r="A1677" t="s">
        <v>3081</v>
      </c>
      <c r="B1677">
        <v>44</v>
      </c>
      <c r="C1677" s="4" t="s">
        <v>647</v>
      </c>
      <c r="D1677" s="23">
        <v>58594</v>
      </c>
      <c r="E1677" s="9" t="s">
        <v>648</v>
      </c>
      <c r="F1677" s="5" t="s">
        <v>1105</v>
      </c>
      <c r="G1677" s="11"/>
      <c r="H1677" s="9" t="s">
        <v>648</v>
      </c>
      <c r="I1677" s="22" t="s">
        <v>1086</v>
      </c>
      <c r="J1677" s="9" t="s">
        <v>648</v>
      </c>
      <c r="K1677" s="11">
        <v>74.8</v>
      </c>
      <c r="L1677" t="s">
        <v>3081</v>
      </c>
      <c r="M1677" s="28">
        <v>41579</v>
      </c>
      <c r="O1677" s="3">
        <v>45726</v>
      </c>
      <c r="P1677" s="9">
        <v>40.056899999999999</v>
      </c>
      <c r="Q1677" s="9">
        <v>-96.970500000000001</v>
      </c>
      <c r="R1677" t="s">
        <v>42</v>
      </c>
      <c r="S1677" t="s">
        <v>42</v>
      </c>
      <c r="T1677" t="s">
        <v>1126</v>
      </c>
      <c r="U1677" s="25"/>
      <c r="V1677" s="25"/>
      <c r="W1677" s="25"/>
      <c r="X1677" s="25"/>
    </row>
    <row r="1678" spans="1:27" ht="15.75">
      <c r="A1678" t="s">
        <v>3082</v>
      </c>
      <c r="B1678">
        <v>44</v>
      </c>
      <c r="C1678" s="4" t="s">
        <v>647</v>
      </c>
      <c r="D1678" s="23">
        <v>58594</v>
      </c>
      <c r="E1678" s="9" t="s">
        <v>648</v>
      </c>
      <c r="F1678" s="5" t="s">
        <v>1105</v>
      </c>
      <c r="G1678" s="11"/>
      <c r="H1678" s="9" t="s">
        <v>648</v>
      </c>
      <c r="I1678" s="22" t="s">
        <v>1086</v>
      </c>
      <c r="J1678" s="9" t="s">
        <v>648</v>
      </c>
      <c r="K1678" s="11">
        <v>74.8</v>
      </c>
      <c r="L1678" t="s">
        <v>3081</v>
      </c>
      <c r="M1678" s="31">
        <v>45727</v>
      </c>
      <c r="O1678"/>
      <c r="P1678" s="9">
        <v>40.056899999999999</v>
      </c>
      <c r="Q1678" s="9">
        <v>-96.970500000000001</v>
      </c>
      <c r="R1678" t="s">
        <v>42</v>
      </c>
      <c r="S1678" t="s">
        <v>42</v>
      </c>
      <c r="T1678" t="s">
        <v>43</v>
      </c>
      <c r="V1678"/>
      <c r="W1678" s="11" t="s">
        <v>1131</v>
      </c>
      <c r="X1678">
        <v>100</v>
      </c>
    </row>
    <row r="1679" spans="1:27" ht="15.75">
      <c r="A1679" t="s">
        <v>3083</v>
      </c>
      <c r="B1679">
        <v>8</v>
      </c>
      <c r="C1679" s="4" t="s">
        <v>647</v>
      </c>
      <c r="D1679" s="23">
        <v>56575</v>
      </c>
      <c r="E1679" s="9" t="s">
        <v>648</v>
      </c>
      <c r="F1679" s="5" t="s">
        <v>984</v>
      </c>
      <c r="G1679" s="11"/>
      <c r="H1679" s="9" t="s">
        <v>648</v>
      </c>
      <c r="I1679" s="22" t="s">
        <v>985</v>
      </c>
      <c r="J1679" s="9" t="s">
        <v>648</v>
      </c>
      <c r="K1679" s="11">
        <v>20</v>
      </c>
      <c r="L1679" t="s">
        <v>3084</v>
      </c>
      <c r="M1679" s="28">
        <v>39238</v>
      </c>
      <c r="O1679"/>
      <c r="P1679" s="9">
        <v>42.817100000000003</v>
      </c>
      <c r="Q1679" s="9">
        <v>-78.867500000000007</v>
      </c>
      <c r="R1679" t="s">
        <v>42</v>
      </c>
      <c r="S1679" t="s">
        <v>42</v>
      </c>
      <c r="T1679" t="s">
        <v>43</v>
      </c>
      <c r="V1679"/>
      <c r="W1679" s="11" t="s">
        <v>1450</v>
      </c>
    </row>
    <row r="1680" spans="1:27" ht="15.75">
      <c r="A1680" t="s">
        <v>3085</v>
      </c>
      <c r="B1680">
        <v>6</v>
      </c>
      <c r="C1680" s="4" t="s">
        <v>647</v>
      </c>
      <c r="D1680" s="23">
        <v>57078</v>
      </c>
      <c r="E1680" s="9" t="s">
        <v>648</v>
      </c>
      <c r="F1680" s="5" t="s">
        <v>984</v>
      </c>
      <c r="G1680" s="11"/>
      <c r="H1680" s="9" t="s">
        <v>648</v>
      </c>
      <c r="I1680" s="22" t="s">
        <v>985</v>
      </c>
      <c r="J1680" s="9" t="s">
        <v>648</v>
      </c>
      <c r="K1680" s="11">
        <v>15</v>
      </c>
      <c r="L1680" t="s">
        <v>3084</v>
      </c>
      <c r="M1680" s="28">
        <v>40935</v>
      </c>
      <c r="O1680"/>
      <c r="P1680" s="9">
        <v>42.8033</v>
      </c>
      <c r="Q1680" s="9">
        <v>-78.860100000000003</v>
      </c>
      <c r="R1680" t="s">
        <v>42</v>
      </c>
      <c r="S1680" t="s">
        <v>42</v>
      </c>
      <c r="T1680" t="s">
        <v>43</v>
      </c>
      <c r="V1680"/>
      <c r="W1680" s="11" t="s">
        <v>1450</v>
      </c>
    </row>
    <row r="1681" spans="1:28" ht="15.75">
      <c r="A1681" t="s">
        <v>3086</v>
      </c>
      <c r="B1681">
        <v>67</v>
      </c>
      <c r="C1681" s="4" t="s">
        <v>647</v>
      </c>
      <c r="D1681" s="23">
        <v>59063</v>
      </c>
      <c r="E1681" s="9" t="s">
        <v>648</v>
      </c>
      <c r="F1681" s="5" t="s">
        <v>1138</v>
      </c>
      <c r="G1681" s="11"/>
      <c r="H1681" s="9" t="s">
        <v>648</v>
      </c>
      <c r="I1681" s="22" t="s">
        <v>1139</v>
      </c>
      <c r="J1681" s="9" t="s">
        <v>648</v>
      </c>
      <c r="K1681" s="11">
        <v>201</v>
      </c>
      <c r="L1681" t="s">
        <v>3086</v>
      </c>
      <c r="M1681" s="24">
        <v>43435</v>
      </c>
      <c r="O1681"/>
      <c r="P1681" s="9">
        <v>26.9771</v>
      </c>
      <c r="Q1681" s="9">
        <v>-97.674599999999998</v>
      </c>
      <c r="R1681" t="s">
        <v>42</v>
      </c>
      <c r="S1681" t="s">
        <v>42</v>
      </c>
      <c r="T1681" t="s">
        <v>43</v>
      </c>
      <c r="V1681"/>
      <c r="W1681" s="11" t="s">
        <v>245</v>
      </c>
      <c r="X1681">
        <v>24</v>
      </c>
      <c r="Y1681" t="s">
        <v>2836</v>
      </c>
      <c r="Z1681">
        <v>25</v>
      </c>
      <c r="AA1681" t="s">
        <v>1211</v>
      </c>
      <c r="AB1681">
        <v>51</v>
      </c>
    </row>
    <row r="1682" spans="1:28" ht="15.75">
      <c r="A1682" t="s">
        <v>3087</v>
      </c>
      <c r="B1682">
        <v>118</v>
      </c>
      <c r="C1682" s="4" t="s">
        <v>647</v>
      </c>
      <c r="D1682" s="23">
        <v>57983</v>
      </c>
      <c r="E1682" s="9" t="s">
        <v>648</v>
      </c>
      <c r="F1682" s="5" t="s">
        <v>1138</v>
      </c>
      <c r="G1682" s="11"/>
      <c r="H1682" s="9" t="s">
        <v>648</v>
      </c>
      <c r="I1682" s="22" t="s">
        <v>1139</v>
      </c>
      <c r="J1682" s="9" t="s">
        <v>648</v>
      </c>
      <c r="K1682" s="11">
        <v>211</v>
      </c>
      <c r="L1682" t="s">
        <v>3088</v>
      </c>
      <c r="M1682" s="24">
        <v>41974</v>
      </c>
      <c r="O1682" s="3">
        <v>42124</v>
      </c>
      <c r="P1682" s="9">
        <v>32.905500000000004</v>
      </c>
      <c r="Q1682" s="9">
        <v>-101.6298</v>
      </c>
      <c r="R1682" t="s">
        <v>42</v>
      </c>
      <c r="S1682" t="s">
        <v>42</v>
      </c>
      <c r="T1682" t="s">
        <v>194</v>
      </c>
      <c r="V1682"/>
      <c r="W1682" s="11" t="s">
        <v>2980</v>
      </c>
    </row>
    <row r="1683" spans="1:28" ht="15.75">
      <c r="A1683" t="s">
        <v>3089</v>
      </c>
      <c r="B1683">
        <v>210</v>
      </c>
      <c r="C1683" s="4" t="s">
        <v>647</v>
      </c>
      <c r="D1683" s="23">
        <v>57983</v>
      </c>
      <c r="E1683" s="9" t="s">
        <v>648</v>
      </c>
      <c r="F1683" s="5" t="s">
        <v>1138</v>
      </c>
      <c r="G1683" s="11"/>
      <c r="H1683" s="9" t="s">
        <v>648</v>
      </c>
      <c r="I1683" s="22" t="s">
        <v>1139</v>
      </c>
      <c r="J1683" s="9" t="s">
        <v>648</v>
      </c>
      <c r="K1683" s="11">
        <v>376</v>
      </c>
      <c r="L1683" t="s">
        <v>3088</v>
      </c>
      <c r="M1683" s="24">
        <v>42125</v>
      </c>
      <c r="O1683"/>
      <c r="P1683" s="9">
        <v>33.0246</v>
      </c>
      <c r="Q1683" s="9">
        <v>-101.651</v>
      </c>
      <c r="R1683" t="s">
        <v>42</v>
      </c>
      <c r="S1683" t="s">
        <v>42</v>
      </c>
      <c r="T1683" t="s">
        <v>43</v>
      </c>
      <c r="V1683"/>
      <c r="W1683" s="11" t="s">
        <v>2980</v>
      </c>
    </row>
    <row r="1684" spans="1:28" ht="15.75">
      <c r="A1684" t="s">
        <v>3090</v>
      </c>
      <c r="B1684">
        <v>13</v>
      </c>
      <c r="C1684" s="4" t="s">
        <v>647</v>
      </c>
      <c r="D1684" s="23">
        <v>60991</v>
      </c>
      <c r="E1684" s="9" t="s">
        <v>648</v>
      </c>
      <c r="F1684" s="5" t="s">
        <v>1152</v>
      </c>
      <c r="G1684" s="11"/>
      <c r="H1684" s="9" t="s">
        <v>648</v>
      </c>
      <c r="I1684" s="22" t="s">
        <v>1086</v>
      </c>
      <c r="J1684" s="9" t="s">
        <v>648</v>
      </c>
      <c r="K1684" s="11">
        <v>29.9</v>
      </c>
      <c r="L1684" t="s">
        <v>3090</v>
      </c>
      <c r="M1684" s="24">
        <v>42917</v>
      </c>
      <c r="O1684"/>
      <c r="P1684" s="9">
        <v>33.3566</v>
      </c>
      <c r="Q1684" s="9">
        <v>-103.28100000000001</v>
      </c>
      <c r="R1684" t="s">
        <v>42</v>
      </c>
      <c r="S1684" t="s">
        <v>42</v>
      </c>
      <c r="T1684" t="s">
        <v>43</v>
      </c>
      <c r="V1684"/>
      <c r="W1684" s="11" t="s">
        <v>1265</v>
      </c>
      <c r="Y1684" s="11" t="s">
        <v>615</v>
      </c>
      <c r="Z1684">
        <v>50</v>
      </c>
    </row>
    <row r="1685" spans="1:28" ht="15.75">
      <c r="A1685" t="s">
        <v>3091</v>
      </c>
      <c r="B1685">
        <v>38</v>
      </c>
      <c r="C1685" s="4" t="s">
        <v>647</v>
      </c>
      <c r="D1685" s="23">
        <v>56989</v>
      </c>
      <c r="E1685" s="9" t="s">
        <v>648</v>
      </c>
      <c r="F1685" s="5" t="s">
        <v>1244</v>
      </c>
      <c r="G1685" s="11"/>
      <c r="H1685" s="9" t="s">
        <v>648</v>
      </c>
      <c r="I1685" s="22" t="s">
        <v>651</v>
      </c>
      <c r="J1685" s="9" t="s">
        <v>648</v>
      </c>
      <c r="K1685" s="11">
        <v>57</v>
      </c>
      <c r="L1685" t="s">
        <v>3092</v>
      </c>
      <c r="M1685" s="28">
        <v>39836</v>
      </c>
      <c r="O1685"/>
      <c r="P1685" s="9">
        <v>45.539499999999997</v>
      </c>
      <c r="Q1685" s="9">
        <v>-67.976200000000006</v>
      </c>
      <c r="R1685" t="s">
        <v>42</v>
      </c>
      <c r="S1685" t="s">
        <v>42</v>
      </c>
      <c r="T1685" t="s">
        <v>43</v>
      </c>
      <c r="V1685"/>
      <c r="W1685" s="11" t="s">
        <v>1450</v>
      </c>
    </row>
    <row r="1686" spans="1:28" ht="15.75">
      <c r="A1686" t="s">
        <v>3093</v>
      </c>
      <c r="B1686">
        <v>17</v>
      </c>
      <c r="C1686" s="4" t="s">
        <v>647</v>
      </c>
      <c r="D1686" s="23">
        <v>56991</v>
      </c>
      <c r="E1686" s="9" t="s">
        <v>648</v>
      </c>
      <c r="F1686" s="5" t="s">
        <v>1244</v>
      </c>
      <c r="G1686" s="11"/>
      <c r="H1686" s="9" t="s">
        <v>648</v>
      </c>
      <c r="I1686" s="22" t="s">
        <v>651</v>
      </c>
      <c r="J1686" s="9" t="s">
        <v>648</v>
      </c>
      <c r="K1686" s="11">
        <v>26</v>
      </c>
      <c r="L1686" t="s">
        <v>3092</v>
      </c>
      <c r="M1686" s="28">
        <v>40275</v>
      </c>
      <c r="O1686"/>
      <c r="P1686" s="9">
        <v>45.624299999999998</v>
      </c>
      <c r="Q1686" s="9">
        <v>-67.977199999999996</v>
      </c>
      <c r="R1686" t="s">
        <v>42</v>
      </c>
      <c r="S1686" t="s">
        <v>42</v>
      </c>
      <c r="T1686" t="s">
        <v>43</v>
      </c>
      <c r="V1686"/>
      <c r="W1686" s="11" t="s">
        <v>1450</v>
      </c>
    </row>
    <row r="1687" spans="1:28" ht="15.75">
      <c r="A1687" t="s">
        <v>3094</v>
      </c>
      <c r="B1687">
        <v>31</v>
      </c>
      <c r="C1687" s="4" t="s">
        <v>647</v>
      </c>
      <c r="D1687" s="23">
        <v>61858</v>
      </c>
      <c r="E1687" s="9" t="s">
        <v>648</v>
      </c>
      <c r="F1687" s="5" t="s">
        <v>1298</v>
      </c>
      <c r="G1687" s="11"/>
      <c r="H1687" s="9" t="s">
        <v>648</v>
      </c>
      <c r="I1687" s="22" t="s">
        <v>1299</v>
      </c>
      <c r="J1687" s="9" t="s">
        <v>648</v>
      </c>
      <c r="K1687" s="11">
        <v>79.7</v>
      </c>
      <c r="L1687" t="s">
        <v>3094</v>
      </c>
      <c r="M1687" s="24">
        <v>43374</v>
      </c>
      <c r="O1687"/>
      <c r="P1687" s="9">
        <v>45.869</v>
      </c>
      <c r="Q1687" s="9">
        <v>-109.499</v>
      </c>
      <c r="R1687" t="s">
        <v>42</v>
      </c>
      <c r="S1687" t="s">
        <v>42</v>
      </c>
      <c r="T1687" t="s">
        <v>43</v>
      </c>
      <c r="V1687" t="s">
        <v>3095</v>
      </c>
      <c r="W1687" s="11" t="s">
        <v>1145</v>
      </c>
      <c r="X1687">
        <v>51</v>
      </c>
      <c r="Y1687" t="s">
        <v>1995</v>
      </c>
      <c r="Z1687">
        <v>49</v>
      </c>
    </row>
    <row r="1688" spans="1:28" ht="15.75">
      <c r="A1688" t="s">
        <v>3096</v>
      </c>
      <c r="B1688">
        <v>38</v>
      </c>
      <c r="C1688" s="4" t="s">
        <v>647</v>
      </c>
      <c r="D1688" s="23">
        <v>62269</v>
      </c>
      <c r="E1688" s="9" t="s">
        <v>648</v>
      </c>
      <c r="F1688" s="5" t="s">
        <v>1094</v>
      </c>
      <c r="G1688" s="11"/>
      <c r="H1688" s="9" t="s">
        <v>648</v>
      </c>
      <c r="I1688" s="22" t="s">
        <v>1090</v>
      </c>
      <c r="J1688" s="9" t="s">
        <v>648</v>
      </c>
      <c r="K1688" s="11">
        <v>100</v>
      </c>
      <c r="L1688" t="s">
        <v>3096</v>
      </c>
      <c r="M1688" s="24">
        <v>43497</v>
      </c>
      <c r="O1688"/>
      <c r="P1688" s="9">
        <v>44.000100000000003</v>
      </c>
      <c r="Q1688" s="9">
        <v>-96.089500000000001</v>
      </c>
      <c r="R1688" t="s">
        <v>42</v>
      </c>
      <c r="S1688" t="s">
        <v>42</v>
      </c>
      <c r="T1688" t="s">
        <v>43</v>
      </c>
      <c r="U1688" t="s">
        <v>3097</v>
      </c>
      <c r="V1688"/>
      <c r="W1688" s="11" t="s">
        <v>388</v>
      </c>
    </row>
    <row r="1689" spans="1:28" ht="15.75">
      <c r="A1689" t="s">
        <v>3098</v>
      </c>
      <c r="B1689">
        <v>29</v>
      </c>
      <c r="C1689" s="4" t="s">
        <v>647</v>
      </c>
      <c r="D1689" s="23">
        <v>57131</v>
      </c>
      <c r="E1689" s="9" t="s">
        <v>648</v>
      </c>
      <c r="F1689" s="5" t="s">
        <v>1168</v>
      </c>
      <c r="G1689" s="11"/>
      <c r="H1689" s="9" t="s">
        <v>648</v>
      </c>
      <c r="I1689" s="22" t="s">
        <v>1090</v>
      </c>
      <c r="J1689" s="9" t="s">
        <v>648</v>
      </c>
      <c r="K1689">
        <v>60.1</v>
      </c>
      <c r="L1689" t="s">
        <v>3098</v>
      </c>
      <c r="M1689" s="24">
        <v>40148</v>
      </c>
      <c r="O1689"/>
      <c r="P1689" s="9">
        <v>44.183100000000003</v>
      </c>
      <c r="Q1689" s="9">
        <v>-85.291899999999998</v>
      </c>
      <c r="R1689" t="s">
        <v>42</v>
      </c>
      <c r="S1689" t="s">
        <v>42</v>
      </c>
      <c r="T1689" t="s">
        <v>43</v>
      </c>
      <c r="U1689" t="s">
        <v>3099</v>
      </c>
      <c r="V1689" t="s">
        <v>3100</v>
      </c>
      <c r="W1689" s="11" t="s">
        <v>1306</v>
      </c>
    </row>
    <row r="1690" spans="1:28" ht="15.75">
      <c r="A1690" t="s">
        <v>3101</v>
      </c>
      <c r="B1690" s="25">
        <v>35</v>
      </c>
      <c r="C1690" s="4" t="s">
        <v>647</v>
      </c>
      <c r="D1690" s="23">
        <v>56980</v>
      </c>
      <c r="E1690" s="9" t="s">
        <v>648</v>
      </c>
      <c r="F1690" s="5" t="s">
        <v>1114</v>
      </c>
      <c r="G1690" s="11"/>
      <c r="H1690" s="9" t="s">
        <v>648</v>
      </c>
      <c r="I1690" s="22" t="s">
        <v>674</v>
      </c>
      <c r="J1690" s="9" t="s">
        <v>648</v>
      </c>
      <c r="K1690" s="25">
        <v>52.5</v>
      </c>
      <c r="L1690" t="s">
        <v>3101</v>
      </c>
      <c r="M1690" s="26">
        <v>40118</v>
      </c>
      <c r="O1690"/>
      <c r="P1690">
        <v>40.025199999999998</v>
      </c>
      <c r="Q1690">
        <v>-78.834000000000003</v>
      </c>
      <c r="R1690" t="s">
        <v>42</v>
      </c>
      <c r="S1690" t="s">
        <v>42</v>
      </c>
      <c r="T1690" t="s">
        <v>43</v>
      </c>
      <c r="V1690" s="25" t="s">
        <v>3102</v>
      </c>
      <c r="W1690" s="11" t="s">
        <v>241</v>
      </c>
      <c r="X1690">
        <v>100</v>
      </c>
    </row>
    <row r="1691" spans="1:28" ht="15.75">
      <c r="A1691" t="s">
        <v>3103</v>
      </c>
      <c r="B1691">
        <v>144</v>
      </c>
      <c r="C1691" s="4" t="s">
        <v>647</v>
      </c>
      <c r="D1691" s="23">
        <v>54793</v>
      </c>
      <c r="E1691" s="9" t="s">
        <v>648</v>
      </c>
      <c r="F1691" s="5" t="s">
        <v>1089</v>
      </c>
      <c r="G1691" s="11"/>
      <c r="H1691" s="9" t="s">
        <v>648</v>
      </c>
      <c r="I1691" s="22" t="s">
        <v>1090</v>
      </c>
      <c r="J1691" s="9" t="s">
        <v>648</v>
      </c>
      <c r="K1691" s="11">
        <v>109</v>
      </c>
      <c r="L1691" t="s">
        <v>3104</v>
      </c>
      <c r="M1691" s="24">
        <v>36312</v>
      </c>
      <c r="O1691" s="3">
        <v>43829</v>
      </c>
      <c r="P1691" s="9">
        <v>42.6434</v>
      </c>
      <c r="Q1691" s="9">
        <v>-95.287300000000002</v>
      </c>
      <c r="R1691" t="s">
        <v>42</v>
      </c>
      <c r="S1691" t="s">
        <v>42</v>
      </c>
      <c r="T1691" t="s">
        <v>1126</v>
      </c>
      <c r="V1691"/>
    </row>
    <row r="1692" spans="1:28" ht="15.75">
      <c r="A1692" t="s">
        <v>3105</v>
      </c>
      <c r="B1692">
        <v>144</v>
      </c>
      <c r="C1692" s="4" t="s">
        <v>647</v>
      </c>
      <c r="D1692" s="23">
        <v>54793</v>
      </c>
      <c r="E1692" s="9" t="s">
        <v>648</v>
      </c>
      <c r="F1692" s="5" t="s">
        <v>1089</v>
      </c>
      <c r="G1692" s="11"/>
      <c r="H1692" s="9" t="s">
        <v>648</v>
      </c>
      <c r="I1692" s="22" t="s">
        <v>1090</v>
      </c>
      <c r="J1692" s="9" t="s">
        <v>648</v>
      </c>
      <c r="K1692" s="11">
        <v>109</v>
      </c>
      <c r="L1692" t="s">
        <v>3104</v>
      </c>
      <c r="M1692" s="3">
        <v>43830</v>
      </c>
      <c r="O1692"/>
      <c r="P1692" s="9">
        <v>42.6434</v>
      </c>
      <c r="Q1692" s="9">
        <v>-95.287300000000002</v>
      </c>
      <c r="R1692" t="s">
        <v>42</v>
      </c>
      <c r="S1692" t="s">
        <v>42</v>
      </c>
      <c r="T1692" t="s">
        <v>43</v>
      </c>
      <c r="U1692" t="s">
        <v>3106</v>
      </c>
      <c r="V1692"/>
      <c r="W1692" s="11" t="s">
        <v>1184</v>
      </c>
      <c r="X1692">
        <v>100</v>
      </c>
    </row>
    <row r="1693" spans="1:28" ht="15.75">
      <c r="A1693" t="s">
        <v>3107</v>
      </c>
      <c r="B1693">
        <v>104</v>
      </c>
      <c r="C1693" s="4" t="s">
        <v>647</v>
      </c>
      <c r="D1693" s="23">
        <v>55287</v>
      </c>
      <c r="E1693" s="9" t="s">
        <v>648</v>
      </c>
      <c r="F1693" s="5" t="s">
        <v>1089</v>
      </c>
      <c r="G1693" s="11"/>
      <c r="H1693" s="9" t="s">
        <v>648</v>
      </c>
      <c r="I1693" s="22" t="s">
        <v>1090</v>
      </c>
      <c r="J1693" s="9" t="s">
        <v>648</v>
      </c>
      <c r="K1693" s="11">
        <v>80</v>
      </c>
      <c r="L1693" t="s">
        <v>3104</v>
      </c>
      <c r="M1693" s="24">
        <v>36251</v>
      </c>
      <c r="O1693" s="3">
        <v>43829</v>
      </c>
      <c r="P1693" s="9">
        <v>42.866300000000003</v>
      </c>
      <c r="Q1693" s="9">
        <v>-95.376599999999996</v>
      </c>
      <c r="R1693" t="s">
        <v>42</v>
      </c>
      <c r="S1693" t="s">
        <v>42</v>
      </c>
      <c r="T1693" t="s">
        <v>1126</v>
      </c>
      <c r="V1693"/>
    </row>
    <row r="1694" spans="1:28" ht="15.75">
      <c r="A1694" t="s">
        <v>3108</v>
      </c>
      <c r="B1694">
        <v>1004</v>
      </c>
      <c r="C1694" s="4" t="s">
        <v>647</v>
      </c>
      <c r="D1694" s="23">
        <v>55287</v>
      </c>
      <c r="E1694" s="9" t="s">
        <v>648</v>
      </c>
      <c r="F1694" s="5" t="s">
        <v>1089</v>
      </c>
      <c r="G1694" s="11"/>
      <c r="H1694" s="9" t="s">
        <v>648</v>
      </c>
      <c r="I1694" s="22" t="s">
        <v>1090</v>
      </c>
      <c r="J1694" s="9" t="s">
        <v>648</v>
      </c>
      <c r="K1694" s="11">
        <v>80</v>
      </c>
      <c r="L1694" t="s">
        <v>3104</v>
      </c>
      <c r="M1694" s="3">
        <v>43830</v>
      </c>
      <c r="O1694"/>
      <c r="P1694" s="9">
        <v>42.866300000000003</v>
      </c>
      <c r="Q1694" s="9">
        <v>-95.376599999999996</v>
      </c>
      <c r="R1694" t="s">
        <v>42</v>
      </c>
      <c r="S1694" t="s">
        <v>42</v>
      </c>
      <c r="T1694" t="s">
        <v>43</v>
      </c>
      <c r="U1694" t="s">
        <v>3106</v>
      </c>
      <c r="V1694"/>
      <c r="W1694" s="11" t="s">
        <v>1184</v>
      </c>
      <c r="X1694">
        <v>100</v>
      </c>
    </row>
    <row r="1695" spans="1:28" ht="15.75">
      <c r="A1695" t="s">
        <v>3109</v>
      </c>
      <c r="B1695" s="25">
        <v>1</v>
      </c>
      <c r="C1695" s="4" t="s">
        <v>647</v>
      </c>
      <c r="D1695" s="23">
        <v>58927</v>
      </c>
      <c r="E1695" s="9" t="s">
        <v>648</v>
      </c>
      <c r="F1695" s="5" t="s">
        <v>1089</v>
      </c>
      <c r="H1695" s="9" t="s">
        <v>648</v>
      </c>
      <c r="I1695" s="22" t="s">
        <v>1090</v>
      </c>
      <c r="J1695" s="9" t="s">
        <v>648</v>
      </c>
      <c r="K1695" s="25">
        <v>1.5</v>
      </c>
      <c r="L1695" t="s">
        <v>3109</v>
      </c>
      <c r="M1695" s="26">
        <v>40452</v>
      </c>
      <c r="O1695"/>
      <c r="P1695">
        <v>42.208060000000003</v>
      </c>
      <c r="Q1695">
        <v>-93.599440000000001</v>
      </c>
      <c r="R1695" t="s">
        <v>42</v>
      </c>
      <c r="S1695" t="s">
        <v>42</v>
      </c>
      <c r="T1695" t="s">
        <v>43</v>
      </c>
      <c r="V1695"/>
      <c r="W1695" s="11" t="s">
        <v>3110</v>
      </c>
    </row>
    <row r="1696" spans="1:28">
      <c r="A1696" s="30" t="s">
        <v>3111</v>
      </c>
      <c r="B1696" s="25">
        <v>100</v>
      </c>
      <c r="C1696" s="4" t="s">
        <v>647</v>
      </c>
      <c r="D1696" s="23">
        <v>56924</v>
      </c>
      <c r="E1696" s="9" t="s">
        <v>648</v>
      </c>
      <c r="F1696" s="5" t="s">
        <v>1089</v>
      </c>
      <c r="H1696" s="9" t="s">
        <v>648</v>
      </c>
      <c r="I1696" s="22" t="s">
        <v>1090</v>
      </c>
      <c r="J1696" s="9" t="s">
        <v>648</v>
      </c>
      <c r="K1696" s="25">
        <v>150</v>
      </c>
      <c r="L1696" s="30" t="s">
        <v>3112</v>
      </c>
      <c r="M1696" s="26">
        <v>39753</v>
      </c>
      <c r="O1696" s="3">
        <v>43829</v>
      </c>
      <c r="P1696" s="27">
        <v>42.075806</v>
      </c>
      <c r="Q1696" s="27">
        <v>-93.269833000000006</v>
      </c>
      <c r="R1696" t="s">
        <v>42</v>
      </c>
      <c r="S1696" t="s">
        <v>42</v>
      </c>
      <c r="T1696" t="s">
        <v>1126</v>
      </c>
      <c r="V1696"/>
    </row>
    <row r="1697" spans="1:26" ht="15.75">
      <c r="A1697" s="30" t="s">
        <v>3113</v>
      </c>
      <c r="B1697" s="25">
        <v>100</v>
      </c>
      <c r="C1697" s="4" t="s">
        <v>647</v>
      </c>
      <c r="D1697" s="23">
        <v>56924</v>
      </c>
      <c r="E1697" s="9" t="s">
        <v>648</v>
      </c>
      <c r="F1697" s="5" t="s">
        <v>1089</v>
      </c>
      <c r="H1697" s="9" t="s">
        <v>648</v>
      </c>
      <c r="I1697" s="22" t="s">
        <v>1090</v>
      </c>
      <c r="J1697" s="9" t="s">
        <v>648</v>
      </c>
      <c r="K1697" s="25">
        <v>150</v>
      </c>
      <c r="L1697" s="30" t="s">
        <v>3112</v>
      </c>
      <c r="M1697" s="3">
        <v>43830</v>
      </c>
      <c r="O1697"/>
      <c r="P1697" s="27">
        <v>42.075806</v>
      </c>
      <c r="Q1697" s="27">
        <v>-93.269833000000006</v>
      </c>
      <c r="R1697" t="s">
        <v>42</v>
      </c>
      <c r="S1697" t="s">
        <v>42</v>
      </c>
      <c r="T1697" t="s">
        <v>43</v>
      </c>
      <c r="U1697" t="s">
        <v>3114</v>
      </c>
      <c r="V1697"/>
      <c r="W1697" s="11" t="s">
        <v>1131</v>
      </c>
    </row>
    <row r="1698" spans="1:26" ht="15.75">
      <c r="A1698" s="25" t="s">
        <v>3115</v>
      </c>
      <c r="B1698" s="25">
        <v>100</v>
      </c>
      <c r="C1698" s="4" t="s">
        <v>647</v>
      </c>
      <c r="D1698" s="23">
        <v>57469</v>
      </c>
      <c r="E1698" s="9" t="s">
        <v>648</v>
      </c>
      <c r="F1698" s="5" t="s">
        <v>1089</v>
      </c>
      <c r="H1698" s="9" t="s">
        <v>648</v>
      </c>
      <c r="I1698" s="22" t="s">
        <v>1090</v>
      </c>
      <c r="J1698" s="9" t="s">
        <v>648</v>
      </c>
      <c r="K1698" s="25">
        <v>150</v>
      </c>
      <c r="L1698" s="30" t="s">
        <v>3112</v>
      </c>
      <c r="M1698" s="26">
        <v>40148</v>
      </c>
      <c r="O1698"/>
      <c r="P1698">
        <v>42.206899999999997</v>
      </c>
      <c r="Q1698">
        <v>-93.299000000000007</v>
      </c>
      <c r="R1698" t="s">
        <v>42</v>
      </c>
      <c r="S1698" t="s">
        <v>42</v>
      </c>
      <c r="T1698" t="s">
        <v>43</v>
      </c>
      <c r="V1698" t="s">
        <v>3116</v>
      </c>
      <c r="W1698" s="11" t="s">
        <v>1131</v>
      </c>
      <c r="X1698">
        <v>100</v>
      </c>
    </row>
    <row r="1699" spans="1:26" ht="15.75">
      <c r="A1699" t="s">
        <v>3117</v>
      </c>
      <c r="B1699">
        <v>27</v>
      </c>
      <c r="C1699" s="4" t="s">
        <v>647</v>
      </c>
      <c r="D1699" s="23">
        <v>62113</v>
      </c>
      <c r="E1699" s="9" t="s">
        <v>648</v>
      </c>
      <c r="F1699" s="5" t="s">
        <v>1118</v>
      </c>
      <c r="G1699" s="11"/>
      <c r="H1699" s="9" t="s">
        <v>648</v>
      </c>
      <c r="I1699" s="22" t="s">
        <v>1119</v>
      </c>
      <c r="J1699" s="9" t="s">
        <v>648</v>
      </c>
      <c r="K1699" s="11">
        <v>95.25</v>
      </c>
      <c r="L1699" t="s">
        <v>3117</v>
      </c>
      <c r="M1699" s="24">
        <v>45261</v>
      </c>
      <c r="O1699"/>
      <c r="P1699" s="9">
        <v>34.579799999999999</v>
      </c>
      <c r="Q1699" s="9">
        <v>-120.5643</v>
      </c>
      <c r="R1699" t="s">
        <v>42</v>
      </c>
      <c r="S1699" t="s">
        <v>42</v>
      </c>
      <c r="T1699" t="s">
        <v>43</v>
      </c>
      <c r="V1699"/>
      <c r="W1699" s="11" t="s">
        <v>1141</v>
      </c>
    </row>
    <row r="1700" spans="1:26" ht="15.75">
      <c r="A1700" t="s">
        <v>3118</v>
      </c>
      <c r="B1700">
        <v>57</v>
      </c>
      <c r="C1700" s="4" t="s">
        <v>647</v>
      </c>
      <c r="D1700" s="23">
        <v>58924</v>
      </c>
      <c r="E1700" s="9" t="s">
        <v>648</v>
      </c>
      <c r="F1700" s="5" t="s">
        <v>1101</v>
      </c>
      <c r="G1700" s="11"/>
      <c r="H1700" s="9" t="s">
        <v>648</v>
      </c>
      <c r="I1700" s="22" t="s">
        <v>1090</v>
      </c>
      <c r="J1700" s="9" t="s">
        <v>648</v>
      </c>
      <c r="K1700" s="11">
        <v>202</v>
      </c>
      <c r="L1700" t="s">
        <v>3118</v>
      </c>
      <c r="M1700" s="24">
        <v>44105</v>
      </c>
      <c r="O1700"/>
      <c r="P1700" s="9">
        <v>40.147599999999997</v>
      </c>
      <c r="Q1700" s="9">
        <v>-89.534800000000004</v>
      </c>
      <c r="R1700" t="s">
        <v>42</v>
      </c>
      <c r="S1700" t="s">
        <v>42</v>
      </c>
      <c r="T1700" t="s">
        <v>43</v>
      </c>
      <c r="V1700" t="s">
        <v>3119</v>
      </c>
      <c r="W1700" t="s">
        <v>1211</v>
      </c>
      <c r="X1700">
        <v>51</v>
      </c>
      <c r="Y1700" t="s">
        <v>1400</v>
      </c>
      <c r="Z1700">
        <v>49</v>
      </c>
    </row>
    <row r="1701" spans="1:26" ht="15.75">
      <c r="A1701" t="s">
        <v>3120</v>
      </c>
      <c r="B1701">
        <v>3</v>
      </c>
      <c r="C1701" s="4" t="s">
        <v>647</v>
      </c>
      <c r="D1701" s="23">
        <v>55562</v>
      </c>
      <c r="E1701" s="9" t="s">
        <v>648</v>
      </c>
      <c r="F1701" s="5" t="s">
        <v>1094</v>
      </c>
      <c r="G1701" s="11"/>
      <c r="H1701" s="9" t="s">
        <v>648</v>
      </c>
      <c r="I1701" s="22" t="s">
        <v>1090</v>
      </c>
      <c r="J1701" s="9" t="s">
        <v>648</v>
      </c>
      <c r="K1701">
        <v>1.98</v>
      </c>
      <c r="L1701" t="s">
        <v>3120</v>
      </c>
      <c r="M1701" s="29">
        <v>36923</v>
      </c>
      <c r="O1701"/>
      <c r="P1701">
        <v>44.428899999999999</v>
      </c>
      <c r="Q1701">
        <v>-96.4358</v>
      </c>
      <c r="R1701" t="s">
        <v>42</v>
      </c>
      <c r="S1701" t="s">
        <v>42</v>
      </c>
      <c r="T1701" t="s">
        <v>43</v>
      </c>
      <c r="V1701"/>
      <c r="W1701" s="11" t="s">
        <v>1087</v>
      </c>
    </row>
    <row r="1702" spans="1:26" ht="15.75">
      <c r="A1702" t="s">
        <v>3121</v>
      </c>
      <c r="B1702">
        <v>43</v>
      </c>
      <c r="C1702" s="4" t="s">
        <v>647</v>
      </c>
      <c r="D1702" s="23">
        <v>63489</v>
      </c>
      <c r="E1702" s="9" t="s">
        <v>648</v>
      </c>
      <c r="F1702" s="5" t="s">
        <v>1085</v>
      </c>
      <c r="G1702" s="11"/>
      <c r="H1702" s="9" t="s">
        <v>648</v>
      </c>
      <c r="I1702" s="22" t="s">
        <v>1086</v>
      </c>
      <c r="J1702" s="9" t="s">
        <v>648</v>
      </c>
      <c r="K1702" s="11">
        <v>199.4</v>
      </c>
      <c r="L1702" t="s">
        <v>2427</v>
      </c>
      <c r="M1702" s="24">
        <v>44440</v>
      </c>
      <c r="O1702"/>
      <c r="P1702" s="9">
        <v>36.514899999999997</v>
      </c>
      <c r="Q1702" s="9">
        <v>-98.678399999999996</v>
      </c>
      <c r="R1702" t="s">
        <v>42</v>
      </c>
      <c r="S1702" t="s">
        <v>42</v>
      </c>
      <c r="T1702" t="s">
        <v>43</v>
      </c>
      <c r="V1702"/>
      <c r="W1702" t="s">
        <v>1757</v>
      </c>
      <c r="X1702">
        <v>45.5</v>
      </c>
      <c r="Y1702" t="s">
        <v>2428</v>
      </c>
      <c r="Z1702">
        <v>54.5</v>
      </c>
    </row>
    <row r="1703" spans="1:26" ht="15.75">
      <c r="A1703" t="s">
        <v>3122</v>
      </c>
      <c r="B1703">
        <v>76</v>
      </c>
      <c r="C1703" s="4" t="s">
        <v>647</v>
      </c>
      <c r="D1703" s="23">
        <v>65738</v>
      </c>
      <c r="E1703" s="9" t="s">
        <v>648</v>
      </c>
      <c r="F1703" s="5" t="s">
        <v>1111</v>
      </c>
      <c r="G1703" s="11"/>
      <c r="H1703" s="9" t="s">
        <v>648</v>
      </c>
      <c r="I1703" s="22" t="s">
        <v>1086</v>
      </c>
      <c r="J1703" s="9" t="s">
        <v>648</v>
      </c>
      <c r="K1703" s="11">
        <v>200.6</v>
      </c>
      <c r="L1703" t="s">
        <v>3122</v>
      </c>
      <c r="M1703" s="24">
        <v>45200</v>
      </c>
      <c r="O1703"/>
      <c r="P1703" s="9">
        <v>38.2316</v>
      </c>
      <c r="Q1703" s="9">
        <v>-97.047200000000004</v>
      </c>
      <c r="R1703" t="s">
        <v>42</v>
      </c>
      <c r="S1703" t="s">
        <v>42</v>
      </c>
      <c r="T1703" t="s">
        <v>43</v>
      </c>
      <c r="V1703"/>
      <c r="W1703" s="11" t="s">
        <v>182</v>
      </c>
      <c r="X1703">
        <v>50</v>
      </c>
      <c r="Y1703" t="s">
        <v>1902</v>
      </c>
      <c r="Z1703">
        <v>80</v>
      </c>
    </row>
    <row r="1704" spans="1:26" ht="15.75">
      <c r="A1704" t="s">
        <v>3123</v>
      </c>
      <c r="B1704">
        <v>52</v>
      </c>
      <c r="C1704" s="4" t="s">
        <v>647</v>
      </c>
      <c r="D1704" s="23">
        <v>60088</v>
      </c>
      <c r="E1704" s="9" t="s">
        <v>648</v>
      </c>
      <c r="F1704" s="5" t="s">
        <v>1186</v>
      </c>
      <c r="G1704" s="11"/>
      <c r="H1704" s="9" t="s">
        <v>648</v>
      </c>
      <c r="I1704" s="22" t="s">
        <v>1162</v>
      </c>
      <c r="J1704" s="9" t="s">
        <v>648</v>
      </c>
      <c r="K1704" s="11">
        <v>104</v>
      </c>
      <c r="L1704" t="s">
        <v>3123</v>
      </c>
      <c r="M1704" s="24">
        <v>42705</v>
      </c>
      <c r="O1704"/>
      <c r="P1704" s="9">
        <v>46.843299999999999</v>
      </c>
      <c r="Q1704" s="9">
        <v>-102.048</v>
      </c>
      <c r="R1704" t="s">
        <v>42</v>
      </c>
      <c r="S1704" t="s">
        <v>42</v>
      </c>
      <c r="T1704" t="s">
        <v>43</v>
      </c>
      <c r="V1704"/>
      <c r="W1704" s="11" t="s">
        <v>1316</v>
      </c>
    </row>
    <row r="1705" spans="1:26" ht="15.75">
      <c r="A1705" t="s">
        <v>3124</v>
      </c>
      <c r="B1705">
        <v>33</v>
      </c>
      <c r="C1705" s="4" t="s">
        <v>647</v>
      </c>
      <c r="D1705" s="23">
        <v>57326</v>
      </c>
      <c r="E1705" s="9" t="s">
        <v>648</v>
      </c>
      <c r="F1705" s="5" t="s">
        <v>1138</v>
      </c>
      <c r="G1705" s="11"/>
      <c r="H1705" s="9" t="s">
        <v>648</v>
      </c>
      <c r="I1705" s="22" t="s">
        <v>1086</v>
      </c>
      <c r="J1705" s="9" t="s">
        <v>648</v>
      </c>
      <c r="K1705" s="11">
        <v>49.5</v>
      </c>
      <c r="L1705" t="s">
        <v>3124</v>
      </c>
      <c r="M1705" s="24">
        <v>40057</v>
      </c>
      <c r="O1705"/>
      <c r="P1705" s="9">
        <v>35.932000000000002</v>
      </c>
      <c r="Q1705" s="9">
        <v>-101.8882</v>
      </c>
      <c r="R1705" t="s">
        <v>42</v>
      </c>
      <c r="S1705" t="s">
        <v>42</v>
      </c>
      <c r="T1705" t="s">
        <v>43</v>
      </c>
      <c r="V1705"/>
      <c r="W1705" s="11" t="s">
        <v>3125</v>
      </c>
    </row>
    <row r="1706" spans="1:26" ht="15.75">
      <c r="A1706" t="s">
        <v>3126</v>
      </c>
      <c r="B1706">
        <v>1</v>
      </c>
      <c r="C1706" s="4" t="s">
        <v>647</v>
      </c>
      <c r="D1706" s="23">
        <v>56586</v>
      </c>
      <c r="E1706" s="9" t="s">
        <v>648</v>
      </c>
      <c r="F1706" s="5" t="s">
        <v>1094</v>
      </c>
      <c r="G1706" s="11"/>
      <c r="H1706" s="9" t="s">
        <v>648</v>
      </c>
      <c r="I1706" s="22" t="s">
        <v>1090</v>
      </c>
      <c r="J1706" s="9" t="s">
        <v>648</v>
      </c>
      <c r="K1706">
        <v>1.3</v>
      </c>
      <c r="L1706" t="s">
        <v>3126</v>
      </c>
      <c r="M1706" s="29">
        <v>38838</v>
      </c>
      <c r="O1706"/>
      <c r="P1706">
        <v>43.581099999999999</v>
      </c>
      <c r="Q1706">
        <v>-95.78</v>
      </c>
      <c r="R1706" t="s">
        <v>42</v>
      </c>
      <c r="S1706" t="s">
        <v>42</v>
      </c>
      <c r="T1706" t="s">
        <v>43</v>
      </c>
      <c r="V1706"/>
      <c r="W1706" s="11" t="s">
        <v>1346</v>
      </c>
    </row>
    <row r="1707" spans="1:26" ht="15.75">
      <c r="A1707" t="s">
        <v>3127</v>
      </c>
      <c r="B1707" s="25">
        <v>1</v>
      </c>
      <c r="C1707" s="4" t="s">
        <v>647</v>
      </c>
      <c r="D1707" s="23">
        <v>58104</v>
      </c>
      <c r="E1707" s="9" t="s">
        <v>648</v>
      </c>
      <c r="F1707" s="5" t="s">
        <v>1118</v>
      </c>
      <c r="G1707" s="11"/>
      <c r="H1707" s="9" t="s">
        <v>648</v>
      </c>
      <c r="I1707" s="22" t="s">
        <v>1119</v>
      </c>
      <c r="J1707" s="9" t="s">
        <v>648</v>
      </c>
      <c r="K1707" s="25">
        <v>1</v>
      </c>
      <c r="L1707" t="s">
        <v>3127</v>
      </c>
      <c r="M1707" s="26">
        <v>41244</v>
      </c>
      <c r="O1707"/>
      <c r="P1707">
        <v>38.420163000000002</v>
      </c>
      <c r="Q1707">
        <v>-121.8175</v>
      </c>
      <c r="R1707" t="s">
        <v>42</v>
      </c>
      <c r="S1707" t="s">
        <v>42</v>
      </c>
      <c r="T1707" t="s">
        <v>43</v>
      </c>
      <c r="V1707" s="25"/>
      <c r="W1707" s="11" t="s">
        <v>1158</v>
      </c>
    </row>
    <row r="1708" spans="1:26" ht="15.75">
      <c r="A1708" t="s">
        <v>3128</v>
      </c>
      <c r="B1708" s="25">
        <v>5</v>
      </c>
      <c r="C1708" s="4" t="s">
        <v>647</v>
      </c>
      <c r="D1708" s="23">
        <v>58441</v>
      </c>
      <c r="E1708" s="9" t="s">
        <v>648</v>
      </c>
      <c r="F1708" s="5" t="s">
        <v>1286</v>
      </c>
      <c r="G1708" s="11"/>
      <c r="H1708" s="9" t="s">
        <v>648</v>
      </c>
      <c r="I1708" s="22" t="s">
        <v>1612</v>
      </c>
      <c r="J1708" s="9" t="s">
        <v>648</v>
      </c>
      <c r="K1708" s="25">
        <v>4.25</v>
      </c>
      <c r="L1708" t="s">
        <v>3128</v>
      </c>
      <c r="M1708" s="26">
        <v>41244</v>
      </c>
      <c r="O1708"/>
      <c r="P1708" s="27">
        <v>47.141722000000001</v>
      </c>
      <c r="Q1708" s="27">
        <v>-120.754194</v>
      </c>
      <c r="R1708" t="s">
        <v>42</v>
      </c>
      <c r="S1708" t="s">
        <v>42</v>
      </c>
      <c r="T1708" t="s">
        <v>43</v>
      </c>
      <c r="V1708" s="25" t="s">
        <v>3129</v>
      </c>
      <c r="W1708" s="11" t="s">
        <v>3130</v>
      </c>
    </row>
    <row r="1709" spans="1:26" ht="15.75">
      <c r="A1709" t="s">
        <v>3131</v>
      </c>
      <c r="B1709">
        <v>71</v>
      </c>
      <c r="C1709" s="4" t="s">
        <v>647</v>
      </c>
      <c r="D1709" s="23">
        <v>66496</v>
      </c>
      <c r="E1709" s="9" t="s">
        <v>648</v>
      </c>
      <c r="F1709" s="5" t="s">
        <v>1205</v>
      </c>
      <c r="G1709" s="11"/>
      <c r="H1709" s="9" t="s">
        <v>648</v>
      </c>
      <c r="I1709" s="22" t="s">
        <v>1086</v>
      </c>
      <c r="J1709" s="9" t="s">
        <v>648</v>
      </c>
      <c r="K1709" s="25">
        <v>198.8</v>
      </c>
      <c r="L1709" t="s">
        <v>3131</v>
      </c>
      <c r="M1709" s="24">
        <v>45200</v>
      </c>
      <c r="O1709"/>
      <c r="P1709" s="9">
        <v>44.246499999999997</v>
      </c>
      <c r="Q1709" s="9">
        <v>-98.477900000000005</v>
      </c>
      <c r="R1709" t="s">
        <v>42</v>
      </c>
      <c r="S1709" t="s">
        <v>42</v>
      </c>
      <c r="T1709" t="s">
        <v>43</v>
      </c>
      <c r="V1709"/>
      <c r="W1709" s="11" t="s">
        <v>1330</v>
      </c>
    </row>
    <row r="1710" spans="1:26" ht="15.75">
      <c r="A1710" t="s">
        <v>3132</v>
      </c>
      <c r="B1710" s="11">
        <v>25</v>
      </c>
      <c r="C1710" s="4" t="s">
        <v>647</v>
      </c>
      <c r="D1710" s="25">
        <v>56211</v>
      </c>
      <c r="E1710" s="9" t="s">
        <v>648</v>
      </c>
      <c r="F1710" s="5" t="s">
        <v>1138</v>
      </c>
      <c r="H1710" s="9" t="s">
        <v>648</v>
      </c>
      <c r="I1710" s="22" t="s">
        <v>1139</v>
      </c>
      <c r="J1710" s="9" t="s">
        <v>648</v>
      </c>
      <c r="K1710" s="11">
        <v>37.5</v>
      </c>
      <c r="L1710" t="s">
        <v>3133</v>
      </c>
      <c r="M1710" s="24">
        <v>37956</v>
      </c>
      <c r="O1710" s="3">
        <v>43099</v>
      </c>
      <c r="P1710">
        <v>32.362200000000001</v>
      </c>
      <c r="Q1710">
        <v>-100.348</v>
      </c>
      <c r="R1710" t="s">
        <v>42</v>
      </c>
      <c r="S1710" t="s">
        <v>42</v>
      </c>
      <c r="T1710" t="s">
        <v>1126</v>
      </c>
      <c r="V1710"/>
    </row>
    <row r="1711" spans="1:26" ht="15.75">
      <c r="A1711" t="s">
        <v>3134</v>
      </c>
      <c r="B1711" s="25">
        <v>25</v>
      </c>
      <c r="C1711" s="4" t="s">
        <v>647</v>
      </c>
      <c r="D1711" s="25">
        <v>56211</v>
      </c>
      <c r="E1711" s="9" t="s">
        <v>648</v>
      </c>
      <c r="F1711" s="5" t="s">
        <v>1138</v>
      </c>
      <c r="H1711" s="9" t="s">
        <v>648</v>
      </c>
      <c r="I1711" s="22" t="s">
        <v>1139</v>
      </c>
      <c r="J1711" s="9" t="s">
        <v>648</v>
      </c>
      <c r="K1711" s="25">
        <v>40.5</v>
      </c>
      <c r="L1711" t="s">
        <v>3133</v>
      </c>
      <c r="M1711" s="3">
        <v>43100</v>
      </c>
      <c r="O1711"/>
      <c r="P1711">
        <v>32.342799999999997</v>
      </c>
      <c r="Q1711">
        <v>-100.396</v>
      </c>
      <c r="R1711" t="s">
        <v>42</v>
      </c>
      <c r="S1711" t="s">
        <v>42</v>
      </c>
      <c r="T1711" t="s">
        <v>43</v>
      </c>
      <c r="V1711"/>
      <c r="W1711" s="11" t="s">
        <v>1115</v>
      </c>
      <c r="X1711">
        <v>100</v>
      </c>
    </row>
    <row r="1712" spans="1:26" ht="15.75">
      <c r="A1712" t="s">
        <v>3135</v>
      </c>
      <c r="B1712" s="11">
        <v>61</v>
      </c>
      <c r="C1712" s="4" t="s">
        <v>647</v>
      </c>
      <c r="D1712" s="23">
        <v>56212</v>
      </c>
      <c r="E1712" s="9" t="s">
        <v>648</v>
      </c>
      <c r="F1712" s="5" t="s">
        <v>1138</v>
      </c>
      <c r="H1712" s="9" t="s">
        <v>648</v>
      </c>
      <c r="I1712" s="22" t="s">
        <v>1139</v>
      </c>
      <c r="J1712" s="9" t="s">
        <v>648</v>
      </c>
      <c r="K1712" s="11">
        <v>91.5</v>
      </c>
      <c r="L1712" t="s">
        <v>3133</v>
      </c>
      <c r="M1712" s="24">
        <v>38384</v>
      </c>
      <c r="O1712" s="3">
        <v>43099</v>
      </c>
      <c r="P1712">
        <v>32.342799999999997</v>
      </c>
      <c r="Q1712">
        <v>-100.396</v>
      </c>
      <c r="R1712" t="s">
        <v>42</v>
      </c>
      <c r="S1712" t="s">
        <v>42</v>
      </c>
      <c r="T1712" t="s">
        <v>1126</v>
      </c>
      <c r="V1712"/>
    </row>
    <row r="1713" spans="1:26" ht="15.75">
      <c r="A1713" t="s">
        <v>3136</v>
      </c>
      <c r="B1713" s="25">
        <v>61</v>
      </c>
      <c r="C1713" s="4" t="s">
        <v>647</v>
      </c>
      <c r="D1713" s="23">
        <v>56212</v>
      </c>
      <c r="E1713" s="9" t="s">
        <v>648</v>
      </c>
      <c r="F1713" s="5" t="s">
        <v>1138</v>
      </c>
      <c r="H1713" s="9" t="s">
        <v>648</v>
      </c>
      <c r="I1713" s="22" t="s">
        <v>1139</v>
      </c>
      <c r="J1713" s="9" t="s">
        <v>648</v>
      </c>
      <c r="K1713" s="25">
        <v>98.8</v>
      </c>
      <c r="L1713" t="s">
        <v>3133</v>
      </c>
      <c r="M1713" s="3">
        <v>43100</v>
      </c>
      <c r="O1713"/>
      <c r="P1713">
        <v>32.342799999999997</v>
      </c>
      <c r="Q1713">
        <v>-100.396</v>
      </c>
      <c r="R1713" t="s">
        <v>42</v>
      </c>
      <c r="S1713" t="s">
        <v>42</v>
      </c>
      <c r="T1713" t="s">
        <v>43</v>
      </c>
      <c r="V1713"/>
      <c r="W1713" s="11" t="s">
        <v>1115</v>
      </c>
      <c r="X1713">
        <v>100</v>
      </c>
    </row>
    <row r="1714" spans="1:26" ht="15.75">
      <c r="A1714" t="s">
        <v>3137</v>
      </c>
      <c r="B1714">
        <v>90</v>
      </c>
      <c r="C1714" s="4" t="s">
        <v>647</v>
      </c>
      <c r="D1714" s="23">
        <v>56311</v>
      </c>
      <c r="E1714" s="9" t="s">
        <v>648</v>
      </c>
      <c r="F1714" s="5" t="s">
        <v>1138</v>
      </c>
      <c r="G1714" s="11"/>
      <c r="H1714" s="9" t="s">
        <v>648</v>
      </c>
      <c r="I1714" s="22" t="s">
        <v>1139</v>
      </c>
      <c r="J1714" s="9" t="s">
        <v>648</v>
      </c>
      <c r="K1714" s="11">
        <v>135</v>
      </c>
      <c r="L1714" t="s">
        <v>3133</v>
      </c>
      <c r="M1714" s="24">
        <v>38687</v>
      </c>
      <c r="O1714" s="3">
        <v>44195</v>
      </c>
      <c r="P1714" s="9">
        <v>32.327199999999998</v>
      </c>
      <c r="Q1714" s="9">
        <v>-100.47499999999999</v>
      </c>
      <c r="R1714" t="s">
        <v>42</v>
      </c>
      <c r="S1714" t="s">
        <v>42</v>
      </c>
      <c r="T1714" t="s">
        <v>1126</v>
      </c>
      <c r="V1714"/>
    </row>
    <row r="1715" spans="1:26" ht="15.75">
      <c r="A1715" t="s">
        <v>3138</v>
      </c>
      <c r="B1715">
        <v>90</v>
      </c>
      <c r="C1715" s="4" t="s">
        <v>647</v>
      </c>
      <c r="D1715" s="23">
        <v>56311</v>
      </c>
      <c r="E1715" s="9" t="s">
        <v>648</v>
      </c>
      <c r="F1715" s="5" t="s">
        <v>1138</v>
      </c>
      <c r="G1715" s="11"/>
      <c r="H1715" s="9" t="s">
        <v>648</v>
      </c>
      <c r="I1715" s="22" t="s">
        <v>1139</v>
      </c>
      <c r="J1715" s="9" t="s">
        <v>648</v>
      </c>
      <c r="K1715" s="11">
        <v>146</v>
      </c>
      <c r="L1715" t="s">
        <v>3133</v>
      </c>
      <c r="M1715" s="3">
        <v>44196</v>
      </c>
      <c r="O1715"/>
      <c r="P1715" s="9">
        <v>32.327199999999998</v>
      </c>
      <c r="Q1715" s="9">
        <v>-100.47499999999999</v>
      </c>
      <c r="R1715" t="s">
        <v>42</v>
      </c>
      <c r="S1715" t="s">
        <v>42</v>
      </c>
      <c r="T1715" t="s">
        <v>43</v>
      </c>
      <c r="V1715"/>
      <c r="W1715" s="11" t="s">
        <v>1115</v>
      </c>
      <c r="X1715">
        <v>100</v>
      </c>
    </row>
    <row r="1716" spans="1:26" ht="15.75">
      <c r="A1716" t="s">
        <v>3139</v>
      </c>
      <c r="B1716">
        <v>181</v>
      </c>
      <c r="C1716" s="4" t="s">
        <v>647</v>
      </c>
      <c r="D1716" s="23">
        <v>56337</v>
      </c>
      <c r="E1716" s="9" t="s">
        <v>648</v>
      </c>
      <c r="F1716" s="5" t="s">
        <v>1138</v>
      </c>
      <c r="G1716" s="11"/>
      <c r="H1716" s="9" t="s">
        <v>648</v>
      </c>
      <c r="I1716" s="22" t="s">
        <v>1139</v>
      </c>
      <c r="J1716" s="9" t="s">
        <v>648</v>
      </c>
      <c r="K1716" s="11">
        <v>241</v>
      </c>
      <c r="L1716" t="s">
        <v>3133</v>
      </c>
      <c r="M1716" s="24">
        <v>39203</v>
      </c>
      <c r="O1716"/>
      <c r="P1716" s="9">
        <v>32.283900000000003</v>
      </c>
      <c r="Q1716" s="9">
        <v>-100.533</v>
      </c>
      <c r="R1716" t="s">
        <v>42</v>
      </c>
      <c r="S1716" t="s">
        <v>42</v>
      </c>
      <c r="T1716" t="s">
        <v>43</v>
      </c>
      <c r="V1716"/>
      <c r="W1716" s="11" t="s">
        <v>1115</v>
      </c>
      <c r="X1716">
        <v>53</v>
      </c>
      <c r="Y1716" t="s">
        <v>3140</v>
      </c>
      <c r="Z1716">
        <v>47</v>
      </c>
    </row>
    <row r="1717" spans="1:26" ht="15.75">
      <c r="A1717" t="s">
        <v>3141</v>
      </c>
      <c r="B1717">
        <v>35</v>
      </c>
      <c r="C1717" s="4" t="s">
        <v>647</v>
      </c>
      <c r="D1717" s="23">
        <v>56372</v>
      </c>
      <c r="E1717" s="9" t="s">
        <v>648</v>
      </c>
      <c r="F1717" s="5" t="s">
        <v>1138</v>
      </c>
      <c r="G1717" s="11"/>
      <c r="H1717" s="9" t="s">
        <v>648</v>
      </c>
      <c r="I1717" s="22" t="s">
        <v>1139</v>
      </c>
      <c r="J1717" s="9" t="s">
        <v>648</v>
      </c>
      <c r="K1717" s="11">
        <v>81</v>
      </c>
      <c r="L1717" t="s">
        <v>3133</v>
      </c>
      <c r="M1717" s="24">
        <v>39417</v>
      </c>
      <c r="O1717"/>
      <c r="P1717" s="9">
        <v>32.237099999999998</v>
      </c>
      <c r="Q1717" s="9">
        <v>-100.491</v>
      </c>
      <c r="R1717" t="s">
        <v>42</v>
      </c>
      <c r="S1717" t="s">
        <v>42</v>
      </c>
      <c r="T1717" t="s">
        <v>43</v>
      </c>
      <c r="V1717"/>
      <c r="W1717" s="11" t="s">
        <v>1115</v>
      </c>
      <c r="X1717">
        <v>53</v>
      </c>
      <c r="Y1717" t="s">
        <v>3140</v>
      </c>
      <c r="Z1717">
        <v>47</v>
      </c>
    </row>
    <row r="1718" spans="1:26" ht="15.75">
      <c r="A1718" t="s">
        <v>3142</v>
      </c>
      <c r="B1718">
        <v>1</v>
      </c>
      <c r="C1718" s="4" t="s">
        <v>647</v>
      </c>
      <c r="D1718" s="23">
        <v>61990</v>
      </c>
      <c r="E1718" s="9" t="s">
        <v>648</v>
      </c>
      <c r="F1718" s="5" t="s">
        <v>1101</v>
      </c>
      <c r="G1718" s="11"/>
      <c r="H1718" s="9" t="s">
        <v>648</v>
      </c>
      <c r="I1718" s="22" t="s">
        <v>1090</v>
      </c>
      <c r="J1718" s="9" t="s">
        <v>648</v>
      </c>
      <c r="K1718" s="25">
        <v>0.1</v>
      </c>
      <c r="L1718" t="s">
        <v>3142</v>
      </c>
      <c r="M1718" s="29">
        <v>42795</v>
      </c>
      <c r="O1718"/>
      <c r="P1718">
        <v>40.089799999999997</v>
      </c>
      <c r="Q1718">
        <v>-88.243570000000005</v>
      </c>
      <c r="R1718" t="s">
        <v>42</v>
      </c>
      <c r="S1718" t="s">
        <v>42</v>
      </c>
      <c r="T1718" t="s">
        <v>43</v>
      </c>
      <c r="U1718" t="s">
        <v>3143</v>
      </c>
      <c r="V1718" s="25" t="s">
        <v>3144</v>
      </c>
      <c r="W1718" s="11" t="s">
        <v>2125</v>
      </c>
    </row>
    <row r="1719" spans="1:26" ht="15.75">
      <c r="A1719" t="s">
        <v>3145</v>
      </c>
      <c r="B1719">
        <v>10</v>
      </c>
      <c r="C1719" s="4" t="s">
        <v>647</v>
      </c>
      <c r="D1719" s="23">
        <v>56630</v>
      </c>
      <c r="E1719" s="9" t="s">
        <v>648</v>
      </c>
      <c r="F1719" s="5" t="s">
        <v>1094</v>
      </c>
      <c r="G1719" s="11"/>
      <c r="H1719" s="9" t="s">
        <v>648</v>
      </c>
      <c r="I1719" s="22" t="s">
        <v>1090</v>
      </c>
      <c r="J1719" s="9" t="s">
        <v>648</v>
      </c>
      <c r="K1719" s="11">
        <v>25</v>
      </c>
      <c r="L1719" t="s">
        <v>3145</v>
      </c>
      <c r="M1719" s="24">
        <v>39600</v>
      </c>
      <c r="O1719"/>
      <c r="P1719" s="9">
        <v>47.572600000000001</v>
      </c>
      <c r="Q1719" s="9">
        <v>-92.6126</v>
      </c>
      <c r="R1719" t="s">
        <v>42</v>
      </c>
      <c r="S1719" t="s">
        <v>42</v>
      </c>
      <c r="T1719" t="s">
        <v>43</v>
      </c>
      <c r="V1719"/>
      <c r="W1719" s="11" t="s">
        <v>1184</v>
      </c>
      <c r="X1719">
        <v>100</v>
      </c>
    </row>
    <row r="1720" spans="1:26" ht="15.75">
      <c r="A1720" t="s">
        <v>3146</v>
      </c>
      <c r="B1720">
        <v>120</v>
      </c>
      <c r="C1720" s="4" t="s">
        <v>647</v>
      </c>
      <c r="D1720" s="23">
        <v>61921</v>
      </c>
      <c r="E1720" s="9" t="s">
        <v>648</v>
      </c>
      <c r="F1720" s="5" t="s">
        <v>1138</v>
      </c>
      <c r="G1720" s="11"/>
      <c r="H1720" s="9" t="s">
        <v>648</v>
      </c>
      <c r="I1720" s="22" t="s">
        <v>1139</v>
      </c>
      <c r="J1720" s="9" t="s">
        <v>648</v>
      </c>
      <c r="K1720" s="11">
        <v>300</v>
      </c>
      <c r="L1720" t="s">
        <v>3146</v>
      </c>
      <c r="M1720" s="24">
        <v>43435</v>
      </c>
      <c r="O1720"/>
      <c r="P1720" s="9">
        <v>33.183300000000003</v>
      </c>
      <c r="Q1720" s="9">
        <v>-101.779</v>
      </c>
      <c r="R1720" t="s">
        <v>42</v>
      </c>
      <c r="S1720" t="s">
        <v>42</v>
      </c>
      <c r="T1720" t="s">
        <v>43</v>
      </c>
      <c r="V1720"/>
      <c r="W1720" s="11" t="s">
        <v>182</v>
      </c>
      <c r="X1720">
        <v>100</v>
      </c>
    </row>
    <row r="1721" spans="1:26" ht="15.75">
      <c r="A1721" t="s">
        <v>3147</v>
      </c>
      <c r="B1721">
        <v>54</v>
      </c>
      <c r="C1721" s="4" t="s">
        <v>647</v>
      </c>
      <c r="D1721" s="23">
        <v>57261</v>
      </c>
      <c r="E1721" s="9" t="s">
        <v>648</v>
      </c>
      <c r="F1721" s="5" t="s">
        <v>1085</v>
      </c>
      <c r="G1721" s="11"/>
      <c r="H1721" s="9" t="s">
        <v>648</v>
      </c>
      <c r="I1721" s="22" t="s">
        <v>1086</v>
      </c>
      <c r="J1721" s="9" t="s">
        <v>648</v>
      </c>
      <c r="K1721" s="11">
        <v>129.6</v>
      </c>
      <c r="L1721" t="s">
        <v>3147</v>
      </c>
      <c r="M1721" s="28">
        <v>40737</v>
      </c>
      <c r="O1721"/>
      <c r="P1721" s="9">
        <v>35.846800000000002</v>
      </c>
      <c r="Q1721" s="9">
        <v>-98.931700000000006</v>
      </c>
      <c r="R1721" t="s">
        <v>42</v>
      </c>
      <c r="S1721" t="s">
        <v>42</v>
      </c>
      <c r="T1721" t="s">
        <v>43</v>
      </c>
      <c r="V1721"/>
      <c r="W1721" s="11" t="s">
        <v>1121</v>
      </c>
      <c r="X1721">
        <v>100</v>
      </c>
    </row>
    <row r="1722" spans="1:26" ht="15.75">
      <c r="A1722" t="s">
        <v>3148</v>
      </c>
      <c r="B1722">
        <v>120</v>
      </c>
      <c r="C1722" s="4" t="s">
        <v>647</v>
      </c>
      <c r="D1722" s="23">
        <v>56669</v>
      </c>
      <c r="E1722" s="9" t="s">
        <v>648</v>
      </c>
      <c r="F1722" s="5" t="s">
        <v>1186</v>
      </c>
      <c r="G1722" s="11"/>
      <c r="H1722" s="9" t="s">
        <v>648</v>
      </c>
      <c r="I1722" s="22" t="s">
        <v>1090</v>
      </c>
      <c r="J1722" s="9" t="s">
        <v>648</v>
      </c>
      <c r="K1722" s="11">
        <v>180</v>
      </c>
      <c r="L1722" t="s">
        <v>3148</v>
      </c>
      <c r="M1722" s="28">
        <v>39673</v>
      </c>
      <c r="O1722"/>
      <c r="P1722" s="9">
        <v>45.953800000000001</v>
      </c>
      <c r="Q1722" s="9">
        <v>-98.936300000000003</v>
      </c>
      <c r="R1722" t="s">
        <v>42</v>
      </c>
      <c r="S1722" t="s">
        <v>42</v>
      </c>
      <c r="T1722" t="s">
        <v>43</v>
      </c>
      <c r="U1722" t="s">
        <v>3149</v>
      </c>
      <c r="V1722"/>
      <c r="W1722" s="11" t="s">
        <v>1350</v>
      </c>
    </row>
    <row r="1723" spans="1:26" ht="15.75">
      <c r="A1723" t="s">
        <v>3150</v>
      </c>
      <c r="B1723">
        <v>56</v>
      </c>
      <c r="C1723" s="4" t="s">
        <v>647</v>
      </c>
      <c r="D1723" s="23">
        <v>61046</v>
      </c>
      <c r="E1723" s="9" t="s">
        <v>648</v>
      </c>
      <c r="F1723" s="5" t="s">
        <v>1205</v>
      </c>
      <c r="G1723" s="11"/>
      <c r="H1723" s="9" t="s">
        <v>648</v>
      </c>
      <c r="I1723" s="22" t="s">
        <v>1090</v>
      </c>
      <c r="J1723" s="9" t="s">
        <v>648</v>
      </c>
      <c r="K1723" s="11">
        <v>154.80000000000001</v>
      </c>
      <c r="L1723" t="s">
        <v>3150</v>
      </c>
      <c r="M1723" s="28">
        <v>44201</v>
      </c>
      <c r="O1723"/>
      <c r="P1723" s="9">
        <v>44.590200000000003</v>
      </c>
      <c r="Q1723" s="9">
        <v>-96.720699999999994</v>
      </c>
      <c r="R1723" t="s">
        <v>42</v>
      </c>
      <c r="S1723" t="s">
        <v>42</v>
      </c>
      <c r="T1723" t="s">
        <v>43</v>
      </c>
      <c r="V1723"/>
      <c r="W1723" s="11" t="s">
        <v>1222</v>
      </c>
      <c r="X1723">
        <v>15</v>
      </c>
      <c r="Y1723" t="s">
        <v>3151</v>
      </c>
      <c r="Z1723">
        <v>85</v>
      </c>
    </row>
    <row r="1724" spans="1:26" ht="15.75">
      <c r="A1724" t="s">
        <v>3152</v>
      </c>
      <c r="B1724" s="25">
        <v>1</v>
      </c>
      <c r="C1724" s="4" t="s">
        <v>647</v>
      </c>
      <c r="D1724" s="23">
        <v>59330</v>
      </c>
      <c r="E1724" s="9" t="s">
        <v>648</v>
      </c>
      <c r="F1724" s="5" t="s">
        <v>1118</v>
      </c>
      <c r="G1724" s="11"/>
      <c r="H1724" s="9" t="s">
        <v>648</v>
      </c>
      <c r="I1724" s="22" t="s">
        <v>1119</v>
      </c>
      <c r="J1724" s="9" t="s">
        <v>648</v>
      </c>
      <c r="K1724" s="25">
        <v>1.85</v>
      </c>
      <c r="L1724" t="s">
        <v>3152</v>
      </c>
      <c r="M1724" s="26">
        <v>41944</v>
      </c>
      <c r="O1724"/>
      <c r="P1724" s="27">
        <v>36.505139</v>
      </c>
      <c r="Q1724" s="27">
        <v>-121.45191699999999</v>
      </c>
      <c r="R1724" t="s">
        <v>42</v>
      </c>
      <c r="S1724" t="s">
        <v>42</v>
      </c>
      <c r="T1724" t="s">
        <v>43</v>
      </c>
      <c r="V1724"/>
      <c r="W1724" s="11" t="s">
        <v>1158</v>
      </c>
    </row>
    <row r="1725" spans="1:26" ht="15.75">
      <c r="A1725" t="s">
        <v>3153</v>
      </c>
      <c r="B1725" s="25">
        <v>132</v>
      </c>
      <c r="C1725" s="4" t="s">
        <v>647</v>
      </c>
      <c r="D1725" s="23">
        <v>62516</v>
      </c>
      <c r="E1725" s="9" t="s">
        <v>648</v>
      </c>
      <c r="F1725" s="5" t="s">
        <v>1161</v>
      </c>
      <c r="G1725" s="11"/>
      <c r="H1725" s="9" t="s">
        <v>648</v>
      </c>
      <c r="I1725" s="22" t="s">
        <v>1383</v>
      </c>
      <c r="J1725" s="9" t="s">
        <v>648</v>
      </c>
      <c r="K1725">
        <v>503.2</v>
      </c>
      <c r="L1725" t="s">
        <v>3153</v>
      </c>
      <c r="M1725" s="26">
        <v>44470</v>
      </c>
      <c r="O1725"/>
      <c r="P1725">
        <v>42.177300000000002</v>
      </c>
      <c r="Q1725">
        <v>-106.1635</v>
      </c>
      <c r="R1725" t="s">
        <v>42</v>
      </c>
      <c r="S1725" t="s">
        <v>42</v>
      </c>
      <c r="T1725" t="s">
        <v>43</v>
      </c>
      <c r="V1725" s="25" t="s">
        <v>3154</v>
      </c>
      <c r="W1725" s="11" t="s">
        <v>1552</v>
      </c>
    </row>
    <row r="1726" spans="1:26" ht="15.75">
      <c r="A1726" t="s">
        <v>3155</v>
      </c>
      <c r="B1726" s="25">
        <v>8</v>
      </c>
      <c r="C1726" s="4" t="s">
        <v>647</v>
      </c>
      <c r="D1726" s="23">
        <v>56836</v>
      </c>
      <c r="E1726" s="9" t="s">
        <v>648</v>
      </c>
      <c r="F1726" s="5" t="s">
        <v>1138</v>
      </c>
      <c r="H1726" s="9" t="s">
        <v>648</v>
      </c>
      <c r="I1726" s="22" t="s">
        <v>1086</v>
      </c>
      <c r="J1726" s="9" t="s">
        <v>648</v>
      </c>
      <c r="K1726" s="25">
        <v>10</v>
      </c>
      <c r="L1726" t="s">
        <v>1407</v>
      </c>
      <c r="M1726" s="26">
        <v>39569</v>
      </c>
      <c r="O1726"/>
      <c r="P1726">
        <v>35.811700000000002</v>
      </c>
      <c r="Q1726">
        <v>-101.977</v>
      </c>
      <c r="R1726" t="s">
        <v>42</v>
      </c>
      <c r="S1726" t="s">
        <v>42</v>
      </c>
      <c r="T1726" t="s">
        <v>43</v>
      </c>
      <c r="U1726" s="7"/>
      <c r="V1726"/>
      <c r="W1726" s="11" t="s">
        <v>1409</v>
      </c>
    </row>
    <row r="1727" spans="1:26" ht="15.75">
      <c r="A1727" t="s">
        <v>3156</v>
      </c>
      <c r="B1727">
        <v>97</v>
      </c>
      <c r="C1727" s="4" t="s">
        <v>647</v>
      </c>
      <c r="D1727" s="23">
        <v>64066</v>
      </c>
      <c r="E1727" s="9" t="s">
        <v>648</v>
      </c>
      <c r="F1727" s="5" t="s">
        <v>1152</v>
      </c>
      <c r="G1727" s="11"/>
      <c r="H1727" s="9" t="s">
        <v>648</v>
      </c>
      <c r="I1727" s="22" t="s">
        <v>1171</v>
      </c>
      <c r="J1727" s="9" t="s">
        <v>648</v>
      </c>
      <c r="K1727" s="11">
        <v>272</v>
      </c>
      <c r="L1727" t="s">
        <v>1619</v>
      </c>
      <c r="M1727" s="24">
        <v>44531</v>
      </c>
      <c r="O1727"/>
      <c r="P1727" s="9">
        <v>34.256900000000002</v>
      </c>
      <c r="Q1727" s="9">
        <v>-105.33159999999999</v>
      </c>
      <c r="R1727" t="s">
        <v>42</v>
      </c>
      <c r="S1727" t="s">
        <v>42</v>
      </c>
      <c r="T1727" t="s">
        <v>43</v>
      </c>
      <c r="V1727"/>
      <c r="W1727" s="11" t="s">
        <v>1145</v>
      </c>
    </row>
    <row r="1728" spans="1:26" ht="15.75">
      <c r="A1728" t="s">
        <v>3157</v>
      </c>
      <c r="B1728" s="25">
        <v>1</v>
      </c>
      <c r="C1728" s="4" t="s">
        <v>647</v>
      </c>
      <c r="D1728" s="23">
        <v>57594</v>
      </c>
      <c r="E1728" s="9" t="s">
        <v>648</v>
      </c>
      <c r="F1728" s="5" t="s">
        <v>1118</v>
      </c>
      <c r="G1728" s="11"/>
      <c r="H1728" s="9" t="s">
        <v>648</v>
      </c>
      <c r="I1728" s="22" t="s">
        <v>1119</v>
      </c>
      <c r="J1728" s="9" t="s">
        <v>648</v>
      </c>
      <c r="K1728" s="25">
        <v>1.5</v>
      </c>
      <c r="L1728" t="s">
        <v>3157</v>
      </c>
      <c r="M1728" s="26">
        <v>40452</v>
      </c>
      <c r="O1728"/>
      <c r="P1728">
        <v>37.616700000000002</v>
      </c>
      <c r="Q1728">
        <v>-121.356555</v>
      </c>
      <c r="R1728" t="s">
        <v>42</v>
      </c>
      <c r="S1728" t="s">
        <v>42</v>
      </c>
      <c r="T1728" t="s">
        <v>43</v>
      </c>
      <c r="V1728" s="25" t="s">
        <v>3158</v>
      </c>
      <c r="W1728" s="11" t="s">
        <v>1158</v>
      </c>
    </row>
    <row r="1729" spans="1:29" ht="15.75">
      <c r="A1729" t="s">
        <v>3159</v>
      </c>
      <c r="B1729" s="25">
        <v>8</v>
      </c>
      <c r="C1729" s="4" t="s">
        <v>647</v>
      </c>
      <c r="D1729" s="23">
        <v>56562</v>
      </c>
      <c r="E1729" s="9" t="s">
        <v>648</v>
      </c>
      <c r="F1729" s="5" t="s">
        <v>1138</v>
      </c>
      <c r="H1729" s="9" t="s">
        <v>648</v>
      </c>
      <c r="I1729" s="22" t="s">
        <v>1086</v>
      </c>
      <c r="J1729" s="9" t="s">
        <v>648</v>
      </c>
      <c r="K1729" s="25">
        <v>10</v>
      </c>
      <c r="L1729" t="s">
        <v>1407</v>
      </c>
      <c r="M1729" s="26">
        <v>39083</v>
      </c>
      <c r="O1729"/>
      <c r="P1729">
        <v>36.467100000000002</v>
      </c>
      <c r="Q1729">
        <v>-101.815</v>
      </c>
      <c r="R1729" t="s">
        <v>42</v>
      </c>
      <c r="S1729" t="s">
        <v>42</v>
      </c>
      <c r="T1729" t="s">
        <v>43</v>
      </c>
      <c r="U1729" s="7"/>
      <c r="V1729"/>
      <c r="W1729" s="11" t="s">
        <v>1409</v>
      </c>
    </row>
    <row r="1730" spans="1:29" ht="15.75">
      <c r="A1730" t="s">
        <v>3160</v>
      </c>
      <c r="B1730">
        <v>10</v>
      </c>
      <c r="C1730" s="4" t="s">
        <v>647</v>
      </c>
      <c r="D1730" s="23">
        <v>56570</v>
      </c>
      <c r="E1730" s="9" t="s">
        <v>648</v>
      </c>
      <c r="F1730" s="5" t="s">
        <v>1118</v>
      </c>
      <c r="G1730" s="11"/>
      <c r="H1730" s="9" t="s">
        <v>648</v>
      </c>
      <c r="I1730" s="22" t="s">
        <v>1119</v>
      </c>
      <c r="J1730" s="9" t="s">
        <v>648</v>
      </c>
      <c r="K1730" s="25">
        <v>6.7</v>
      </c>
      <c r="L1730" t="s">
        <v>3160</v>
      </c>
      <c r="M1730" s="34">
        <v>30712</v>
      </c>
      <c r="O1730"/>
      <c r="P1730">
        <v>35.116100000000003</v>
      </c>
      <c r="Q1730">
        <v>-118.3789</v>
      </c>
      <c r="R1730" t="s">
        <v>42</v>
      </c>
      <c r="S1730" t="s">
        <v>42</v>
      </c>
      <c r="T1730" t="s">
        <v>43</v>
      </c>
      <c r="V1730"/>
      <c r="W1730" s="11" t="s">
        <v>1296</v>
      </c>
    </row>
    <row r="1731" spans="1:29" ht="15.75">
      <c r="A1731" t="s">
        <v>3161</v>
      </c>
      <c r="B1731" s="25">
        <v>65</v>
      </c>
      <c r="C1731" s="4" t="s">
        <v>647</v>
      </c>
      <c r="D1731" s="23">
        <v>64639</v>
      </c>
      <c r="E1731" s="9" t="s">
        <v>648</v>
      </c>
      <c r="F1731" s="5" t="s">
        <v>1138</v>
      </c>
      <c r="H1731" s="9" t="s">
        <v>648</v>
      </c>
      <c r="I1731" s="22" t="s">
        <v>1139</v>
      </c>
      <c r="J1731" s="9" t="s">
        <v>648</v>
      </c>
      <c r="K1731" s="25">
        <v>336</v>
      </c>
      <c r="L1731" t="s">
        <v>3161</v>
      </c>
      <c r="M1731" s="26">
        <v>44652</v>
      </c>
      <c r="O1731"/>
      <c r="P1731">
        <v>33.746299999999998</v>
      </c>
      <c r="Q1731">
        <v>-99.665499999999994</v>
      </c>
      <c r="R1731" t="s">
        <v>42</v>
      </c>
      <c r="S1731" t="s">
        <v>42</v>
      </c>
      <c r="T1731" t="s">
        <v>43</v>
      </c>
      <c r="V1731" s="30" t="s">
        <v>3162</v>
      </c>
      <c r="W1731" s="11" t="s">
        <v>3163</v>
      </c>
      <c r="Y1731" t="s">
        <v>753</v>
      </c>
      <c r="AA1731" t="s">
        <v>3164</v>
      </c>
      <c r="AC1731" t="s">
        <v>1265</v>
      </c>
    </row>
    <row r="1732" spans="1:29" ht="15.75">
      <c r="A1732" t="s">
        <v>3165</v>
      </c>
      <c r="B1732">
        <v>2</v>
      </c>
      <c r="C1732" s="4" t="s">
        <v>647</v>
      </c>
      <c r="D1732" s="23">
        <v>56199</v>
      </c>
      <c r="E1732" s="9" t="s">
        <v>648</v>
      </c>
      <c r="F1732" s="5" t="s">
        <v>1094</v>
      </c>
      <c r="G1732" s="11"/>
      <c r="H1732" s="9" t="s">
        <v>648</v>
      </c>
      <c r="I1732" s="22" t="s">
        <v>1090</v>
      </c>
      <c r="J1732" s="9" t="s">
        <v>648</v>
      </c>
      <c r="K1732" s="25">
        <v>2</v>
      </c>
      <c r="L1732" t="s">
        <v>3165</v>
      </c>
      <c r="M1732" s="26">
        <v>37926</v>
      </c>
      <c r="O1732"/>
      <c r="P1732">
        <v>43.989699999999999</v>
      </c>
      <c r="Q1732">
        <v>-96.223600000000005</v>
      </c>
      <c r="R1732" t="s">
        <v>42</v>
      </c>
      <c r="S1732" t="s">
        <v>42</v>
      </c>
      <c r="T1732" t="s">
        <v>43</v>
      </c>
      <c r="V1732"/>
      <c r="W1732" s="11" t="s">
        <v>1121</v>
      </c>
    </row>
    <row r="1733" spans="1:29" ht="15.75">
      <c r="A1733" t="s">
        <v>3166</v>
      </c>
      <c r="B1733">
        <v>8</v>
      </c>
      <c r="C1733" s="4" t="s">
        <v>647</v>
      </c>
      <c r="D1733" s="23">
        <v>56442</v>
      </c>
      <c r="E1733" s="9" t="s">
        <v>648</v>
      </c>
      <c r="F1733" s="5" t="s">
        <v>1260</v>
      </c>
      <c r="G1733" s="11"/>
      <c r="H1733" s="9" t="s">
        <v>648</v>
      </c>
      <c r="I1733" s="22" t="s">
        <v>1261</v>
      </c>
      <c r="J1733" s="9" t="s">
        <v>648</v>
      </c>
      <c r="K1733" s="11">
        <v>12</v>
      </c>
      <c r="L1733" t="s">
        <v>3166</v>
      </c>
      <c r="M1733" s="24">
        <v>40544</v>
      </c>
      <c r="O1733"/>
      <c r="P1733" s="9">
        <v>42.8765</v>
      </c>
      <c r="Q1733" s="9">
        <v>-114.967</v>
      </c>
      <c r="R1733" t="s">
        <v>42</v>
      </c>
      <c r="S1733" t="s">
        <v>42</v>
      </c>
      <c r="T1733" t="s">
        <v>43</v>
      </c>
      <c r="V1733"/>
      <c r="W1733" s="11" t="s">
        <v>1396</v>
      </c>
    </row>
    <row r="1734" spans="1:29" ht="15.75">
      <c r="A1734" t="s">
        <v>3167</v>
      </c>
      <c r="B1734" s="25">
        <v>6</v>
      </c>
      <c r="C1734" s="4" t="s">
        <v>647</v>
      </c>
      <c r="D1734" s="23">
        <v>56933</v>
      </c>
      <c r="E1734" s="9" t="s">
        <v>648</v>
      </c>
      <c r="F1734" s="5" t="s">
        <v>1268</v>
      </c>
      <c r="G1734" s="11"/>
      <c r="H1734" s="9" t="s">
        <v>648</v>
      </c>
      <c r="I1734" s="22" t="s">
        <v>1301</v>
      </c>
      <c r="J1734" s="9" t="s">
        <v>648</v>
      </c>
      <c r="K1734" s="25">
        <v>9.9</v>
      </c>
      <c r="L1734" t="s">
        <v>3167</v>
      </c>
      <c r="M1734" s="26">
        <v>40026</v>
      </c>
      <c r="O1734"/>
      <c r="P1734">
        <v>45.675800000000002</v>
      </c>
      <c r="Q1734">
        <v>-119.9375</v>
      </c>
      <c r="R1734" t="s">
        <v>42</v>
      </c>
      <c r="S1734" t="s">
        <v>42</v>
      </c>
      <c r="T1734" t="s">
        <v>43</v>
      </c>
      <c r="V1734"/>
      <c r="W1734" s="11" t="s">
        <v>1251</v>
      </c>
      <c r="X1734" s="25">
        <v>49</v>
      </c>
      <c r="Y1734" t="s">
        <v>1250</v>
      </c>
      <c r="Z1734" s="25">
        <v>51</v>
      </c>
    </row>
    <row r="1735" spans="1:29" ht="15.75">
      <c r="A1735" t="s">
        <v>3168</v>
      </c>
      <c r="B1735">
        <v>120</v>
      </c>
      <c r="C1735" s="4" t="s">
        <v>647</v>
      </c>
      <c r="D1735" s="23">
        <v>61269</v>
      </c>
      <c r="E1735" s="9" t="s">
        <v>648</v>
      </c>
      <c r="F1735" s="5" t="s">
        <v>1085</v>
      </c>
      <c r="G1735" s="11"/>
      <c r="H1735" s="9" t="s">
        <v>648</v>
      </c>
      <c r="I1735" s="22" t="s">
        <v>1086</v>
      </c>
      <c r="J1735" s="9" t="s">
        <v>648</v>
      </c>
      <c r="K1735" s="11">
        <v>297.8</v>
      </c>
      <c r="L1735" t="s">
        <v>3168</v>
      </c>
      <c r="M1735" s="24">
        <v>43070</v>
      </c>
      <c r="O1735"/>
      <c r="P1735" s="9">
        <v>36.570599999999999</v>
      </c>
      <c r="Q1735" s="9">
        <v>-97.303100000000001</v>
      </c>
      <c r="R1735" t="s">
        <v>42</v>
      </c>
      <c r="S1735" t="s">
        <v>42</v>
      </c>
      <c r="T1735" t="s">
        <v>43</v>
      </c>
      <c r="V1735" t="s">
        <v>3169</v>
      </c>
      <c r="W1735" s="11" t="s">
        <v>1087</v>
      </c>
    </row>
    <row r="1736" spans="1:29" ht="15.75">
      <c r="A1736" t="s">
        <v>3170</v>
      </c>
      <c r="B1736">
        <v>43</v>
      </c>
      <c r="C1736" s="4" t="s">
        <v>647</v>
      </c>
      <c r="D1736" s="23">
        <v>58965</v>
      </c>
      <c r="E1736" s="9" t="s">
        <v>648</v>
      </c>
      <c r="F1736" s="5" t="s">
        <v>1186</v>
      </c>
      <c r="G1736" s="11"/>
      <c r="H1736" s="9" t="s">
        <v>648</v>
      </c>
      <c r="I1736" s="22" t="s">
        <v>1090</v>
      </c>
      <c r="J1736" s="9" t="s">
        <v>648</v>
      </c>
      <c r="K1736" s="11">
        <v>107.5</v>
      </c>
      <c r="L1736" t="s">
        <v>3171</v>
      </c>
      <c r="M1736" s="24">
        <v>42278</v>
      </c>
      <c r="O1736" s="3">
        <v>43373</v>
      </c>
      <c r="P1736" s="9">
        <v>46.081699999999998</v>
      </c>
      <c r="Q1736" s="9">
        <v>-102.595</v>
      </c>
      <c r="R1736" t="s">
        <v>42</v>
      </c>
      <c r="S1736" t="s">
        <v>42</v>
      </c>
      <c r="T1736" t="s">
        <v>194</v>
      </c>
      <c r="V1736"/>
      <c r="W1736" s="11" t="s">
        <v>1545</v>
      </c>
      <c r="X1736">
        <v>100</v>
      </c>
    </row>
    <row r="1737" spans="1:29" ht="15.75">
      <c r="A1737" t="s">
        <v>3172</v>
      </c>
      <c r="B1737">
        <v>59</v>
      </c>
      <c r="C1737" s="4" t="s">
        <v>647</v>
      </c>
      <c r="D1737" s="23">
        <v>58965</v>
      </c>
      <c r="E1737" s="9" t="s">
        <v>648</v>
      </c>
      <c r="F1737" s="5" t="s">
        <v>1186</v>
      </c>
      <c r="G1737" s="11"/>
      <c r="H1737" s="9" t="s">
        <v>648</v>
      </c>
      <c r="I1737" s="22" t="s">
        <v>1090</v>
      </c>
      <c r="J1737" s="9" t="s">
        <v>648</v>
      </c>
      <c r="K1737" s="11">
        <v>155.5</v>
      </c>
      <c r="L1737" t="s">
        <v>3171</v>
      </c>
      <c r="M1737" s="24">
        <v>43374</v>
      </c>
      <c r="O1737"/>
      <c r="P1737" s="9">
        <v>46.035699999999999</v>
      </c>
      <c r="Q1737" s="9">
        <v>-102.557</v>
      </c>
      <c r="R1737" t="s">
        <v>42</v>
      </c>
      <c r="S1737" t="s">
        <v>42</v>
      </c>
      <c r="T1737" t="s">
        <v>43</v>
      </c>
      <c r="V1737"/>
      <c r="W1737" s="11" t="s">
        <v>1545</v>
      </c>
      <c r="X1737">
        <v>100</v>
      </c>
    </row>
    <row r="1738" spans="1:29" ht="15.75">
      <c r="A1738" t="s">
        <v>3173</v>
      </c>
      <c r="B1738">
        <v>108</v>
      </c>
      <c r="C1738" s="4" t="s">
        <v>647</v>
      </c>
      <c r="D1738" s="23">
        <v>62956</v>
      </c>
      <c r="E1738" s="9" t="s">
        <v>648</v>
      </c>
      <c r="F1738" s="5" t="s">
        <v>1105</v>
      </c>
      <c r="G1738" s="11"/>
      <c r="H1738" s="9" t="s">
        <v>648</v>
      </c>
      <c r="I1738" s="22" t="s">
        <v>1086</v>
      </c>
      <c r="J1738" s="9" t="s">
        <v>648</v>
      </c>
      <c r="K1738" s="11">
        <v>299.39999999999998</v>
      </c>
      <c r="L1738" t="s">
        <v>3173</v>
      </c>
      <c r="M1738" s="24">
        <v>44866</v>
      </c>
      <c r="O1738"/>
      <c r="P1738" s="9">
        <v>42.0901</v>
      </c>
      <c r="Q1738" s="9">
        <v>-98.231899999999996</v>
      </c>
      <c r="R1738" t="s">
        <v>42</v>
      </c>
      <c r="S1738" t="s">
        <v>42</v>
      </c>
      <c r="T1738" t="s">
        <v>43</v>
      </c>
      <c r="V1738"/>
      <c r="W1738" s="11" t="s">
        <v>1322</v>
      </c>
      <c r="X1738">
        <v>90</v>
      </c>
      <c r="Y1738" t="s">
        <v>1200</v>
      </c>
      <c r="Z1738">
        <v>10</v>
      </c>
    </row>
    <row r="1739" spans="1:29" ht="15.75">
      <c r="A1739" s="30" t="s">
        <v>3174</v>
      </c>
      <c r="B1739" s="25">
        <v>55</v>
      </c>
      <c r="C1739" s="4" t="s">
        <v>647</v>
      </c>
      <c r="D1739" s="23">
        <v>57620</v>
      </c>
      <c r="E1739" s="9" t="s">
        <v>648</v>
      </c>
      <c r="F1739" s="5" t="s">
        <v>1147</v>
      </c>
      <c r="G1739" s="11"/>
      <c r="H1739" s="9" t="s">
        <v>648</v>
      </c>
      <c r="I1739" s="22" t="s">
        <v>674</v>
      </c>
      <c r="J1739" s="9" t="s">
        <v>648</v>
      </c>
      <c r="K1739" s="25">
        <v>99</v>
      </c>
      <c r="L1739" s="30" t="s">
        <v>3174</v>
      </c>
      <c r="M1739" s="26">
        <v>40817</v>
      </c>
      <c r="O1739"/>
      <c r="P1739" s="27">
        <v>41.004277999999999</v>
      </c>
      <c r="Q1739" s="27">
        <v>-84.714416999999997</v>
      </c>
      <c r="R1739" t="s">
        <v>42</v>
      </c>
      <c r="S1739" t="s">
        <v>42</v>
      </c>
      <c r="T1739" t="s">
        <v>43</v>
      </c>
      <c r="V1739" t="s">
        <v>3175</v>
      </c>
      <c r="W1739" s="11" t="s">
        <v>1251</v>
      </c>
      <c r="Y1739" t="s">
        <v>1149</v>
      </c>
    </row>
    <row r="1740" spans="1:29" ht="15.75">
      <c r="A1740" t="s">
        <v>3176</v>
      </c>
      <c r="B1740" s="25">
        <v>31</v>
      </c>
      <c r="C1740" s="4" t="s">
        <v>647</v>
      </c>
      <c r="D1740" s="23">
        <v>62944</v>
      </c>
      <c r="E1740" s="9" t="s">
        <v>648</v>
      </c>
      <c r="F1740" s="5" t="s">
        <v>1147</v>
      </c>
      <c r="G1740" s="11"/>
      <c r="H1740" s="9" t="s">
        <v>648</v>
      </c>
      <c r="I1740" s="22" t="s">
        <v>674</v>
      </c>
      <c r="J1740" s="9" t="s">
        <v>648</v>
      </c>
      <c r="K1740" s="25">
        <v>126</v>
      </c>
      <c r="L1740" t="s">
        <v>3176</v>
      </c>
      <c r="M1740" s="26">
        <v>43831</v>
      </c>
      <c r="O1740"/>
      <c r="P1740" s="27">
        <v>41.108611000000003</v>
      </c>
      <c r="Q1740" s="27">
        <v>-84.705222000000006</v>
      </c>
      <c r="R1740" t="s">
        <v>42</v>
      </c>
      <c r="S1740" t="s">
        <v>42</v>
      </c>
      <c r="T1740" t="s">
        <v>43</v>
      </c>
      <c r="V1740" t="s">
        <v>3177</v>
      </c>
      <c r="W1740" s="11" t="s">
        <v>1149</v>
      </c>
    </row>
    <row r="1741" spans="1:29" ht="15.75">
      <c r="A1741" t="s">
        <v>3178</v>
      </c>
      <c r="B1741">
        <v>45</v>
      </c>
      <c r="C1741" s="4" t="s">
        <v>647</v>
      </c>
      <c r="D1741" s="23">
        <v>67910</v>
      </c>
      <c r="E1741" s="9" t="s">
        <v>648</v>
      </c>
      <c r="F1741" s="5" t="s">
        <v>1752</v>
      </c>
      <c r="G1741" s="11"/>
      <c r="H1741" s="9" t="s">
        <v>648</v>
      </c>
      <c r="I1741" s="22" t="s">
        <v>674</v>
      </c>
      <c r="J1741" s="9" t="s">
        <v>648</v>
      </c>
      <c r="K1741" s="11">
        <v>189</v>
      </c>
      <c r="L1741" t="s">
        <v>3178</v>
      </c>
      <c r="M1741" s="24">
        <v>45627</v>
      </c>
      <c r="O1741"/>
      <c r="P1741" s="9">
        <v>36.161700000000003</v>
      </c>
      <c r="Q1741" s="9">
        <v>-76.603499999999997</v>
      </c>
      <c r="R1741" t="s">
        <v>42</v>
      </c>
      <c r="S1741" t="s">
        <v>42</v>
      </c>
      <c r="T1741" t="s">
        <v>43</v>
      </c>
      <c r="V1741"/>
      <c r="W1741" s="11" t="s">
        <v>1668</v>
      </c>
    </row>
    <row r="1742" spans="1:29" ht="15.75">
      <c r="A1742" t="s">
        <v>3179</v>
      </c>
      <c r="B1742" s="25">
        <v>10</v>
      </c>
      <c r="C1742" s="4" t="s">
        <v>647</v>
      </c>
      <c r="D1742" s="23">
        <v>57045</v>
      </c>
      <c r="E1742" s="9" t="s">
        <v>648</v>
      </c>
      <c r="F1742" s="5" t="s">
        <v>1205</v>
      </c>
      <c r="G1742" s="11"/>
      <c r="H1742" s="9" t="s">
        <v>648</v>
      </c>
      <c r="I1742" s="22" t="s">
        <v>1086</v>
      </c>
      <c r="J1742" s="9" t="s">
        <v>648</v>
      </c>
      <c r="K1742" s="25">
        <v>25</v>
      </c>
      <c r="L1742" t="s">
        <v>3179</v>
      </c>
      <c r="M1742" s="26">
        <v>40118</v>
      </c>
      <c r="O1742"/>
      <c r="P1742">
        <v>44.477600000000002</v>
      </c>
      <c r="Q1742">
        <v>-99.139700000000005</v>
      </c>
      <c r="R1742" t="s">
        <v>42</v>
      </c>
      <c r="S1742" t="s">
        <v>42</v>
      </c>
      <c r="T1742" t="s">
        <v>43</v>
      </c>
      <c r="U1742" t="s">
        <v>3180</v>
      </c>
      <c r="V1742" t="s">
        <v>3181</v>
      </c>
      <c r="W1742" s="11" t="s">
        <v>1211</v>
      </c>
      <c r="X1742">
        <v>100</v>
      </c>
    </row>
    <row r="1743" spans="1:29" ht="15.75">
      <c r="A1743" t="s">
        <v>3182</v>
      </c>
      <c r="B1743">
        <v>2</v>
      </c>
      <c r="C1743" s="4" t="s">
        <v>647</v>
      </c>
      <c r="D1743" s="23">
        <v>56202</v>
      </c>
      <c r="E1743" s="9" t="s">
        <v>648</v>
      </c>
      <c r="F1743" s="5" t="s">
        <v>1094</v>
      </c>
      <c r="G1743" s="11"/>
      <c r="H1743" s="9" t="s">
        <v>648</v>
      </c>
      <c r="I1743" s="22" t="s">
        <v>1090</v>
      </c>
      <c r="J1743" s="9" t="s">
        <v>648</v>
      </c>
      <c r="K1743" s="25">
        <v>2</v>
      </c>
      <c r="L1743" t="s">
        <v>3182</v>
      </c>
      <c r="M1743" s="26">
        <v>37895</v>
      </c>
      <c r="O1743"/>
      <c r="P1743">
        <v>43.98028</v>
      </c>
      <c r="Q1743">
        <v>-96.223330000000004</v>
      </c>
      <c r="R1743" t="s">
        <v>42</v>
      </c>
      <c r="S1743" t="s">
        <v>42</v>
      </c>
      <c r="T1743" t="s">
        <v>43</v>
      </c>
      <c r="V1743"/>
      <c r="W1743" s="11" t="s">
        <v>1121</v>
      </c>
    </row>
    <row r="1744" spans="1:29" ht="15.75">
      <c r="A1744" t="s">
        <v>3183</v>
      </c>
      <c r="B1744" s="25">
        <v>1</v>
      </c>
      <c r="C1744" s="4" t="s">
        <v>647</v>
      </c>
      <c r="D1744" s="23">
        <v>59817</v>
      </c>
      <c r="E1744" s="9" t="s">
        <v>648</v>
      </c>
      <c r="F1744" s="5" t="s">
        <v>2306</v>
      </c>
      <c r="G1744" s="11"/>
      <c r="H1744" s="9" t="s">
        <v>648</v>
      </c>
      <c r="I1744" s="22" t="s">
        <v>1383</v>
      </c>
      <c r="J1744" s="9" t="s">
        <v>648</v>
      </c>
      <c r="K1744" s="25">
        <v>1.79</v>
      </c>
      <c r="L1744" t="s">
        <v>3184</v>
      </c>
      <c r="M1744" s="26">
        <v>40360</v>
      </c>
      <c r="O1744" s="3">
        <v>42479</v>
      </c>
      <c r="P1744" s="27">
        <v>40.500591999999997</v>
      </c>
      <c r="Q1744" s="27">
        <v>-112.37727700000001</v>
      </c>
      <c r="R1744" t="s">
        <v>42</v>
      </c>
      <c r="S1744" t="s">
        <v>42</v>
      </c>
      <c r="T1744" t="s">
        <v>194</v>
      </c>
      <c r="U1744" t="s">
        <v>3185</v>
      </c>
      <c r="V1744" s="30" t="s">
        <v>3186</v>
      </c>
      <c r="W1744" s="11" t="s">
        <v>3187</v>
      </c>
    </row>
    <row r="1745" spans="1:26" ht="15.75">
      <c r="A1745" t="s">
        <v>3188</v>
      </c>
      <c r="B1745" s="25">
        <v>2</v>
      </c>
      <c r="C1745" s="4" t="s">
        <v>647</v>
      </c>
      <c r="D1745" s="23">
        <v>59817</v>
      </c>
      <c r="E1745" s="9" t="s">
        <v>648</v>
      </c>
      <c r="F1745" s="5" t="s">
        <v>2306</v>
      </c>
      <c r="G1745" s="11"/>
      <c r="H1745" s="9" t="s">
        <v>648</v>
      </c>
      <c r="I1745" s="22" t="s">
        <v>1383</v>
      </c>
      <c r="J1745" s="9" t="s">
        <v>648</v>
      </c>
      <c r="K1745" s="25">
        <v>3.58</v>
      </c>
      <c r="L1745" t="s">
        <v>3184</v>
      </c>
      <c r="M1745" s="32">
        <v>42480</v>
      </c>
      <c r="O1745"/>
      <c r="P1745" s="27">
        <v>40.501916999999999</v>
      </c>
      <c r="Q1745" s="27">
        <v>-112.369889</v>
      </c>
      <c r="R1745" t="s">
        <v>42</v>
      </c>
      <c r="S1745" t="s">
        <v>42</v>
      </c>
      <c r="T1745" t="s">
        <v>43</v>
      </c>
      <c r="U1745" t="s">
        <v>3185</v>
      </c>
      <c r="V1745" s="25" t="s">
        <v>3189</v>
      </c>
      <c r="W1745" s="11" t="s">
        <v>3187</v>
      </c>
    </row>
    <row r="1746" spans="1:26" ht="15.75">
      <c r="A1746" t="s">
        <v>3190</v>
      </c>
      <c r="B1746">
        <v>68</v>
      </c>
      <c r="C1746" s="4" t="s">
        <v>647</v>
      </c>
      <c r="D1746" s="23">
        <v>57110</v>
      </c>
      <c r="E1746" s="9" t="s">
        <v>648</v>
      </c>
      <c r="F1746" s="5" t="s">
        <v>1101</v>
      </c>
      <c r="G1746" s="11"/>
      <c r="H1746" s="9" t="s">
        <v>648</v>
      </c>
      <c r="I1746" s="22" t="s">
        <v>674</v>
      </c>
      <c r="J1746" s="9" t="s">
        <v>648</v>
      </c>
      <c r="K1746" s="11">
        <v>102</v>
      </c>
      <c r="L1746" t="s">
        <v>3191</v>
      </c>
      <c r="M1746" s="24">
        <v>40087</v>
      </c>
      <c r="O1746"/>
      <c r="P1746" s="9">
        <v>41.145400000000002</v>
      </c>
      <c r="Q1746" s="9">
        <v>-88.600099999999998</v>
      </c>
      <c r="R1746" t="s">
        <v>42</v>
      </c>
      <c r="S1746" t="s">
        <v>42</v>
      </c>
      <c r="T1746" t="s">
        <v>43</v>
      </c>
      <c r="V1746" t="s">
        <v>3192</v>
      </c>
      <c r="W1746" s="11" t="s">
        <v>1149</v>
      </c>
    </row>
    <row r="1747" spans="1:26" ht="15.75">
      <c r="A1747" t="s">
        <v>3193</v>
      </c>
      <c r="B1747">
        <v>132</v>
      </c>
      <c r="C1747" s="4" t="s">
        <v>647</v>
      </c>
      <c r="D1747" s="23">
        <v>57113</v>
      </c>
      <c r="E1747" s="9" t="s">
        <v>648</v>
      </c>
      <c r="F1747" s="5" t="s">
        <v>1101</v>
      </c>
      <c r="G1747" s="11"/>
      <c r="H1747" s="9" t="s">
        <v>648</v>
      </c>
      <c r="I1747" s="22" t="s">
        <v>674</v>
      </c>
      <c r="J1747" s="9" t="s">
        <v>648</v>
      </c>
      <c r="K1747" s="11">
        <v>198</v>
      </c>
      <c r="L1747" t="s">
        <v>3191</v>
      </c>
      <c r="M1747" s="24">
        <v>40391</v>
      </c>
      <c r="O1747"/>
      <c r="P1747" s="9">
        <v>41.131900000000002</v>
      </c>
      <c r="Q1747" s="9">
        <v>-88.544200000000004</v>
      </c>
      <c r="R1747" t="s">
        <v>42</v>
      </c>
      <c r="S1747" t="s">
        <v>42</v>
      </c>
      <c r="T1747" t="s">
        <v>43</v>
      </c>
      <c r="V1747" t="s">
        <v>3194</v>
      </c>
      <c r="W1747" s="11" t="s">
        <v>1149</v>
      </c>
    </row>
    <row r="1748" spans="1:26" ht="15.75">
      <c r="A1748" t="s">
        <v>3195</v>
      </c>
      <c r="B1748">
        <v>18</v>
      </c>
      <c r="C1748" s="4" t="s">
        <v>647</v>
      </c>
      <c r="D1748" s="23">
        <v>56386</v>
      </c>
      <c r="E1748" s="9" t="s">
        <v>648</v>
      </c>
      <c r="F1748" s="5" t="s">
        <v>1089</v>
      </c>
      <c r="G1748" s="11"/>
      <c r="H1748" s="9" t="s">
        <v>648</v>
      </c>
      <c r="I1748" s="22" t="s">
        <v>1090</v>
      </c>
      <c r="J1748" s="9" t="s">
        <v>648</v>
      </c>
      <c r="K1748" s="11">
        <v>30</v>
      </c>
      <c r="L1748" t="s">
        <v>3195</v>
      </c>
      <c r="M1748" s="24">
        <v>39479</v>
      </c>
      <c r="O1748"/>
      <c r="P1748" s="9">
        <v>43.3613</v>
      </c>
      <c r="Q1748" s="9">
        <v>-93.312799999999996</v>
      </c>
      <c r="R1748" t="s">
        <v>42</v>
      </c>
      <c r="S1748" t="s">
        <v>42</v>
      </c>
      <c r="T1748" t="s">
        <v>43</v>
      </c>
      <c r="V1748"/>
      <c r="W1748" t="s">
        <v>1910</v>
      </c>
      <c r="X1748">
        <v>100</v>
      </c>
    </row>
    <row r="1749" spans="1:26" ht="15.75">
      <c r="A1749" s="25" t="s">
        <v>3196</v>
      </c>
      <c r="B1749" s="25">
        <v>40</v>
      </c>
      <c r="C1749" s="4" t="s">
        <v>647</v>
      </c>
      <c r="D1749" s="23">
        <v>56383</v>
      </c>
      <c r="E1749" s="9" t="s">
        <v>648</v>
      </c>
      <c r="F1749" s="5" t="s">
        <v>1089</v>
      </c>
      <c r="H1749" s="9" t="s">
        <v>648</v>
      </c>
      <c r="I1749" s="22" t="s">
        <v>1090</v>
      </c>
      <c r="J1749" s="9" t="s">
        <v>648</v>
      </c>
      <c r="K1749" s="25">
        <v>80</v>
      </c>
      <c r="L1749" s="25" t="s">
        <v>3196</v>
      </c>
      <c r="M1749" s="26">
        <v>39448</v>
      </c>
      <c r="O1749"/>
      <c r="P1749">
        <v>43.3538</v>
      </c>
      <c r="Q1749">
        <v>-93.285799999999995</v>
      </c>
      <c r="R1749" t="s">
        <v>42</v>
      </c>
      <c r="S1749" t="s">
        <v>42</v>
      </c>
      <c r="T1749" t="s">
        <v>43</v>
      </c>
      <c r="V1749" t="s">
        <v>3197</v>
      </c>
      <c r="W1749" s="11" t="s">
        <v>1222</v>
      </c>
    </row>
    <row r="1750" spans="1:26" ht="15.75">
      <c r="A1750" t="s">
        <v>3198</v>
      </c>
      <c r="B1750">
        <v>110</v>
      </c>
      <c r="C1750" s="4" t="s">
        <v>647</v>
      </c>
      <c r="D1750" s="23">
        <v>57327</v>
      </c>
      <c r="E1750" s="9" t="s">
        <v>648</v>
      </c>
      <c r="F1750" s="5" t="s">
        <v>1161</v>
      </c>
      <c r="G1750" s="11"/>
      <c r="H1750" s="9" t="s">
        <v>648</v>
      </c>
      <c r="I1750" s="22" t="s">
        <v>1383</v>
      </c>
      <c r="J1750" s="9" t="s">
        <v>648</v>
      </c>
      <c r="K1750" s="11">
        <v>200</v>
      </c>
      <c r="L1750" t="s">
        <v>3198</v>
      </c>
      <c r="M1750" s="24">
        <v>40452</v>
      </c>
      <c r="O1750"/>
      <c r="P1750" s="9">
        <v>42.963200000000001</v>
      </c>
      <c r="Q1750" s="9">
        <v>-105.73990000000001</v>
      </c>
      <c r="R1750" t="s">
        <v>42</v>
      </c>
      <c r="S1750" t="s">
        <v>42</v>
      </c>
      <c r="T1750" t="s">
        <v>43</v>
      </c>
      <c r="V1750"/>
      <c r="W1750" s="11" t="s">
        <v>1492</v>
      </c>
    </row>
    <row r="1751" spans="1:26" ht="15.75">
      <c r="A1751" t="s">
        <v>3199</v>
      </c>
      <c r="B1751">
        <v>120</v>
      </c>
      <c r="C1751" s="4" t="s">
        <v>647</v>
      </c>
      <c r="D1751" s="23">
        <v>61969</v>
      </c>
      <c r="E1751" s="9" t="s">
        <v>648</v>
      </c>
      <c r="F1751" s="5" t="s">
        <v>1138</v>
      </c>
      <c r="G1751" s="11"/>
      <c r="H1751" s="9" t="s">
        <v>648</v>
      </c>
      <c r="I1751" s="22" t="s">
        <v>1139</v>
      </c>
      <c r="J1751" s="9" t="s">
        <v>648</v>
      </c>
      <c r="K1751" s="11">
        <v>300.2</v>
      </c>
      <c r="L1751" t="s">
        <v>3199</v>
      </c>
      <c r="M1751" s="24">
        <v>43497</v>
      </c>
      <c r="O1751"/>
      <c r="P1751" s="9">
        <v>27.579899999999999</v>
      </c>
      <c r="Q1751" s="9">
        <v>-98.824700000000007</v>
      </c>
      <c r="R1751" t="s">
        <v>42</v>
      </c>
      <c r="S1751" t="s">
        <v>42</v>
      </c>
      <c r="T1751" t="s">
        <v>43</v>
      </c>
      <c r="V1751"/>
      <c r="W1751" s="11" t="s">
        <v>1131</v>
      </c>
      <c r="X1751">
        <v>100</v>
      </c>
    </row>
    <row r="1752" spans="1:26" ht="15.75">
      <c r="A1752" t="s">
        <v>3200</v>
      </c>
      <c r="B1752">
        <v>100</v>
      </c>
      <c r="C1752" s="4" t="s">
        <v>647</v>
      </c>
      <c r="D1752" s="23">
        <v>54647</v>
      </c>
      <c r="E1752" s="9" t="s">
        <v>648</v>
      </c>
      <c r="F1752" s="5" t="s">
        <v>1118</v>
      </c>
      <c r="G1752" s="11"/>
      <c r="H1752" s="9" t="s">
        <v>648</v>
      </c>
      <c r="I1752" s="22" t="s">
        <v>1119</v>
      </c>
      <c r="J1752" s="9" t="s">
        <v>648</v>
      </c>
      <c r="K1752">
        <v>28.7</v>
      </c>
      <c r="L1752" t="s">
        <v>3200</v>
      </c>
      <c r="M1752" s="29">
        <v>31747</v>
      </c>
      <c r="O1752"/>
      <c r="P1752">
        <v>35.049999999999997</v>
      </c>
      <c r="Q1752">
        <v>-118.2572</v>
      </c>
      <c r="R1752" t="s">
        <v>42</v>
      </c>
      <c r="S1752" t="s">
        <v>42</v>
      </c>
      <c r="T1752" t="s">
        <v>43</v>
      </c>
      <c r="V1752"/>
      <c r="W1752" s="11" t="s">
        <v>1296</v>
      </c>
    </row>
    <row r="1753" spans="1:26" ht="15.75">
      <c r="A1753" t="s">
        <v>3201</v>
      </c>
      <c r="B1753" s="25">
        <v>1</v>
      </c>
      <c r="C1753" s="4" t="s">
        <v>647</v>
      </c>
      <c r="D1753" s="23">
        <v>58932</v>
      </c>
      <c r="E1753" s="9" t="s">
        <v>648</v>
      </c>
      <c r="F1753" s="5" t="s">
        <v>1089</v>
      </c>
      <c r="H1753" s="9" t="s">
        <v>648</v>
      </c>
      <c r="I1753" s="22" t="s">
        <v>1090</v>
      </c>
      <c r="J1753" s="9" t="s">
        <v>648</v>
      </c>
      <c r="K1753" s="25">
        <v>1.5</v>
      </c>
      <c r="L1753" t="s">
        <v>3201</v>
      </c>
      <c r="M1753" s="26">
        <v>40452</v>
      </c>
      <c r="O1753"/>
      <c r="P1753">
        <v>42.161389999999997</v>
      </c>
      <c r="Q1753">
        <v>-92.442499999999995</v>
      </c>
      <c r="R1753" t="s">
        <v>42</v>
      </c>
      <c r="S1753" t="s">
        <v>42</v>
      </c>
      <c r="T1753" t="s">
        <v>43</v>
      </c>
      <c r="V1753"/>
      <c r="W1753" s="11" t="s">
        <v>3202</v>
      </c>
    </row>
    <row r="1754" spans="1:26" ht="15.75">
      <c r="A1754" t="s">
        <v>3203</v>
      </c>
      <c r="B1754">
        <v>356</v>
      </c>
      <c r="C1754" s="4" t="s">
        <v>647</v>
      </c>
      <c r="D1754" s="23">
        <v>63479</v>
      </c>
      <c r="E1754" s="9" t="s">
        <v>648</v>
      </c>
      <c r="F1754" s="5" t="s">
        <v>1085</v>
      </c>
      <c r="G1754" s="11"/>
      <c r="H1754" s="9" t="s">
        <v>648</v>
      </c>
      <c r="I1754" s="22" t="s">
        <v>1086</v>
      </c>
      <c r="J1754" s="9" t="s">
        <v>648</v>
      </c>
      <c r="K1754" s="11">
        <v>999</v>
      </c>
      <c r="L1754" t="s">
        <v>2427</v>
      </c>
      <c r="M1754" s="24">
        <v>44621</v>
      </c>
      <c r="O1754"/>
      <c r="P1754" s="9">
        <v>35.743099999999998</v>
      </c>
      <c r="Q1754" s="9">
        <v>-98.672600000000003</v>
      </c>
      <c r="R1754" t="s">
        <v>42</v>
      </c>
      <c r="S1754" t="s">
        <v>42</v>
      </c>
      <c r="T1754" t="s">
        <v>43</v>
      </c>
      <c r="V1754"/>
      <c r="W1754" t="s">
        <v>1757</v>
      </c>
      <c r="X1754">
        <v>45.5</v>
      </c>
      <c r="Y1754" t="s">
        <v>2428</v>
      </c>
      <c r="Z1754">
        <v>54.5</v>
      </c>
    </row>
    <row r="1755" spans="1:26">
      <c r="A1755" t="s">
        <v>3204</v>
      </c>
      <c r="B1755" s="25">
        <v>100</v>
      </c>
      <c r="C1755" s="4" t="s">
        <v>647</v>
      </c>
      <c r="D1755" s="23">
        <v>55968</v>
      </c>
      <c r="E1755" s="9" t="s">
        <v>648</v>
      </c>
      <c r="F1755" s="5" t="s">
        <v>1138</v>
      </c>
      <c r="H1755" s="9" t="s">
        <v>648</v>
      </c>
      <c r="I1755" s="22" t="s">
        <v>1139</v>
      </c>
      <c r="J1755" s="9" t="s">
        <v>648</v>
      </c>
      <c r="K1755" s="25">
        <v>152</v>
      </c>
      <c r="L1755" t="s">
        <v>3204</v>
      </c>
      <c r="M1755" s="32">
        <v>37215</v>
      </c>
      <c r="O1755" s="38">
        <v>43464</v>
      </c>
      <c r="P1755">
        <v>32.429099999999998</v>
      </c>
      <c r="Q1755">
        <v>-100.18899999999999</v>
      </c>
      <c r="R1755" t="s">
        <v>42</v>
      </c>
      <c r="S1755" t="s">
        <v>42</v>
      </c>
      <c r="T1755" t="s">
        <v>1126</v>
      </c>
      <c r="V1755" s="25" t="s">
        <v>3205</v>
      </c>
    </row>
    <row r="1756" spans="1:26" ht="15.75">
      <c r="A1756" t="s">
        <v>3206</v>
      </c>
      <c r="B1756" s="25">
        <v>100</v>
      </c>
      <c r="C1756" s="4" t="s">
        <v>647</v>
      </c>
      <c r="D1756" s="23">
        <v>55968</v>
      </c>
      <c r="E1756" s="9" t="s">
        <v>648</v>
      </c>
      <c r="F1756" s="5" t="s">
        <v>1138</v>
      </c>
      <c r="H1756" s="9" t="s">
        <v>648</v>
      </c>
      <c r="I1756" s="22" t="s">
        <v>1139</v>
      </c>
      <c r="J1756" s="9" t="s">
        <v>648</v>
      </c>
      <c r="K1756" s="25">
        <v>156</v>
      </c>
      <c r="L1756" t="s">
        <v>3204</v>
      </c>
      <c r="M1756" s="34">
        <v>43465</v>
      </c>
      <c r="O1756"/>
      <c r="P1756">
        <v>32.429099999999998</v>
      </c>
      <c r="Q1756">
        <v>-100.18899999999999</v>
      </c>
      <c r="R1756" t="s">
        <v>42</v>
      </c>
      <c r="S1756" t="s">
        <v>42</v>
      </c>
      <c r="T1756" t="s">
        <v>43</v>
      </c>
      <c r="V1756" s="25" t="s">
        <v>3205</v>
      </c>
      <c r="W1756" t="s">
        <v>1757</v>
      </c>
      <c r="X1756">
        <v>100</v>
      </c>
    </row>
    <row r="1757" spans="1:26" ht="15.75">
      <c r="A1757" t="s">
        <v>3207</v>
      </c>
      <c r="B1757">
        <v>67</v>
      </c>
      <c r="C1757" s="4" t="s">
        <v>647</v>
      </c>
      <c r="D1757" s="23">
        <v>56296</v>
      </c>
      <c r="E1757" s="9" t="s">
        <v>648</v>
      </c>
      <c r="F1757" s="5" t="s">
        <v>1094</v>
      </c>
      <c r="H1757" s="9" t="s">
        <v>648</v>
      </c>
      <c r="I1757" s="22" t="s">
        <v>1090</v>
      </c>
      <c r="J1757" s="9" t="s">
        <v>648</v>
      </c>
      <c r="K1757" s="11">
        <v>100</v>
      </c>
      <c r="L1757" t="s">
        <v>3207</v>
      </c>
      <c r="M1757" s="3">
        <v>38717</v>
      </c>
      <c r="O1757" s="3">
        <v>44195</v>
      </c>
      <c r="P1757" s="9">
        <v>43.801499999999997</v>
      </c>
      <c r="Q1757" s="9">
        <v>-94.803600000000003</v>
      </c>
      <c r="R1757" t="s">
        <v>42</v>
      </c>
      <c r="S1757" t="s">
        <v>42</v>
      </c>
      <c r="T1757" t="s">
        <v>1126</v>
      </c>
      <c r="V1757"/>
      <c r="W1757" s="25"/>
    </row>
    <row r="1758" spans="1:26" ht="15.75">
      <c r="A1758" t="s">
        <v>3208</v>
      </c>
      <c r="B1758">
        <v>67</v>
      </c>
      <c r="C1758" s="4" t="s">
        <v>647</v>
      </c>
      <c r="D1758" s="23">
        <v>56296</v>
      </c>
      <c r="E1758" s="9" t="s">
        <v>648</v>
      </c>
      <c r="F1758" s="5" t="s">
        <v>1094</v>
      </c>
      <c r="H1758" s="9" t="s">
        <v>648</v>
      </c>
      <c r="I1758" s="22" t="s">
        <v>1090</v>
      </c>
      <c r="J1758" s="9" t="s">
        <v>648</v>
      </c>
      <c r="K1758" s="11">
        <v>107</v>
      </c>
      <c r="L1758" t="s">
        <v>3207</v>
      </c>
      <c r="M1758" s="3">
        <v>44196</v>
      </c>
      <c r="O1758"/>
      <c r="P1758" s="9">
        <v>43.801499999999997</v>
      </c>
      <c r="Q1758" s="9">
        <v>-94.803600000000003</v>
      </c>
      <c r="R1758" t="s">
        <v>42</v>
      </c>
      <c r="S1758" t="s">
        <v>42</v>
      </c>
      <c r="T1758" t="s">
        <v>43</v>
      </c>
      <c r="V1758"/>
      <c r="W1758" s="11" t="s">
        <v>1222</v>
      </c>
    </row>
    <row r="1759" spans="1:26" ht="15.75">
      <c r="A1759" t="s">
        <v>3209</v>
      </c>
      <c r="B1759">
        <v>90</v>
      </c>
      <c r="C1759" s="4" t="s">
        <v>647</v>
      </c>
      <c r="D1759" s="23">
        <v>57520</v>
      </c>
      <c r="E1759" s="9" t="s">
        <v>648</v>
      </c>
      <c r="F1759" s="5" t="s">
        <v>1138</v>
      </c>
      <c r="G1759" s="11"/>
      <c r="H1759" s="9" t="s">
        <v>648</v>
      </c>
      <c r="I1759" s="22" t="s">
        <v>1139</v>
      </c>
      <c r="J1759" s="9" t="s">
        <v>648</v>
      </c>
      <c r="K1759">
        <v>225</v>
      </c>
      <c r="L1759" t="s">
        <v>3209</v>
      </c>
      <c r="M1759" s="29">
        <v>40878</v>
      </c>
      <c r="O1759" s="34">
        <v>44195</v>
      </c>
      <c r="P1759" s="9">
        <v>33.365000000000002</v>
      </c>
      <c r="Q1759" s="9">
        <v>-98.611099999999993</v>
      </c>
      <c r="R1759" t="s">
        <v>42</v>
      </c>
      <c r="S1759" t="s">
        <v>42</v>
      </c>
      <c r="T1759" t="s">
        <v>1126</v>
      </c>
      <c r="V1759"/>
    </row>
    <row r="1760" spans="1:26" ht="15.75">
      <c r="A1760" t="s">
        <v>3210</v>
      </c>
      <c r="B1760">
        <v>90</v>
      </c>
      <c r="C1760" s="4" t="s">
        <v>647</v>
      </c>
      <c r="D1760" s="23">
        <v>57520</v>
      </c>
      <c r="E1760" s="9" t="s">
        <v>648</v>
      </c>
      <c r="F1760" s="5" t="s">
        <v>1138</v>
      </c>
      <c r="G1760" s="11"/>
      <c r="H1760" s="9" t="s">
        <v>648</v>
      </c>
      <c r="I1760" s="22" t="s">
        <v>1139</v>
      </c>
      <c r="J1760" s="9" t="s">
        <v>648</v>
      </c>
      <c r="K1760">
        <v>198</v>
      </c>
      <c r="L1760" t="s">
        <v>3209</v>
      </c>
      <c r="M1760" s="3">
        <v>44196</v>
      </c>
      <c r="O1760"/>
      <c r="P1760" s="9">
        <v>33.365000000000002</v>
      </c>
      <c r="Q1760" s="9">
        <v>-98.611099999999993</v>
      </c>
      <c r="R1760" t="s">
        <v>42</v>
      </c>
      <c r="S1760" t="s">
        <v>42</v>
      </c>
      <c r="T1760" t="s">
        <v>43</v>
      </c>
      <c r="V1760"/>
      <c r="W1760" s="11" t="s">
        <v>2995</v>
      </c>
      <c r="X1760">
        <v>50.1</v>
      </c>
      <c r="Y1760" t="s">
        <v>2996</v>
      </c>
      <c r="Z1760">
        <v>49.9</v>
      </c>
    </row>
    <row r="1761" spans="1:26" ht="15.75">
      <c r="A1761" t="s">
        <v>3211</v>
      </c>
      <c r="B1761">
        <v>92</v>
      </c>
      <c r="C1761" s="4" t="s">
        <v>647</v>
      </c>
      <c r="D1761" s="23">
        <v>63103</v>
      </c>
      <c r="E1761" s="9" t="s">
        <v>648</v>
      </c>
      <c r="F1761" s="5" t="s">
        <v>1205</v>
      </c>
      <c r="G1761" s="11"/>
      <c r="H1761" s="9" t="s">
        <v>648</v>
      </c>
      <c r="I1761" s="22" t="s">
        <v>1086</v>
      </c>
      <c r="J1761" s="9" t="s">
        <v>648</v>
      </c>
      <c r="K1761" s="11">
        <v>250.2</v>
      </c>
      <c r="L1761" t="s">
        <v>3211</v>
      </c>
      <c r="M1761" s="24">
        <v>44136</v>
      </c>
      <c r="O1761"/>
      <c r="P1761" s="9">
        <v>44.476500000000001</v>
      </c>
      <c r="Q1761" s="9">
        <v>-99.637299999999996</v>
      </c>
      <c r="R1761" t="s">
        <v>42</v>
      </c>
      <c r="S1761" t="s">
        <v>42</v>
      </c>
      <c r="T1761" t="s">
        <v>43</v>
      </c>
      <c r="V1761"/>
      <c r="W1761" s="11" t="s">
        <v>1571</v>
      </c>
      <c r="X1761">
        <v>51</v>
      </c>
      <c r="Y1761" t="s">
        <v>1333</v>
      </c>
      <c r="Z1761">
        <v>49</v>
      </c>
    </row>
    <row r="1762" spans="1:26" ht="15.75">
      <c r="A1762" t="s">
        <v>3212</v>
      </c>
      <c r="B1762" s="25">
        <v>8</v>
      </c>
      <c r="C1762" s="4" t="s">
        <v>647</v>
      </c>
      <c r="D1762" s="23">
        <v>56837</v>
      </c>
      <c r="E1762" s="9" t="s">
        <v>648</v>
      </c>
      <c r="F1762" s="5" t="s">
        <v>1138</v>
      </c>
      <c r="H1762" s="9" t="s">
        <v>648</v>
      </c>
      <c r="I1762" s="22" t="s">
        <v>1086</v>
      </c>
      <c r="J1762" s="9" t="s">
        <v>648</v>
      </c>
      <c r="K1762" s="25">
        <v>10</v>
      </c>
      <c r="L1762" t="s">
        <v>1407</v>
      </c>
      <c r="M1762" s="26">
        <v>39539</v>
      </c>
      <c r="O1762"/>
      <c r="P1762">
        <v>36.025199999999998</v>
      </c>
      <c r="Q1762">
        <v>-101.883</v>
      </c>
      <c r="R1762" t="s">
        <v>42</v>
      </c>
      <c r="S1762" t="s">
        <v>42</v>
      </c>
      <c r="T1762" t="s">
        <v>43</v>
      </c>
      <c r="U1762" s="7"/>
      <c r="V1762"/>
      <c r="W1762" s="11" t="s">
        <v>1409</v>
      </c>
    </row>
    <row r="1763" spans="1:26" ht="15.75">
      <c r="A1763" t="s">
        <v>3213</v>
      </c>
      <c r="B1763">
        <v>3</v>
      </c>
      <c r="C1763" s="4" t="s">
        <v>647</v>
      </c>
      <c r="D1763" s="23">
        <v>55561</v>
      </c>
      <c r="E1763" s="9" t="s">
        <v>648</v>
      </c>
      <c r="F1763" s="5" t="s">
        <v>1094</v>
      </c>
      <c r="G1763" s="11"/>
      <c r="H1763" s="9" t="s">
        <v>648</v>
      </c>
      <c r="I1763" s="22" t="s">
        <v>1090</v>
      </c>
      <c r="J1763" s="9" t="s">
        <v>648</v>
      </c>
      <c r="K1763">
        <v>1.98</v>
      </c>
      <c r="L1763" t="s">
        <v>3213</v>
      </c>
      <c r="M1763" s="29">
        <v>36923</v>
      </c>
      <c r="O1763"/>
      <c r="P1763">
        <v>44.42</v>
      </c>
      <c r="Q1763">
        <v>-96.434700000000007</v>
      </c>
      <c r="R1763" t="s">
        <v>42</v>
      </c>
      <c r="S1763" t="s">
        <v>42</v>
      </c>
      <c r="T1763" t="s">
        <v>43</v>
      </c>
      <c r="V1763" t="s">
        <v>2515</v>
      </c>
      <c r="W1763" s="11" t="s">
        <v>1087</v>
      </c>
    </row>
    <row r="1764" spans="1:26" ht="15.75">
      <c r="A1764" t="s">
        <v>3214</v>
      </c>
      <c r="B1764">
        <v>7</v>
      </c>
      <c r="C1764" s="4" t="s">
        <v>647</v>
      </c>
      <c r="D1764" s="23">
        <v>56443</v>
      </c>
      <c r="E1764" s="9" t="s">
        <v>648</v>
      </c>
      <c r="F1764" s="5" t="s">
        <v>1260</v>
      </c>
      <c r="G1764" s="11"/>
      <c r="H1764" s="9" t="s">
        <v>648</v>
      </c>
      <c r="I1764" s="22" t="s">
        <v>1261</v>
      </c>
      <c r="J1764" s="9" t="s">
        <v>648</v>
      </c>
      <c r="K1764" s="11">
        <v>10.5</v>
      </c>
      <c r="L1764" t="s">
        <v>3214</v>
      </c>
      <c r="M1764" s="24">
        <v>40544</v>
      </c>
      <c r="O1764"/>
      <c r="P1764" s="9">
        <v>42.8461</v>
      </c>
      <c r="Q1764" s="9">
        <v>-114.96899999999999</v>
      </c>
      <c r="R1764" t="s">
        <v>42</v>
      </c>
      <c r="S1764" t="s">
        <v>42</v>
      </c>
      <c r="T1764" t="s">
        <v>43</v>
      </c>
      <c r="V1764"/>
      <c r="W1764" s="11" t="s">
        <v>1396</v>
      </c>
    </row>
    <row r="1765" spans="1:26" ht="15.75">
      <c r="A1765" t="s">
        <v>3215</v>
      </c>
      <c r="B1765">
        <v>8</v>
      </c>
      <c r="C1765" s="4" t="s">
        <v>647</v>
      </c>
      <c r="D1765" s="23">
        <v>57136</v>
      </c>
      <c r="E1765" s="9" t="s">
        <v>648</v>
      </c>
      <c r="F1765" s="5" t="s">
        <v>1260</v>
      </c>
      <c r="G1765" s="11"/>
      <c r="H1765" s="9" t="s">
        <v>648</v>
      </c>
      <c r="I1765" s="22" t="s">
        <v>1261</v>
      </c>
      <c r="J1765" s="9" t="s">
        <v>648</v>
      </c>
      <c r="K1765" s="11">
        <v>16.8</v>
      </c>
      <c r="L1765" t="s">
        <v>3215</v>
      </c>
      <c r="M1765" s="24">
        <v>40299</v>
      </c>
      <c r="O1765"/>
      <c r="P1765" s="9">
        <v>42.888199999999998</v>
      </c>
      <c r="Q1765" s="9">
        <v>-115.017</v>
      </c>
      <c r="R1765" t="s">
        <v>42</v>
      </c>
      <c r="S1765" t="s">
        <v>42</v>
      </c>
      <c r="T1765" t="s">
        <v>43</v>
      </c>
      <c r="V1765"/>
      <c r="W1765" s="11" t="s">
        <v>1251</v>
      </c>
      <c r="X1765" s="25">
        <v>49</v>
      </c>
      <c r="Y1765" t="s">
        <v>1250</v>
      </c>
      <c r="Z1765" s="25">
        <v>51</v>
      </c>
    </row>
    <row r="1766" spans="1:26" ht="15.75">
      <c r="A1766" t="s">
        <v>3216</v>
      </c>
      <c r="B1766">
        <v>116</v>
      </c>
      <c r="C1766" s="4" t="s">
        <v>647</v>
      </c>
      <c r="D1766" s="23">
        <v>58571</v>
      </c>
      <c r="E1766" s="9" t="s">
        <v>648</v>
      </c>
      <c r="F1766" s="5" t="s">
        <v>1286</v>
      </c>
      <c r="G1766" s="11"/>
      <c r="H1766" s="9" t="s">
        <v>648</v>
      </c>
      <c r="I1766" s="22" t="s">
        <v>1310</v>
      </c>
      <c r="J1766" s="9" t="s">
        <v>648</v>
      </c>
      <c r="K1766" s="11">
        <v>266.8</v>
      </c>
      <c r="L1766" t="s">
        <v>3216</v>
      </c>
      <c r="M1766" s="24">
        <v>41974</v>
      </c>
      <c r="O1766"/>
      <c r="P1766" s="9">
        <v>46.434800000000003</v>
      </c>
      <c r="Q1766" s="9">
        <v>-118.02500000000001</v>
      </c>
      <c r="R1766" t="s">
        <v>42</v>
      </c>
      <c r="S1766" t="s">
        <v>42</v>
      </c>
      <c r="T1766" t="s">
        <v>43</v>
      </c>
      <c r="V1766"/>
      <c r="W1766" s="11" t="s">
        <v>1312</v>
      </c>
    </row>
    <row r="1767" spans="1:26" ht="15.75">
      <c r="A1767" t="s">
        <v>3217</v>
      </c>
      <c r="B1767">
        <v>57</v>
      </c>
      <c r="C1767" s="4" t="s">
        <v>647</v>
      </c>
      <c r="D1767" s="23">
        <v>57913</v>
      </c>
      <c r="E1767" s="9" t="s">
        <v>648</v>
      </c>
      <c r="F1767" s="5" t="s">
        <v>1118</v>
      </c>
      <c r="G1767" s="11"/>
      <c r="H1767" s="9" t="s">
        <v>648</v>
      </c>
      <c r="I1767" s="22" t="s">
        <v>1119</v>
      </c>
      <c r="J1767" s="9" t="s">
        <v>648</v>
      </c>
      <c r="K1767" s="11">
        <v>131.1</v>
      </c>
      <c r="L1767" t="s">
        <v>3217</v>
      </c>
      <c r="M1767" s="24">
        <v>43070</v>
      </c>
      <c r="O1767"/>
      <c r="P1767" s="9">
        <v>32.7395</v>
      </c>
      <c r="Q1767" s="9">
        <v>-116.282</v>
      </c>
      <c r="R1767" t="s">
        <v>42</v>
      </c>
      <c r="S1767" t="s">
        <v>42</v>
      </c>
      <c r="T1767" t="s">
        <v>43</v>
      </c>
      <c r="V1767"/>
      <c r="W1767" s="11" t="s">
        <v>1222</v>
      </c>
    </row>
    <row r="1768" spans="1:26" ht="15.75">
      <c r="A1768" t="s">
        <v>3218</v>
      </c>
      <c r="B1768" s="25">
        <v>62</v>
      </c>
      <c r="C1768" s="4" t="s">
        <v>647</v>
      </c>
      <c r="D1768" s="23">
        <v>56702</v>
      </c>
      <c r="E1768" s="9" t="s">
        <v>648</v>
      </c>
      <c r="F1768" s="5" t="s">
        <v>1286</v>
      </c>
      <c r="G1768" s="11"/>
      <c r="H1768" s="9" t="s">
        <v>648</v>
      </c>
      <c r="I1768" s="22" t="s">
        <v>1628</v>
      </c>
      <c r="J1768" s="9" t="s">
        <v>648</v>
      </c>
      <c r="K1768" s="25">
        <v>136.6</v>
      </c>
      <c r="L1768" t="s">
        <v>3218</v>
      </c>
      <c r="M1768" s="26">
        <v>39934</v>
      </c>
      <c r="O1768"/>
      <c r="P1768">
        <v>45.765300000000003</v>
      </c>
      <c r="Q1768">
        <v>-120.68600000000001</v>
      </c>
      <c r="R1768" t="s">
        <v>42</v>
      </c>
      <c r="S1768" t="s">
        <v>42</v>
      </c>
      <c r="T1768" t="s">
        <v>43</v>
      </c>
      <c r="V1768" s="25" t="s">
        <v>3219</v>
      </c>
      <c r="W1768" s="11" t="s">
        <v>1121</v>
      </c>
    </row>
    <row r="1769" spans="1:26" ht="15.75">
      <c r="A1769" t="s">
        <v>3220</v>
      </c>
      <c r="B1769">
        <v>113</v>
      </c>
      <c r="C1769" s="4" t="s">
        <v>647</v>
      </c>
      <c r="D1769" s="23">
        <v>56774</v>
      </c>
      <c r="E1769" s="9" t="s">
        <v>648</v>
      </c>
      <c r="F1769" s="5" t="s">
        <v>1138</v>
      </c>
      <c r="G1769" s="11"/>
      <c r="H1769" s="9" t="s">
        <v>648</v>
      </c>
      <c r="I1769" s="22" t="s">
        <v>1139</v>
      </c>
      <c r="J1769" s="9" t="s">
        <v>648</v>
      </c>
      <c r="K1769" s="11">
        <v>169.5</v>
      </c>
      <c r="L1769" t="s">
        <v>3220</v>
      </c>
      <c r="M1769" s="24">
        <v>39783</v>
      </c>
      <c r="O1769"/>
      <c r="P1769" s="9">
        <v>32.219200000000001</v>
      </c>
      <c r="Q1769" s="9">
        <v>-100.20399999999999</v>
      </c>
      <c r="R1769" t="s">
        <v>42</v>
      </c>
      <c r="S1769" t="s">
        <v>42</v>
      </c>
      <c r="T1769" t="s">
        <v>43</v>
      </c>
      <c r="V1769"/>
      <c r="W1769" s="11" t="s">
        <v>1200</v>
      </c>
      <c r="Y1769" t="s">
        <v>1316</v>
      </c>
    </row>
    <row r="1770" spans="1:26" ht="15.75">
      <c r="A1770" t="s">
        <v>3221</v>
      </c>
      <c r="B1770">
        <v>56</v>
      </c>
      <c r="C1770" s="4" t="s">
        <v>647</v>
      </c>
      <c r="D1770" s="23">
        <v>61638</v>
      </c>
      <c r="E1770" s="9" t="s">
        <v>648</v>
      </c>
      <c r="F1770" s="5" t="s">
        <v>1089</v>
      </c>
      <c r="G1770" s="11"/>
      <c r="H1770" s="9" t="s">
        <v>648</v>
      </c>
      <c r="I1770" s="22" t="s">
        <v>1090</v>
      </c>
      <c r="J1770" s="9" t="s">
        <v>648</v>
      </c>
      <c r="K1770" s="11">
        <v>199.2</v>
      </c>
      <c r="L1770" t="s">
        <v>3221</v>
      </c>
      <c r="M1770" s="24">
        <v>43435</v>
      </c>
      <c r="O1770"/>
      <c r="P1770" s="9">
        <v>43.494999999999997</v>
      </c>
      <c r="Q1770" s="9">
        <v>-92.825599999999994</v>
      </c>
      <c r="R1770" t="s">
        <v>42</v>
      </c>
      <c r="S1770" t="s">
        <v>42</v>
      </c>
      <c r="T1770" t="s">
        <v>43</v>
      </c>
      <c r="V1770"/>
      <c r="W1770" s="11" t="s">
        <v>1149</v>
      </c>
    </row>
    <row r="1771" spans="1:26" ht="15.75">
      <c r="A1771" t="s">
        <v>3222</v>
      </c>
      <c r="B1771">
        <v>75</v>
      </c>
      <c r="C1771" s="4" t="s">
        <v>647</v>
      </c>
      <c r="D1771" s="23">
        <v>58351</v>
      </c>
      <c r="E1771" s="9" t="s">
        <v>648</v>
      </c>
      <c r="F1771" s="5" t="s">
        <v>1168</v>
      </c>
      <c r="G1771" s="11"/>
      <c r="H1771" s="9" t="s">
        <v>648</v>
      </c>
      <c r="I1771" s="22" t="s">
        <v>1090</v>
      </c>
      <c r="J1771" s="9" t="s">
        <v>648</v>
      </c>
      <c r="K1771" s="11">
        <v>120</v>
      </c>
      <c r="L1771" t="s">
        <v>3223</v>
      </c>
      <c r="M1771" s="24">
        <v>41244</v>
      </c>
      <c r="O1771"/>
      <c r="P1771" s="9">
        <v>43.558799999999998</v>
      </c>
      <c r="Q1771" s="9">
        <v>-83.637900000000002</v>
      </c>
      <c r="R1771" t="s">
        <v>42</v>
      </c>
      <c r="S1771" t="s">
        <v>42</v>
      </c>
      <c r="T1771" t="s">
        <v>43</v>
      </c>
      <c r="V1771"/>
      <c r="W1771" s="11" t="s">
        <v>1131</v>
      </c>
      <c r="X1771">
        <v>100</v>
      </c>
    </row>
    <row r="1772" spans="1:26" ht="15.75">
      <c r="A1772" t="s">
        <v>3224</v>
      </c>
      <c r="B1772">
        <v>59</v>
      </c>
      <c r="C1772" s="4" t="s">
        <v>647</v>
      </c>
      <c r="D1772" s="23">
        <v>58587</v>
      </c>
      <c r="E1772" s="9" t="s">
        <v>648</v>
      </c>
      <c r="F1772" s="5" t="s">
        <v>1168</v>
      </c>
      <c r="G1772" s="11"/>
      <c r="H1772" s="9" t="s">
        <v>648</v>
      </c>
      <c r="I1772" s="22" t="s">
        <v>1090</v>
      </c>
      <c r="J1772" s="9" t="s">
        <v>648</v>
      </c>
      <c r="K1772" s="11">
        <v>100.3</v>
      </c>
      <c r="L1772" t="s">
        <v>3223</v>
      </c>
      <c r="M1772" s="24">
        <v>41579</v>
      </c>
      <c r="O1772"/>
      <c r="P1772" s="9">
        <v>43.490600000000001</v>
      </c>
      <c r="Q1772" s="9">
        <v>-83.574399999999997</v>
      </c>
      <c r="R1772" t="s">
        <v>42</v>
      </c>
      <c r="S1772" t="s">
        <v>42</v>
      </c>
      <c r="T1772" t="s">
        <v>43</v>
      </c>
      <c r="V1772"/>
      <c r="W1772" s="11" t="s">
        <v>1131</v>
      </c>
      <c r="X1772">
        <v>100</v>
      </c>
    </row>
    <row r="1773" spans="1:26" ht="15.75">
      <c r="A1773" t="s">
        <v>3225</v>
      </c>
      <c r="B1773">
        <v>50</v>
      </c>
      <c r="C1773" s="4" t="s">
        <v>647</v>
      </c>
      <c r="D1773" s="23">
        <v>56460</v>
      </c>
      <c r="E1773" s="9" t="s">
        <v>648</v>
      </c>
      <c r="F1773" s="5" t="s">
        <v>1421</v>
      </c>
      <c r="G1773" s="11"/>
      <c r="H1773" s="9" t="s">
        <v>648</v>
      </c>
      <c r="I1773" s="22" t="s">
        <v>1422</v>
      </c>
      <c r="J1773" s="9" t="s">
        <v>648</v>
      </c>
      <c r="K1773" s="11">
        <v>75</v>
      </c>
      <c r="L1773" t="s">
        <v>3226</v>
      </c>
      <c r="M1773" s="24">
        <v>39264</v>
      </c>
      <c r="O1773"/>
      <c r="P1773" s="9">
        <v>37.671700000000001</v>
      </c>
      <c r="Q1773" s="9">
        <v>-102.876</v>
      </c>
      <c r="R1773" t="s">
        <v>42</v>
      </c>
      <c r="S1773" t="s">
        <v>42</v>
      </c>
      <c r="T1773" t="s">
        <v>43</v>
      </c>
      <c r="V1773"/>
      <c r="W1773" s="11" t="s">
        <v>1222</v>
      </c>
    </row>
    <row r="1774" spans="1:26" ht="15.75">
      <c r="A1774" t="s">
        <v>3227</v>
      </c>
      <c r="B1774">
        <v>36</v>
      </c>
      <c r="C1774" s="4" t="s">
        <v>647</v>
      </c>
      <c r="D1774" s="23">
        <v>61040</v>
      </c>
      <c r="E1774" s="9" t="s">
        <v>648</v>
      </c>
      <c r="F1774" s="5" t="s">
        <v>1421</v>
      </c>
      <c r="G1774" s="11"/>
      <c r="H1774" s="9" t="s">
        <v>648</v>
      </c>
      <c r="I1774" s="22" t="s">
        <v>1162</v>
      </c>
      <c r="J1774" s="9" t="s">
        <v>648</v>
      </c>
      <c r="K1774" s="11">
        <v>75</v>
      </c>
      <c r="L1774" t="s">
        <v>3226</v>
      </c>
      <c r="M1774" s="24">
        <v>43070</v>
      </c>
      <c r="O1774"/>
      <c r="P1774" s="9">
        <v>37.759900000000002</v>
      </c>
      <c r="Q1774" s="9">
        <v>-102.565</v>
      </c>
      <c r="R1774" t="s">
        <v>42</v>
      </c>
      <c r="S1774" t="s">
        <v>42</v>
      </c>
      <c r="T1774" t="s">
        <v>43</v>
      </c>
      <c r="V1774"/>
      <c r="W1774" s="11" t="s">
        <v>1222</v>
      </c>
    </row>
    <row r="1775" spans="1:26" ht="15.75">
      <c r="A1775" s="25" t="s">
        <v>3228</v>
      </c>
      <c r="B1775" s="25">
        <v>240</v>
      </c>
      <c r="C1775" s="4" t="s">
        <v>647</v>
      </c>
      <c r="D1775" s="23">
        <v>56338</v>
      </c>
      <c r="E1775" s="9" t="s">
        <v>648</v>
      </c>
      <c r="F1775" s="5" t="s">
        <v>1101</v>
      </c>
      <c r="G1775" s="11"/>
      <c r="H1775" s="9" t="s">
        <v>648</v>
      </c>
      <c r="I1775" s="33" t="s">
        <v>674</v>
      </c>
      <c r="J1775" s="9" t="s">
        <v>648</v>
      </c>
      <c r="K1775" s="25">
        <v>198</v>
      </c>
      <c r="L1775" s="25" t="s">
        <v>3229</v>
      </c>
      <c r="M1775" s="3">
        <v>39447</v>
      </c>
      <c r="O1775"/>
      <c r="P1775">
        <v>40.481667000000002</v>
      </c>
      <c r="Q1775" s="45">
        <v>-88.707222000000002</v>
      </c>
      <c r="R1775" t="s">
        <v>42</v>
      </c>
      <c r="S1775" t="s">
        <v>42</v>
      </c>
      <c r="T1775" t="s">
        <v>43</v>
      </c>
      <c r="V1775" t="s">
        <v>3230</v>
      </c>
      <c r="W1775" s="11" t="s">
        <v>1149</v>
      </c>
    </row>
    <row r="1776" spans="1:26" ht="15.75">
      <c r="A1776" s="25" t="s">
        <v>3231</v>
      </c>
      <c r="B1776" s="25">
        <v>240</v>
      </c>
      <c r="C1776" s="4" t="s">
        <v>647</v>
      </c>
      <c r="D1776" s="23">
        <v>56614</v>
      </c>
      <c r="E1776" s="9" t="s">
        <v>648</v>
      </c>
      <c r="F1776" s="5" t="s">
        <v>1101</v>
      </c>
      <c r="G1776" s="11"/>
      <c r="H1776" s="9" t="s">
        <v>648</v>
      </c>
      <c r="I1776" s="33" t="s">
        <v>674</v>
      </c>
      <c r="J1776" s="9" t="s">
        <v>648</v>
      </c>
      <c r="K1776" s="25">
        <v>198</v>
      </c>
      <c r="L1776" s="25" t="s">
        <v>3229</v>
      </c>
      <c r="M1776" s="3">
        <v>39447</v>
      </c>
      <c r="O1776"/>
      <c r="P1776">
        <v>40.481667000000002</v>
      </c>
      <c r="Q1776" s="45">
        <v>-88.707222000000002</v>
      </c>
      <c r="R1776" t="s">
        <v>42</v>
      </c>
      <c r="S1776" t="s">
        <v>42</v>
      </c>
      <c r="T1776" t="s">
        <v>43</v>
      </c>
      <c r="V1776" t="s">
        <v>3230</v>
      </c>
      <c r="W1776" s="11" t="s">
        <v>1149</v>
      </c>
    </row>
    <row r="1777" spans="1:26" ht="15.75">
      <c r="A1777" t="s">
        <v>3232</v>
      </c>
      <c r="B1777">
        <v>3</v>
      </c>
      <c r="C1777" s="4" t="s">
        <v>647</v>
      </c>
      <c r="D1777" s="23">
        <v>55568</v>
      </c>
      <c r="E1777" s="9" t="s">
        <v>648</v>
      </c>
      <c r="F1777" s="5" t="s">
        <v>1094</v>
      </c>
      <c r="G1777" s="11"/>
      <c r="H1777" s="9" t="s">
        <v>648</v>
      </c>
      <c r="I1777" s="22" t="s">
        <v>1090</v>
      </c>
      <c r="J1777" s="9" t="s">
        <v>648</v>
      </c>
      <c r="K1777">
        <v>1.98</v>
      </c>
      <c r="L1777" t="s">
        <v>3232</v>
      </c>
      <c r="M1777" s="29">
        <v>36923</v>
      </c>
      <c r="O1777"/>
      <c r="P1777">
        <v>44.2258</v>
      </c>
      <c r="Q1777">
        <v>-96.278899999999993</v>
      </c>
      <c r="R1777" t="s">
        <v>42</v>
      </c>
      <c r="S1777" t="s">
        <v>42</v>
      </c>
      <c r="T1777" t="s">
        <v>43</v>
      </c>
      <c r="V1777"/>
      <c r="W1777" s="11" t="s">
        <v>1087</v>
      </c>
    </row>
    <row r="1778" spans="1:26" ht="15.75">
      <c r="A1778" t="s">
        <v>3233</v>
      </c>
      <c r="B1778">
        <v>68</v>
      </c>
      <c r="C1778" s="4" t="s">
        <v>647</v>
      </c>
      <c r="D1778" s="23">
        <v>57998</v>
      </c>
      <c r="E1778" s="9" t="s">
        <v>648</v>
      </c>
      <c r="F1778" s="5" t="s">
        <v>1114</v>
      </c>
      <c r="G1778" s="11"/>
      <c r="H1778" s="9" t="s">
        <v>648</v>
      </c>
      <c r="I1778" s="22" t="s">
        <v>674</v>
      </c>
      <c r="J1778" s="9" t="s">
        <v>648</v>
      </c>
      <c r="K1778" s="11">
        <v>139</v>
      </c>
      <c r="L1778" t="s">
        <v>3233</v>
      </c>
      <c r="M1778" s="24">
        <v>41244</v>
      </c>
      <c r="O1778" s="31">
        <v>45476</v>
      </c>
      <c r="P1778" s="9">
        <v>39.744100000000003</v>
      </c>
      <c r="Q1778" s="9">
        <v>-78.889799999999994</v>
      </c>
      <c r="R1778" t="s">
        <v>42</v>
      </c>
      <c r="S1778" t="s">
        <v>42</v>
      </c>
      <c r="T1778" t="s">
        <v>1126</v>
      </c>
      <c r="V1778"/>
    </row>
    <row r="1779" spans="1:26" ht="15.75">
      <c r="A1779" t="s">
        <v>3234</v>
      </c>
      <c r="B1779">
        <v>68</v>
      </c>
      <c r="C1779" s="4" t="s">
        <v>647</v>
      </c>
      <c r="D1779" s="23">
        <v>57998</v>
      </c>
      <c r="E1779" s="9" t="s">
        <v>648</v>
      </c>
      <c r="F1779" s="5" t="s">
        <v>1114</v>
      </c>
      <c r="G1779" s="11"/>
      <c r="H1779" s="9" t="s">
        <v>648</v>
      </c>
      <c r="I1779" s="22" t="s">
        <v>674</v>
      </c>
      <c r="J1779" s="9" t="s">
        <v>648</v>
      </c>
      <c r="K1779" s="11">
        <v>139</v>
      </c>
      <c r="L1779" t="s">
        <v>3233</v>
      </c>
      <c r="M1779" s="24">
        <v>45658</v>
      </c>
      <c r="O1779"/>
      <c r="P1779" s="9">
        <v>39.744100000000003</v>
      </c>
      <c r="Q1779" s="9">
        <v>-78.889799999999994</v>
      </c>
      <c r="R1779" t="s">
        <v>42</v>
      </c>
      <c r="S1779" t="s">
        <v>42</v>
      </c>
      <c r="T1779" t="s">
        <v>43</v>
      </c>
      <c r="V1779"/>
      <c r="W1779" s="11" t="s">
        <v>1476</v>
      </c>
    </row>
    <row r="1780" spans="1:26" ht="15.75">
      <c r="A1780" t="s">
        <v>3235</v>
      </c>
      <c r="B1780" s="25">
        <v>6</v>
      </c>
      <c r="C1780" s="4" t="s">
        <v>647</v>
      </c>
      <c r="D1780" s="23">
        <v>59003</v>
      </c>
      <c r="E1780" s="9" t="s">
        <v>648</v>
      </c>
      <c r="F1780" s="5" t="s">
        <v>1298</v>
      </c>
      <c r="H1780" s="9" t="s">
        <v>648</v>
      </c>
      <c r="I1780" s="22" t="s">
        <v>1299</v>
      </c>
      <c r="J1780" s="9" t="s">
        <v>648</v>
      </c>
      <c r="K1780">
        <v>9.7200000000000006</v>
      </c>
      <c r="L1780" t="s">
        <v>3235</v>
      </c>
      <c r="M1780" s="29">
        <v>41817</v>
      </c>
      <c r="O1780"/>
      <c r="P1780" s="27">
        <v>46.450417000000002</v>
      </c>
      <c r="Q1780" s="27">
        <v>-110.088222</v>
      </c>
      <c r="R1780" t="s">
        <v>42</v>
      </c>
      <c r="S1780" t="s">
        <v>42</v>
      </c>
      <c r="T1780" t="s">
        <v>43</v>
      </c>
      <c r="V1780" s="25" t="s">
        <v>3235</v>
      </c>
      <c r="W1780" s="11" t="s">
        <v>1258</v>
      </c>
      <c r="X1780">
        <v>100</v>
      </c>
    </row>
    <row r="1781" spans="1:26" ht="15.75">
      <c r="A1781" t="s">
        <v>3236</v>
      </c>
      <c r="B1781" s="25">
        <v>1</v>
      </c>
      <c r="C1781" s="4" t="s">
        <v>647</v>
      </c>
      <c r="D1781" s="23">
        <v>64332</v>
      </c>
      <c r="E1781" s="9" t="s">
        <v>648</v>
      </c>
      <c r="F1781" s="5" t="s">
        <v>1298</v>
      </c>
      <c r="G1781" s="11"/>
      <c r="H1781" s="9" t="s">
        <v>648</v>
      </c>
      <c r="I1781" s="22" t="s">
        <v>1299</v>
      </c>
      <c r="J1781" s="9" t="s">
        <v>648</v>
      </c>
      <c r="K1781" s="25">
        <v>1.7</v>
      </c>
      <c r="L1781" t="s">
        <v>3236</v>
      </c>
      <c r="M1781" s="26">
        <v>43374</v>
      </c>
      <c r="O1781"/>
      <c r="P1781" s="27">
        <v>46.102916999999998</v>
      </c>
      <c r="Q1781" s="27">
        <v>-108.806889</v>
      </c>
      <c r="R1781" t="s">
        <v>42</v>
      </c>
      <c r="S1781" t="s">
        <v>42</v>
      </c>
      <c r="T1781" t="s">
        <v>43</v>
      </c>
      <c r="V1781" s="25" t="s">
        <v>3237</v>
      </c>
      <c r="W1781" s="11" t="s">
        <v>3238</v>
      </c>
    </row>
    <row r="1782" spans="1:26" ht="15.75">
      <c r="A1782" t="s">
        <v>3239</v>
      </c>
      <c r="B1782">
        <v>10</v>
      </c>
      <c r="C1782" s="4" t="s">
        <v>647</v>
      </c>
      <c r="D1782" s="23">
        <v>57444</v>
      </c>
      <c r="E1782" s="9" t="s">
        <v>648</v>
      </c>
      <c r="F1782" s="5" t="s">
        <v>1260</v>
      </c>
      <c r="G1782" s="11"/>
      <c r="H1782" s="9" t="s">
        <v>648</v>
      </c>
      <c r="I1782" s="22" t="s">
        <v>1261</v>
      </c>
      <c r="J1782" s="9" t="s">
        <v>648</v>
      </c>
      <c r="K1782" s="11">
        <v>23</v>
      </c>
      <c r="L1782" t="s">
        <v>3239</v>
      </c>
      <c r="M1782" s="24">
        <v>41244</v>
      </c>
      <c r="O1782"/>
      <c r="P1782" s="9">
        <v>43.033799999999999</v>
      </c>
      <c r="Q1782" s="9">
        <v>-115.483</v>
      </c>
      <c r="R1782" t="s">
        <v>42</v>
      </c>
      <c r="S1782" t="s">
        <v>42</v>
      </c>
      <c r="T1782" t="s">
        <v>43</v>
      </c>
      <c r="V1782"/>
      <c r="W1782" s="11" t="s">
        <v>1385</v>
      </c>
      <c r="X1782">
        <v>100</v>
      </c>
    </row>
    <row r="1783" spans="1:26" ht="15.75">
      <c r="A1783" t="s">
        <v>3240</v>
      </c>
      <c r="B1783">
        <v>52</v>
      </c>
      <c r="C1783" s="4" t="s">
        <v>647</v>
      </c>
      <c r="D1783" s="23">
        <v>60502</v>
      </c>
      <c r="E1783" s="9" t="s">
        <v>648</v>
      </c>
      <c r="F1783" s="5" t="s">
        <v>1138</v>
      </c>
      <c r="G1783" s="11"/>
      <c r="H1783" s="9" t="s">
        <v>648</v>
      </c>
      <c r="I1783" s="22" t="s">
        <v>1139</v>
      </c>
      <c r="J1783" s="9" t="s">
        <v>648</v>
      </c>
      <c r="K1783" s="11">
        <v>125.58</v>
      </c>
      <c r="L1783" t="s">
        <v>3240</v>
      </c>
      <c r="M1783" s="24">
        <v>42675</v>
      </c>
      <c r="O1783"/>
      <c r="P1783" s="9">
        <v>33.692500000000003</v>
      </c>
      <c r="Q1783" s="9">
        <v>-97.334599999999995</v>
      </c>
      <c r="R1783" t="s">
        <v>42</v>
      </c>
      <c r="S1783" t="s">
        <v>42</v>
      </c>
      <c r="T1783" t="s">
        <v>43</v>
      </c>
      <c r="V1783"/>
      <c r="W1783" s="11" t="s">
        <v>1256</v>
      </c>
    </row>
    <row r="1784" spans="1:26" ht="15.75">
      <c r="A1784" t="s">
        <v>3241</v>
      </c>
      <c r="B1784" s="25">
        <v>3</v>
      </c>
      <c r="C1784" s="4" t="s">
        <v>647</v>
      </c>
      <c r="D1784" s="23">
        <v>57351</v>
      </c>
      <c r="E1784" s="9" t="s">
        <v>648</v>
      </c>
      <c r="F1784" s="5" t="s">
        <v>1094</v>
      </c>
      <c r="G1784" s="11"/>
      <c r="H1784" s="9" t="s">
        <v>648</v>
      </c>
      <c r="I1784" s="22" t="s">
        <v>1090</v>
      </c>
      <c r="J1784" s="9" t="s">
        <v>648</v>
      </c>
      <c r="K1784" s="25">
        <v>4.5</v>
      </c>
      <c r="L1784" t="s">
        <v>3241</v>
      </c>
      <c r="M1784" s="26">
        <v>40179</v>
      </c>
      <c r="O1784"/>
      <c r="P1784" s="27">
        <v>43.981278000000003</v>
      </c>
      <c r="Q1784" s="27">
        <v>-96.423221999999996</v>
      </c>
      <c r="R1784" t="s">
        <v>42</v>
      </c>
      <c r="S1784" t="s">
        <v>42</v>
      </c>
      <c r="T1784" t="s">
        <v>43</v>
      </c>
      <c r="V1784"/>
      <c r="W1784" s="11" t="s">
        <v>2572</v>
      </c>
    </row>
    <row r="1785" spans="1:26" ht="15.75">
      <c r="A1785" t="s">
        <v>3242</v>
      </c>
      <c r="B1785" s="25">
        <v>1</v>
      </c>
      <c r="C1785" s="4" t="s">
        <v>647</v>
      </c>
      <c r="D1785" s="23">
        <v>61589</v>
      </c>
      <c r="E1785" s="9" t="s">
        <v>648</v>
      </c>
      <c r="F1785" s="5" t="s">
        <v>1138</v>
      </c>
      <c r="H1785" s="9" t="s">
        <v>648</v>
      </c>
      <c r="I1785" s="22" t="s">
        <v>1086</v>
      </c>
      <c r="J1785" s="9" t="s">
        <v>648</v>
      </c>
      <c r="K1785" s="25">
        <v>3.57</v>
      </c>
      <c r="L1785" t="s">
        <v>3242</v>
      </c>
      <c r="M1785" s="32">
        <v>43228</v>
      </c>
      <c r="O1785"/>
      <c r="P1785" s="27">
        <v>34.967333000000004</v>
      </c>
      <c r="Q1785" s="27">
        <v>-101.790111</v>
      </c>
      <c r="R1785" t="s">
        <v>42</v>
      </c>
      <c r="S1785" t="s">
        <v>42</v>
      </c>
      <c r="T1785" t="s">
        <v>43</v>
      </c>
      <c r="V1785"/>
      <c r="W1785" s="11" t="s">
        <v>3243</v>
      </c>
      <c r="Y1785" t="s">
        <v>3244</v>
      </c>
    </row>
    <row r="1786" spans="1:26" ht="15.75">
      <c r="A1786" t="s">
        <v>3245</v>
      </c>
      <c r="B1786" s="25">
        <v>1</v>
      </c>
      <c r="C1786" s="4" t="s">
        <v>647</v>
      </c>
      <c r="D1786" s="23">
        <v>57732</v>
      </c>
      <c r="E1786" s="9" t="s">
        <v>648</v>
      </c>
      <c r="F1786" s="5" t="s">
        <v>1094</v>
      </c>
      <c r="G1786" s="11"/>
      <c r="H1786" s="9" t="s">
        <v>648</v>
      </c>
      <c r="I1786" s="22" t="s">
        <v>1090</v>
      </c>
      <c r="J1786" s="9" t="s">
        <v>648</v>
      </c>
      <c r="K1786" s="25">
        <v>1.65</v>
      </c>
      <c r="L1786" t="s">
        <v>3245</v>
      </c>
      <c r="M1786" s="26">
        <v>40695</v>
      </c>
      <c r="O1786"/>
      <c r="P1786">
        <v>45.589700000000001</v>
      </c>
      <c r="Q1786">
        <v>-95.877030000000005</v>
      </c>
      <c r="R1786" t="s">
        <v>42</v>
      </c>
      <c r="S1786" t="s">
        <v>42</v>
      </c>
      <c r="T1786" t="s">
        <v>43</v>
      </c>
      <c r="V1786" s="30" t="s">
        <v>3246</v>
      </c>
      <c r="W1786" s="11" t="s">
        <v>1843</v>
      </c>
    </row>
    <row r="1787" spans="1:26">
      <c r="A1787" t="s">
        <v>3247</v>
      </c>
      <c r="B1787" s="25">
        <v>1</v>
      </c>
      <c r="C1787" s="4" t="s">
        <v>647</v>
      </c>
      <c r="D1787" s="23">
        <v>57176</v>
      </c>
      <c r="E1787" s="9" t="s">
        <v>648</v>
      </c>
      <c r="F1787" s="5" t="s">
        <v>3248</v>
      </c>
      <c r="H1787" s="9" t="s">
        <v>648</v>
      </c>
      <c r="I1787" s="22" t="s">
        <v>674</v>
      </c>
      <c r="J1787" s="9" t="s">
        <v>648</v>
      </c>
      <c r="K1787" s="25">
        <v>2</v>
      </c>
      <c r="L1787" t="s">
        <v>3247</v>
      </c>
      <c r="M1787" s="26">
        <v>40330</v>
      </c>
      <c r="O1787"/>
      <c r="P1787">
        <v>38.782907000000002</v>
      </c>
      <c r="Q1787">
        <v>-75.164911000000004</v>
      </c>
      <c r="R1787" t="s">
        <v>42</v>
      </c>
      <c r="S1787" t="s">
        <v>42</v>
      </c>
      <c r="T1787" t="s">
        <v>43</v>
      </c>
      <c r="V1787"/>
      <c r="W1787" t="s">
        <v>3249</v>
      </c>
    </row>
    <row r="1788" spans="1:26" ht="15.75">
      <c r="A1788" t="s">
        <v>3250</v>
      </c>
      <c r="B1788">
        <v>121</v>
      </c>
      <c r="C1788" s="4" t="s">
        <v>647</v>
      </c>
      <c r="D1788" s="23">
        <v>61564</v>
      </c>
      <c r="E1788" s="9" t="s">
        <v>648</v>
      </c>
      <c r="F1788" s="5" t="s">
        <v>1089</v>
      </c>
      <c r="G1788" s="11"/>
      <c r="H1788" s="9" t="s">
        <v>648</v>
      </c>
      <c r="I1788" s="22" t="s">
        <v>1090</v>
      </c>
      <c r="J1788" s="9" t="s">
        <v>648</v>
      </c>
      <c r="K1788" s="11">
        <v>299.3</v>
      </c>
      <c r="L1788" t="s">
        <v>3250</v>
      </c>
      <c r="M1788" s="24">
        <v>43525</v>
      </c>
      <c r="O1788"/>
      <c r="P1788" s="9">
        <v>43.264200000000002</v>
      </c>
      <c r="Q1788" s="9">
        <v>-95.295900000000003</v>
      </c>
      <c r="R1788" t="s">
        <v>42</v>
      </c>
      <c r="S1788" t="s">
        <v>42</v>
      </c>
      <c r="T1788" t="s">
        <v>43</v>
      </c>
      <c r="V1788"/>
      <c r="W1788" s="11" t="s">
        <v>1272</v>
      </c>
    </row>
    <row r="1789" spans="1:26" ht="15.75">
      <c r="A1789" t="s">
        <v>3251</v>
      </c>
      <c r="B1789">
        <v>81</v>
      </c>
      <c r="C1789" s="4" t="s">
        <v>647</v>
      </c>
      <c r="D1789" s="23">
        <v>61784</v>
      </c>
      <c r="E1789" s="9" t="s">
        <v>648</v>
      </c>
      <c r="F1789" s="5" t="s">
        <v>1105</v>
      </c>
      <c r="G1789" s="11"/>
      <c r="H1789" s="9" t="s">
        <v>648</v>
      </c>
      <c r="I1789" s="22" t="s">
        <v>1086</v>
      </c>
      <c r="J1789" s="9" t="s">
        <v>648</v>
      </c>
      <c r="K1789" s="11">
        <v>202.5</v>
      </c>
      <c r="L1789" t="s">
        <v>3252</v>
      </c>
      <c r="M1789" s="24">
        <v>43466</v>
      </c>
      <c r="O1789"/>
      <c r="P1789" s="9">
        <v>42.139499999999998</v>
      </c>
      <c r="Q1789" s="9">
        <v>-97.9495</v>
      </c>
      <c r="R1789" t="s">
        <v>42</v>
      </c>
      <c r="S1789" t="s">
        <v>42</v>
      </c>
      <c r="T1789" t="s">
        <v>43</v>
      </c>
      <c r="V1789"/>
      <c r="W1789" s="11" t="s">
        <v>1322</v>
      </c>
      <c r="X1789">
        <v>90</v>
      </c>
      <c r="Y1789" t="s">
        <v>1169</v>
      </c>
      <c r="Z1789">
        <v>10</v>
      </c>
    </row>
    <row r="1790" spans="1:26" ht="15.75">
      <c r="A1790" t="s">
        <v>3253</v>
      </c>
      <c r="B1790">
        <v>1</v>
      </c>
      <c r="C1790" s="4" t="s">
        <v>647</v>
      </c>
      <c r="D1790" s="23">
        <v>59736</v>
      </c>
      <c r="E1790" s="9" t="s">
        <v>648</v>
      </c>
      <c r="F1790" s="5" t="s">
        <v>1105</v>
      </c>
      <c r="G1790" s="11"/>
      <c r="H1790" s="9" t="s">
        <v>648</v>
      </c>
      <c r="I1790" s="22" t="s">
        <v>1086</v>
      </c>
      <c r="J1790" s="9" t="s">
        <v>648</v>
      </c>
      <c r="K1790" s="25">
        <v>1.85</v>
      </c>
      <c r="L1790" t="s">
        <v>3253</v>
      </c>
      <c r="M1790" s="29">
        <v>41883</v>
      </c>
      <c r="O1790"/>
      <c r="P1790" s="27">
        <v>42.570777999999997</v>
      </c>
      <c r="Q1790" s="27">
        <v>-101.183528</v>
      </c>
      <c r="R1790" t="s">
        <v>42</v>
      </c>
      <c r="S1790" t="s">
        <v>42</v>
      </c>
      <c r="T1790" t="s">
        <v>43</v>
      </c>
      <c r="V1790"/>
      <c r="W1790" t="s">
        <v>1696</v>
      </c>
    </row>
    <row r="1791" spans="1:26" ht="15.75">
      <c r="A1791" t="s">
        <v>3254</v>
      </c>
      <c r="B1791" s="25">
        <v>2</v>
      </c>
      <c r="C1791" s="4" t="s">
        <v>647</v>
      </c>
      <c r="D1791" s="23">
        <v>61356</v>
      </c>
      <c r="E1791" s="9" t="s">
        <v>648</v>
      </c>
      <c r="F1791" s="5" t="s">
        <v>1147</v>
      </c>
      <c r="G1791" s="11"/>
      <c r="H1791" s="9" t="s">
        <v>648</v>
      </c>
      <c r="I1791" s="22" t="s">
        <v>674</v>
      </c>
      <c r="J1791" s="9" t="s">
        <v>648</v>
      </c>
      <c r="K1791" s="25">
        <v>3</v>
      </c>
      <c r="L1791" t="s">
        <v>3254</v>
      </c>
      <c r="M1791" s="26">
        <v>43344</v>
      </c>
      <c r="O1791"/>
      <c r="P1791" s="27">
        <v>41.083722000000002</v>
      </c>
      <c r="Q1791" s="27">
        <v>-83.644417000000004</v>
      </c>
      <c r="R1791" t="s">
        <v>42</v>
      </c>
      <c r="S1791" t="s">
        <v>42</v>
      </c>
      <c r="T1791" t="s">
        <v>43</v>
      </c>
      <c r="V1791"/>
      <c r="W1791" s="11" t="s">
        <v>3254</v>
      </c>
    </row>
    <row r="1792" spans="1:26" ht="15.75">
      <c r="A1792" t="s">
        <v>3255</v>
      </c>
      <c r="B1792">
        <v>5</v>
      </c>
      <c r="C1792" s="4" t="s">
        <v>647</v>
      </c>
      <c r="D1792" s="23">
        <v>57434</v>
      </c>
      <c r="E1792" s="9" t="s">
        <v>648</v>
      </c>
      <c r="F1792" s="5" t="s">
        <v>1094</v>
      </c>
      <c r="G1792" s="11"/>
      <c r="H1792" s="9" t="s">
        <v>648</v>
      </c>
      <c r="I1792" s="22" t="s">
        <v>1090</v>
      </c>
      <c r="J1792" s="9" t="s">
        <v>648</v>
      </c>
      <c r="K1792" s="11">
        <v>10</v>
      </c>
      <c r="L1792" t="s">
        <v>3255</v>
      </c>
      <c r="M1792" s="24">
        <v>40725</v>
      </c>
      <c r="O1792"/>
      <c r="P1792" s="9">
        <v>43.8979</v>
      </c>
      <c r="Q1792" s="9">
        <v>-96.027600000000007</v>
      </c>
      <c r="R1792" t="s">
        <v>42</v>
      </c>
      <c r="S1792" t="s">
        <v>42</v>
      </c>
      <c r="T1792" t="s">
        <v>43</v>
      </c>
      <c r="V1792"/>
      <c r="W1792" s="11" t="s">
        <v>241</v>
      </c>
      <c r="X1792">
        <v>100</v>
      </c>
    </row>
    <row r="1793" spans="1:24" ht="15.75">
      <c r="A1793" t="s">
        <v>3256</v>
      </c>
      <c r="B1793">
        <v>38</v>
      </c>
      <c r="C1793" s="4" t="s">
        <v>647</v>
      </c>
      <c r="D1793" s="23">
        <v>55125</v>
      </c>
      <c r="E1793" s="9" t="s">
        <v>648</v>
      </c>
      <c r="F1793" s="5" t="s">
        <v>1268</v>
      </c>
      <c r="G1793" s="11"/>
      <c r="H1793" s="9" t="s">
        <v>648</v>
      </c>
      <c r="I1793" s="22" t="s">
        <v>1628</v>
      </c>
      <c r="J1793" s="9" t="s">
        <v>648</v>
      </c>
      <c r="K1793" s="11">
        <v>25.08</v>
      </c>
      <c r="L1793" t="s">
        <v>3256</v>
      </c>
      <c r="M1793" s="24">
        <v>36130</v>
      </c>
      <c r="O1793"/>
      <c r="P1793" s="9">
        <v>45.940800000000003</v>
      </c>
      <c r="Q1793" s="9">
        <v>-118.666</v>
      </c>
      <c r="R1793" t="s">
        <v>42</v>
      </c>
      <c r="S1793" t="s">
        <v>42</v>
      </c>
      <c r="T1793" t="s">
        <v>43</v>
      </c>
      <c r="V1793"/>
      <c r="W1793" s="11" t="s">
        <v>1131</v>
      </c>
      <c r="X1793">
        <v>100</v>
      </c>
    </row>
    <row r="1794" spans="1:24" ht="15.75">
      <c r="A1794" t="s">
        <v>3257</v>
      </c>
      <c r="B1794">
        <v>43</v>
      </c>
      <c r="C1794" s="4" t="s">
        <v>647</v>
      </c>
      <c r="D1794" s="23">
        <v>58324</v>
      </c>
      <c r="E1794" s="9" t="s">
        <v>648</v>
      </c>
      <c r="F1794" s="5" t="s">
        <v>1268</v>
      </c>
      <c r="G1794" s="11"/>
      <c r="H1794" s="9" t="s">
        <v>648</v>
      </c>
      <c r="I1794" s="22" t="s">
        <v>1301</v>
      </c>
      <c r="J1794" s="9" t="s">
        <v>648</v>
      </c>
      <c r="K1794" s="11">
        <v>98.9</v>
      </c>
      <c r="L1794" t="s">
        <v>3079</v>
      </c>
      <c r="M1794" s="28">
        <v>40154</v>
      </c>
      <c r="O1794" s="3">
        <v>44925</v>
      </c>
      <c r="P1794" s="9">
        <v>45.891599999999997</v>
      </c>
      <c r="Q1794" s="9">
        <v>-118.53100000000001</v>
      </c>
      <c r="R1794" t="s">
        <v>42</v>
      </c>
      <c r="S1794" t="s">
        <v>42</v>
      </c>
      <c r="T1794" t="s">
        <v>1126</v>
      </c>
      <c r="V1794" t="s">
        <v>3258</v>
      </c>
    </row>
    <row r="1795" spans="1:24" ht="15.75">
      <c r="A1795" t="s">
        <v>3259</v>
      </c>
      <c r="B1795">
        <v>43</v>
      </c>
      <c r="C1795" s="4" t="s">
        <v>647</v>
      </c>
      <c r="D1795" s="23">
        <v>58324</v>
      </c>
      <c r="E1795" s="9" t="s">
        <v>648</v>
      </c>
      <c r="F1795" s="5" t="s">
        <v>1268</v>
      </c>
      <c r="G1795" s="11"/>
      <c r="H1795" s="9" t="s">
        <v>648</v>
      </c>
      <c r="I1795" s="22" t="s">
        <v>1301</v>
      </c>
      <c r="J1795" s="9" t="s">
        <v>648</v>
      </c>
      <c r="K1795" s="11">
        <v>114</v>
      </c>
      <c r="L1795" t="s">
        <v>3079</v>
      </c>
      <c r="M1795" s="29">
        <v>44926</v>
      </c>
      <c r="O1795"/>
      <c r="P1795" s="9">
        <v>45.891599999999997</v>
      </c>
      <c r="Q1795" s="9">
        <v>-118.53100000000001</v>
      </c>
      <c r="R1795" t="s">
        <v>42</v>
      </c>
      <c r="S1795" t="s">
        <v>42</v>
      </c>
      <c r="T1795" t="s">
        <v>43</v>
      </c>
      <c r="V1795" t="s">
        <v>3258</v>
      </c>
      <c r="W1795" s="11" t="s">
        <v>1131</v>
      </c>
      <c r="X1795">
        <v>100</v>
      </c>
    </row>
    <row r="1796" spans="1:24" ht="15.75">
      <c r="A1796" t="s">
        <v>3260</v>
      </c>
      <c r="B1796" s="25">
        <v>60</v>
      </c>
      <c r="C1796" s="4" t="s">
        <v>647</v>
      </c>
      <c r="D1796" s="23">
        <v>57188</v>
      </c>
      <c r="E1796" s="9" t="s">
        <v>648</v>
      </c>
      <c r="F1796" s="5" t="s">
        <v>1286</v>
      </c>
      <c r="G1796" s="11"/>
      <c r="H1796" s="9" t="s">
        <v>648</v>
      </c>
      <c r="I1796" s="22" t="s">
        <v>1612</v>
      </c>
      <c r="J1796" s="9" t="s">
        <v>648</v>
      </c>
      <c r="K1796" s="25">
        <v>90</v>
      </c>
      <c r="L1796" t="s">
        <v>3260</v>
      </c>
      <c r="M1796" s="26">
        <v>40452</v>
      </c>
      <c r="O1796"/>
      <c r="P1796" s="27">
        <v>46.954250000000002</v>
      </c>
      <c r="Q1796" s="27">
        <v>-120.185722</v>
      </c>
      <c r="R1796" t="s">
        <v>42</v>
      </c>
      <c r="S1796" t="s">
        <v>42</v>
      </c>
      <c r="T1796" t="s">
        <v>43</v>
      </c>
      <c r="V1796" s="25" t="s">
        <v>3261</v>
      </c>
      <c r="W1796" s="11" t="s">
        <v>1200</v>
      </c>
    </row>
    <row r="1797" spans="1:24" ht="15.75">
      <c r="A1797" t="s">
        <v>3262</v>
      </c>
      <c r="B1797">
        <v>34</v>
      </c>
      <c r="C1797" s="4" t="s">
        <v>647</v>
      </c>
      <c r="D1797" s="23">
        <v>57700</v>
      </c>
      <c r="E1797" s="9" t="s">
        <v>648</v>
      </c>
      <c r="F1797" s="5" t="s">
        <v>1118</v>
      </c>
      <c r="G1797" s="11"/>
      <c r="H1797" s="9" t="s">
        <v>648</v>
      </c>
      <c r="I1797" s="22" t="s">
        <v>1119</v>
      </c>
      <c r="J1797" s="9" t="s">
        <v>648</v>
      </c>
      <c r="K1797" s="11">
        <v>78.2</v>
      </c>
      <c r="L1797" t="s">
        <v>3262</v>
      </c>
      <c r="M1797" s="24">
        <v>40878</v>
      </c>
      <c r="O1797"/>
      <c r="P1797" s="9">
        <v>37.798499999999997</v>
      </c>
      <c r="Q1797" s="9">
        <v>-121.70099999999999</v>
      </c>
      <c r="R1797" t="s">
        <v>42</v>
      </c>
      <c r="S1797" t="s">
        <v>42</v>
      </c>
      <c r="T1797" t="s">
        <v>43</v>
      </c>
      <c r="V1797"/>
      <c r="W1797" s="11" t="s">
        <v>1131</v>
      </c>
      <c r="X1797">
        <v>100</v>
      </c>
    </row>
    <row r="1798" spans="1:24" ht="15.75">
      <c r="A1798" t="s">
        <v>3263</v>
      </c>
      <c r="B1798">
        <v>18</v>
      </c>
      <c r="C1798" s="4" t="s">
        <v>647</v>
      </c>
      <c r="D1798" s="23">
        <v>56670</v>
      </c>
      <c r="E1798" s="9" t="s">
        <v>648</v>
      </c>
      <c r="F1798" s="5" t="s">
        <v>1186</v>
      </c>
      <c r="G1798" s="11"/>
      <c r="H1798" s="9" t="s">
        <v>648</v>
      </c>
      <c r="I1798" s="22" t="s">
        <v>1090</v>
      </c>
      <c r="J1798" s="9" t="s">
        <v>648</v>
      </c>
      <c r="K1798" s="11">
        <v>11.9</v>
      </c>
      <c r="L1798" t="s">
        <v>3263</v>
      </c>
      <c r="M1798" s="24">
        <v>38687</v>
      </c>
      <c r="O1798"/>
      <c r="P1798" s="9">
        <v>48.102600000000002</v>
      </c>
      <c r="Q1798" s="9">
        <v>-100.87990000000001</v>
      </c>
      <c r="R1798" t="s">
        <v>42</v>
      </c>
      <c r="S1798" t="s">
        <v>42</v>
      </c>
      <c r="T1798" t="s">
        <v>43</v>
      </c>
      <c r="V1798"/>
      <c r="W1798" s="11" t="s">
        <v>1350</v>
      </c>
    </row>
    <row r="1799" spans="1:24" ht="15.75">
      <c r="A1799" t="s">
        <v>3264</v>
      </c>
      <c r="B1799" s="25">
        <v>1</v>
      </c>
      <c r="C1799" s="4" t="s">
        <v>647</v>
      </c>
      <c r="D1799" s="23">
        <v>59230</v>
      </c>
      <c r="E1799" s="9" t="s">
        <v>648</v>
      </c>
      <c r="F1799" s="5" t="s">
        <v>1089</v>
      </c>
      <c r="H1799" s="9" t="s">
        <v>648</v>
      </c>
      <c r="I1799" s="22" t="s">
        <v>1090</v>
      </c>
      <c r="J1799" s="9" t="s">
        <v>648</v>
      </c>
      <c r="K1799">
        <v>3</v>
      </c>
      <c r="L1799" t="s">
        <v>2324</v>
      </c>
      <c r="M1799" s="26">
        <v>42795</v>
      </c>
      <c r="O1799"/>
      <c r="P1799">
        <v>41.74194</v>
      </c>
      <c r="Q1799">
        <v>-92.672219999999996</v>
      </c>
      <c r="R1799" t="s">
        <v>42</v>
      </c>
      <c r="S1799" t="s">
        <v>42</v>
      </c>
      <c r="T1799" t="s">
        <v>43</v>
      </c>
      <c r="V1799"/>
      <c r="W1799" s="11" t="s">
        <v>84</v>
      </c>
    </row>
    <row r="1800" spans="1:24" ht="15.75">
      <c r="A1800" t="s">
        <v>3265</v>
      </c>
      <c r="B1800">
        <v>66</v>
      </c>
      <c r="C1800" s="4" t="s">
        <v>647</v>
      </c>
      <c r="D1800" s="23">
        <v>56379</v>
      </c>
      <c r="E1800" s="9" t="s">
        <v>648</v>
      </c>
      <c r="F1800" s="5" t="s">
        <v>1089</v>
      </c>
      <c r="H1800" s="9" t="s">
        <v>648</v>
      </c>
      <c r="I1800" s="22" t="s">
        <v>1090</v>
      </c>
      <c r="J1800" s="9" t="s">
        <v>648</v>
      </c>
      <c r="K1800" s="11">
        <v>99</v>
      </c>
      <c r="L1800" t="s">
        <v>3265</v>
      </c>
      <c r="M1800" s="24">
        <v>39052</v>
      </c>
      <c r="O1800" s="34">
        <v>43099</v>
      </c>
      <c r="P1800" s="9">
        <v>42.146099999999997</v>
      </c>
      <c r="Q1800" s="9">
        <v>-95.048199999999994</v>
      </c>
      <c r="R1800" t="s">
        <v>42</v>
      </c>
      <c r="S1800" t="s">
        <v>42</v>
      </c>
      <c r="T1800" t="s">
        <v>1126</v>
      </c>
      <c r="V1800" s="25" t="s">
        <v>3266</v>
      </c>
    </row>
    <row r="1801" spans="1:24" ht="15.75">
      <c r="A1801" t="s">
        <v>3267</v>
      </c>
      <c r="B1801">
        <v>66</v>
      </c>
      <c r="C1801" s="4" t="s">
        <v>647</v>
      </c>
      <c r="D1801" s="23">
        <v>56379</v>
      </c>
      <c r="E1801" s="9" t="s">
        <v>648</v>
      </c>
      <c r="F1801" s="5" t="s">
        <v>1089</v>
      </c>
      <c r="H1801" s="9" t="s">
        <v>648</v>
      </c>
      <c r="I1801" s="22" t="s">
        <v>1090</v>
      </c>
      <c r="J1801" s="9" t="s">
        <v>648</v>
      </c>
      <c r="K1801" s="11">
        <v>105</v>
      </c>
      <c r="L1801" t="s">
        <v>3265</v>
      </c>
      <c r="M1801" s="3">
        <v>43100</v>
      </c>
      <c r="O1801"/>
      <c r="P1801" s="9">
        <v>42.146099999999997</v>
      </c>
      <c r="Q1801" s="9">
        <v>-95.048199999999994</v>
      </c>
      <c r="R1801" t="s">
        <v>42</v>
      </c>
      <c r="S1801" t="s">
        <v>42</v>
      </c>
      <c r="T1801" t="s">
        <v>43</v>
      </c>
      <c r="V1801" s="25" t="s">
        <v>3266</v>
      </c>
      <c r="W1801" s="11" t="s">
        <v>1091</v>
      </c>
    </row>
    <row r="1802" spans="1:24" ht="15.75">
      <c r="A1802" t="s">
        <v>3268</v>
      </c>
      <c r="B1802">
        <v>45</v>
      </c>
      <c r="C1802" s="4" t="s">
        <v>647</v>
      </c>
      <c r="D1802" s="23">
        <v>57874</v>
      </c>
      <c r="E1802" s="9" t="s">
        <v>648</v>
      </c>
      <c r="F1802" s="5" t="s">
        <v>1089</v>
      </c>
      <c r="G1802" s="11"/>
      <c r="H1802" s="9" t="s">
        <v>648</v>
      </c>
      <c r="I1802" s="22" t="s">
        <v>1090</v>
      </c>
      <c r="J1802" s="9" t="s">
        <v>648</v>
      </c>
      <c r="K1802" s="11">
        <v>106</v>
      </c>
      <c r="L1802" t="s">
        <v>3269</v>
      </c>
      <c r="M1802" s="24">
        <v>41306</v>
      </c>
      <c r="O1802" s="29">
        <v>45444</v>
      </c>
      <c r="P1802" s="9">
        <v>42.154699999999998</v>
      </c>
      <c r="Q1802" s="9">
        <v>-92.715999999999994</v>
      </c>
      <c r="R1802" t="s">
        <v>42</v>
      </c>
      <c r="S1802" t="s">
        <v>42</v>
      </c>
      <c r="T1802" t="s">
        <v>1126</v>
      </c>
      <c r="V1802"/>
    </row>
    <row r="1803" spans="1:24" ht="15.75">
      <c r="A1803" t="s">
        <v>3270</v>
      </c>
      <c r="B1803">
        <v>60</v>
      </c>
      <c r="C1803" s="4" t="s">
        <v>647</v>
      </c>
      <c r="D1803" s="23">
        <v>57874</v>
      </c>
      <c r="E1803" s="9" t="s">
        <v>648</v>
      </c>
      <c r="F1803" s="5" t="s">
        <v>1089</v>
      </c>
      <c r="G1803" s="11"/>
      <c r="H1803" s="9" t="s">
        <v>648</v>
      </c>
      <c r="I1803" s="22" t="s">
        <v>1090</v>
      </c>
      <c r="J1803" s="9" t="s">
        <v>648</v>
      </c>
      <c r="K1803" s="11">
        <v>151</v>
      </c>
      <c r="L1803" t="s">
        <v>3269</v>
      </c>
      <c r="M1803" s="24">
        <v>45627</v>
      </c>
      <c r="O1803"/>
      <c r="P1803" s="9">
        <v>42.143900000000002</v>
      </c>
      <c r="Q1803" s="9">
        <v>-92.815799999999996</v>
      </c>
      <c r="R1803" t="s">
        <v>42</v>
      </c>
      <c r="S1803" t="s">
        <v>42</v>
      </c>
      <c r="T1803" t="s">
        <v>43</v>
      </c>
      <c r="V1803"/>
      <c r="W1803" s="11" t="s">
        <v>1091</v>
      </c>
    </row>
    <row r="1804" spans="1:24" ht="15.75">
      <c r="A1804" t="s">
        <v>3271</v>
      </c>
      <c r="B1804">
        <v>64</v>
      </c>
      <c r="C1804" s="4" t="s">
        <v>647</v>
      </c>
      <c r="D1804" s="23">
        <v>57874</v>
      </c>
      <c r="E1804" s="9" t="s">
        <v>648</v>
      </c>
      <c r="F1804" s="5" t="s">
        <v>1089</v>
      </c>
      <c r="G1804" s="11"/>
      <c r="H1804" s="9" t="s">
        <v>648</v>
      </c>
      <c r="I1804" s="22" t="s">
        <v>1090</v>
      </c>
      <c r="J1804" s="9" t="s">
        <v>648</v>
      </c>
      <c r="K1804" s="11">
        <v>151</v>
      </c>
      <c r="L1804" t="s">
        <v>3269</v>
      </c>
      <c r="M1804" s="34">
        <v>41639</v>
      </c>
      <c r="O1804" s="29">
        <v>45444</v>
      </c>
      <c r="P1804" s="9">
        <v>42.143900000000002</v>
      </c>
      <c r="Q1804" s="9">
        <v>-92.815799999999996</v>
      </c>
      <c r="R1804" t="s">
        <v>42</v>
      </c>
      <c r="S1804" t="s">
        <v>42</v>
      </c>
      <c r="T1804" t="s">
        <v>1126</v>
      </c>
      <c r="V1804"/>
    </row>
    <row r="1805" spans="1:24" ht="15.75">
      <c r="A1805" t="s">
        <v>3272</v>
      </c>
      <c r="B1805">
        <v>38</v>
      </c>
      <c r="C1805" s="4" t="s">
        <v>647</v>
      </c>
      <c r="D1805" s="23">
        <v>60594</v>
      </c>
      <c r="E1805" s="9" t="s">
        <v>648</v>
      </c>
      <c r="F1805" s="5" t="s">
        <v>1118</v>
      </c>
      <c r="G1805" s="11"/>
      <c r="H1805" s="9" t="s">
        <v>648</v>
      </c>
      <c r="I1805" s="22" t="s">
        <v>1119</v>
      </c>
      <c r="J1805" s="9" t="s">
        <v>648</v>
      </c>
      <c r="K1805" s="11">
        <v>131</v>
      </c>
      <c r="L1805" t="s">
        <v>3273</v>
      </c>
      <c r="M1805" s="24">
        <v>43800</v>
      </c>
      <c r="O1805"/>
      <c r="P1805" s="9">
        <v>35.051400000000001</v>
      </c>
      <c r="Q1805" s="9">
        <v>-118.28700000000001</v>
      </c>
      <c r="R1805" t="s">
        <v>42</v>
      </c>
      <c r="S1805" t="s">
        <v>42</v>
      </c>
      <c r="T1805" t="s">
        <v>43</v>
      </c>
      <c r="V1805"/>
      <c r="W1805" s="11" t="s">
        <v>1296</v>
      </c>
    </row>
    <row r="1806" spans="1:24" ht="15.75">
      <c r="A1806" t="s">
        <v>3274</v>
      </c>
      <c r="B1806">
        <v>48</v>
      </c>
      <c r="C1806" s="4" t="s">
        <v>647</v>
      </c>
      <c r="D1806" s="23">
        <v>61582</v>
      </c>
      <c r="E1806" s="9" t="s">
        <v>648</v>
      </c>
      <c r="F1806" s="5" t="s">
        <v>1118</v>
      </c>
      <c r="G1806" s="11"/>
      <c r="H1806" s="9" t="s">
        <v>648</v>
      </c>
      <c r="I1806" s="22" t="s">
        <v>1119</v>
      </c>
      <c r="J1806" s="9" t="s">
        <v>648</v>
      </c>
      <c r="K1806" s="11">
        <v>129</v>
      </c>
      <c r="L1806" t="s">
        <v>3273</v>
      </c>
      <c r="M1806" s="24">
        <v>43405</v>
      </c>
      <c r="O1806"/>
      <c r="P1806" s="9">
        <v>35.073399999999999</v>
      </c>
      <c r="Q1806" s="9">
        <v>-118.26900000000001</v>
      </c>
      <c r="R1806" t="s">
        <v>42</v>
      </c>
      <c r="S1806" t="s">
        <v>42</v>
      </c>
      <c r="T1806" t="s">
        <v>43</v>
      </c>
      <c r="V1806"/>
      <c r="W1806" s="11" t="s">
        <v>1296</v>
      </c>
    </row>
    <row r="1807" spans="1:24" ht="15.75">
      <c r="A1807" t="s">
        <v>3275</v>
      </c>
      <c r="B1807">
        <v>12</v>
      </c>
      <c r="C1807" s="4" t="s">
        <v>647</v>
      </c>
      <c r="D1807" s="23">
        <v>61583</v>
      </c>
      <c r="E1807" s="9" t="s">
        <v>648</v>
      </c>
      <c r="F1807" s="5" t="s">
        <v>1118</v>
      </c>
      <c r="G1807" s="11"/>
      <c r="H1807" s="9" t="s">
        <v>648</v>
      </c>
      <c r="I1807" s="22" t="s">
        <v>1119</v>
      </c>
      <c r="J1807" s="9" t="s">
        <v>648</v>
      </c>
      <c r="K1807" s="11">
        <v>43</v>
      </c>
      <c r="L1807" t="s">
        <v>3273</v>
      </c>
      <c r="M1807" s="24">
        <v>43405</v>
      </c>
      <c r="O1807"/>
      <c r="P1807" s="9">
        <v>35.0608</v>
      </c>
      <c r="Q1807" s="9">
        <v>-118.265</v>
      </c>
      <c r="R1807" t="s">
        <v>42</v>
      </c>
      <c r="S1807" t="s">
        <v>42</v>
      </c>
      <c r="T1807" t="s">
        <v>43</v>
      </c>
      <c r="V1807"/>
      <c r="W1807" s="11" t="s">
        <v>1296</v>
      </c>
    </row>
    <row r="1808" spans="1:24" ht="15.75">
      <c r="A1808" t="s">
        <v>3276</v>
      </c>
      <c r="B1808">
        <v>6</v>
      </c>
      <c r="C1808" s="4" t="s">
        <v>647</v>
      </c>
      <c r="D1808" s="23">
        <v>61584</v>
      </c>
      <c r="E1808" s="9" t="s">
        <v>648</v>
      </c>
      <c r="F1808" s="5" t="s">
        <v>1118</v>
      </c>
      <c r="G1808" s="11"/>
      <c r="H1808" s="9" t="s">
        <v>648</v>
      </c>
      <c r="I1808" s="22" t="s">
        <v>1119</v>
      </c>
      <c r="J1808" s="9" t="s">
        <v>648</v>
      </c>
      <c r="K1808" s="11">
        <v>22</v>
      </c>
      <c r="L1808" t="s">
        <v>3273</v>
      </c>
      <c r="M1808" s="24">
        <v>43405</v>
      </c>
      <c r="O1808"/>
      <c r="P1808" s="9">
        <v>35.0779</v>
      </c>
      <c r="Q1808" s="9">
        <v>-118.25</v>
      </c>
      <c r="R1808" t="s">
        <v>42</v>
      </c>
      <c r="S1808" t="s">
        <v>42</v>
      </c>
      <c r="T1808" t="s">
        <v>43</v>
      </c>
      <c r="V1808"/>
      <c r="W1808" s="11" t="s">
        <v>1296</v>
      </c>
    </row>
    <row r="1809" spans="1:24" ht="15.75">
      <c r="A1809" t="s">
        <v>3277</v>
      </c>
      <c r="B1809" s="25">
        <v>2</v>
      </c>
      <c r="C1809" s="4" t="s">
        <v>647</v>
      </c>
      <c r="D1809" s="23">
        <v>58233</v>
      </c>
      <c r="E1809" s="9" t="s">
        <v>648</v>
      </c>
      <c r="F1809" s="5" t="s">
        <v>1118</v>
      </c>
      <c r="G1809" s="11"/>
      <c r="H1809" s="9" t="s">
        <v>648</v>
      </c>
      <c r="I1809" s="22" t="s">
        <v>1119</v>
      </c>
      <c r="J1809" s="9" t="s">
        <v>648</v>
      </c>
      <c r="K1809" s="25">
        <v>6</v>
      </c>
      <c r="L1809" t="s">
        <v>3277</v>
      </c>
      <c r="M1809" s="26">
        <v>41264</v>
      </c>
      <c r="O1809"/>
      <c r="P1809">
        <v>33.90889</v>
      </c>
      <c r="Q1809">
        <v>-116.55556</v>
      </c>
      <c r="R1809" t="s">
        <v>42</v>
      </c>
      <c r="S1809" t="s">
        <v>42</v>
      </c>
      <c r="T1809" t="s">
        <v>43</v>
      </c>
      <c r="V1809"/>
      <c r="W1809" s="11" t="s">
        <v>1651</v>
      </c>
    </row>
    <row r="1810" spans="1:24" ht="15.75">
      <c r="A1810" t="s">
        <v>3278</v>
      </c>
      <c r="B1810" s="25">
        <v>2</v>
      </c>
      <c r="C1810" s="4" t="s">
        <v>647</v>
      </c>
      <c r="D1810" s="23">
        <v>56974</v>
      </c>
      <c r="E1810" s="9" t="s">
        <v>648</v>
      </c>
      <c r="F1810" s="5" t="s">
        <v>1268</v>
      </c>
      <c r="G1810" s="11"/>
      <c r="H1810" s="9" t="s">
        <v>648</v>
      </c>
      <c r="I1810" s="22" t="s">
        <v>1301</v>
      </c>
      <c r="J1810" s="9" t="s">
        <v>648</v>
      </c>
      <c r="K1810" s="25">
        <v>3.3</v>
      </c>
      <c r="L1810" t="s">
        <v>1302</v>
      </c>
      <c r="M1810" s="26">
        <v>39965</v>
      </c>
      <c r="O1810"/>
      <c r="P1810">
        <v>45.653100000000002</v>
      </c>
      <c r="Q1810">
        <v>-119.46250000000001</v>
      </c>
      <c r="R1810" t="s">
        <v>42</v>
      </c>
      <c r="S1810" t="s">
        <v>42</v>
      </c>
      <c r="T1810" t="s">
        <v>43</v>
      </c>
      <c r="V1810"/>
      <c r="W1810" s="11" t="s">
        <v>1303</v>
      </c>
    </row>
    <row r="1811" spans="1:24" ht="15.75">
      <c r="A1811" t="s">
        <v>3279</v>
      </c>
      <c r="B1811">
        <v>150</v>
      </c>
      <c r="C1811" s="4" t="s">
        <v>647</v>
      </c>
      <c r="D1811" s="23">
        <v>58766</v>
      </c>
      <c r="E1811" s="9" t="s">
        <v>648</v>
      </c>
      <c r="F1811" s="5" t="s">
        <v>1138</v>
      </c>
      <c r="G1811" s="11"/>
      <c r="H1811" s="9" t="s">
        <v>648</v>
      </c>
      <c r="I1811" s="22" t="s">
        <v>1139</v>
      </c>
      <c r="J1811" s="9" t="s">
        <v>648</v>
      </c>
      <c r="K1811" s="11">
        <v>257.3</v>
      </c>
      <c r="L1811" t="s">
        <v>3279</v>
      </c>
      <c r="M1811" s="24">
        <v>42644</v>
      </c>
      <c r="O1811"/>
      <c r="P1811" s="9">
        <v>33.802</v>
      </c>
      <c r="Q1811" s="9">
        <v>-101.149</v>
      </c>
      <c r="R1811" t="s">
        <v>42</v>
      </c>
      <c r="S1811" t="s">
        <v>42</v>
      </c>
      <c r="T1811" t="s">
        <v>43</v>
      </c>
      <c r="V1811"/>
      <c r="W1811" s="11" t="s">
        <v>1256</v>
      </c>
    </row>
    <row r="1812" spans="1:24" ht="15.75">
      <c r="A1812" t="s">
        <v>3280</v>
      </c>
      <c r="B1812">
        <v>40</v>
      </c>
      <c r="C1812" s="4" t="s">
        <v>647</v>
      </c>
      <c r="D1812" s="23">
        <v>65764</v>
      </c>
      <c r="E1812" s="9" t="s">
        <v>648</v>
      </c>
      <c r="F1812" s="5" t="s">
        <v>1094</v>
      </c>
      <c r="G1812" s="11"/>
      <c r="H1812" s="9" t="s">
        <v>648</v>
      </c>
      <c r="I1812" s="22" t="s">
        <v>1090</v>
      </c>
      <c r="J1812" s="9" t="s">
        <v>648</v>
      </c>
      <c r="K1812" s="11">
        <v>108.8</v>
      </c>
      <c r="L1812" t="s">
        <v>3280</v>
      </c>
      <c r="M1812" s="24">
        <v>44896</v>
      </c>
      <c r="O1812"/>
      <c r="P1812" s="9">
        <v>43.638100000000001</v>
      </c>
      <c r="Q1812" s="9">
        <v>-96.390600000000006</v>
      </c>
      <c r="R1812" t="s">
        <v>42</v>
      </c>
      <c r="S1812" t="s">
        <v>42</v>
      </c>
      <c r="T1812" t="s">
        <v>43</v>
      </c>
      <c r="V1812"/>
      <c r="W1812" s="11" t="s">
        <v>1131</v>
      </c>
      <c r="X1812">
        <v>100</v>
      </c>
    </row>
    <row r="1813" spans="1:24" ht="15.75">
      <c r="A1813" t="s">
        <v>3281</v>
      </c>
      <c r="B1813" s="25">
        <v>1</v>
      </c>
      <c r="C1813" s="4" t="s">
        <v>647</v>
      </c>
      <c r="D1813" s="23">
        <v>58105</v>
      </c>
      <c r="E1813" s="9" t="s">
        <v>648</v>
      </c>
      <c r="F1813" s="5" t="s">
        <v>1118</v>
      </c>
      <c r="G1813" s="11"/>
      <c r="H1813" s="9" t="s">
        <v>648</v>
      </c>
      <c r="I1813" s="22" t="s">
        <v>1119</v>
      </c>
      <c r="J1813" s="9" t="s">
        <v>648</v>
      </c>
      <c r="K1813" s="25">
        <v>1</v>
      </c>
      <c r="L1813" t="s">
        <v>3281</v>
      </c>
      <c r="M1813" s="32">
        <v>41174</v>
      </c>
      <c r="O1813"/>
      <c r="P1813">
        <v>40.111243000000002</v>
      </c>
      <c r="Q1813">
        <v>-122.194084</v>
      </c>
      <c r="R1813" t="s">
        <v>42</v>
      </c>
      <c r="S1813" t="s">
        <v>42</v>
      </c>
      <c r="T1813" t="s">
        <v>43</v>
      </c>
      <c r="V1813" s="25"/>
      <c r="W1813" s="11" t="s">
        <v>1158</v>
      </c>
    </row>
    <row r="1814" spans="1:24" ht="15.75">
      <c r="A1814" t="s">
        <v>3282</v>
      </c>
      <c r="B1814">
        <v>102</v>
      </c>
      <c r="C1814" s="4" t="s">
        <v>647</v>
      </c>
      <c r="D1814" s="23">
        <v>56811</v>
      </c>
      <c r="E1814" s="9" t="s">
        <v>648</v>
      </c>
      <c r="F1814" s="5" t="s">
        <v>1089</v>
      </c>
      <c r="H1814" s="9" t="s">
        <v>648</v>
      </c>
      <c r="I1814" s="22" t="s">
        <v>1090</v>
      </c>
      <c r="J1814" s="9" t="s">
        <v>648</v>
      </c>
      <c r="K1814" s="11">
        <v>153</v>
      </c>
      <c r="L1814" t="s">
        <v>3282</v>
      </c>
      <c r="M1814" s="29">
        <v>39783</v>
      </c>
      <c r="O1814" s="34">
        <v>43434</v>
      </c>
      <c r="P1814" s="9">
        <v>41.495399999999997</v>
      </c>
      <c r="Q1814" s="9">
        <v>-95.167199999999994</v>
      </c>
      <c r="R1814" t="s">
        <v>42</v>
      </c>
      <c r="S1814" t="s">
        <v>42</v>
      </c>
      <c r="T1814" t="s">
        <v>1126</v>
      </c>
      <c r="V1814"/>
    </row>
    <row r="1815" spans="1:24" ht="15.75">
      <c r="A1815" t="s">
        <v>3283</v>
      </c>
      <c r="B1815">
        <v>106</v>
      </c>
      <c r="C1815" s="4" t="s">
        <v>647</v>
      </c>
      <c r="D1815" s="23">
        <v>58694</v>
      </c>
      <c r="E1815" s="9" t="s">
        <v>648</v>
      </c>
      <c r="F1815" s="5" t="s">
        <v>1101</v>
      </c>
      <c r="G1815" s="11"/>
      <c r="H1815" s="9" t="s">
        <v>648</v>
      </c>
      <c r="I1815" s="22" t="s">
        <v>674</v>
      </c>
      <c r="J1815" s="9" t="s">
        <v>648</v>
      </c>
      <c r="K1815" s="11">
        <v>212</v>
      </c>
      <c r="L1815" t="s">
        <v>3283</v>
      </c>
      <c r="M1815" s="24">
        <v>43435</v>
      </c>
      <c r="O1815"/>
      <c r="P1815" s="9">
        <v>41.4863</v>
      </c>
      <c r="Q1815" s="9">
        <v>-89.615099999999998</v>
      </c>
      <c r="R1815" t="s">
        <v>42</v>
      </c>
      <c r="S1815" t="s">
        <v>42</v>
      </c>
      <c r="T1815" t="s">
        <v>43</v>
      </c>
      <c r="V1815"/>
      <c r="W1815" s="11" t="s">
        <v>1320</v>
      </c>
    </row>
    <row r="1816" spans="1:24" ht="15.75">
      <c r="A1816" t="s">
        <v>3284</v>
      </c>
      <c r="B1816">
        <v>102</v>
      </c>
      <c r="C1816" s="4" t="s">
        <v>647</v>
      </c>
      <c r="D1816" s="23">
        <v>56811</v>
      </c>
      <c r="E1816" s="9" t="s">
        <v>648</v>
      </c>
      <c r="F1816" s="5" t="s">
        <v>1089</v>
      </c>
      <c r="H1816" s="9" t="s">
        <v>648</v>
      </c>
      <c r="I1816" s="22" t="s">
        <v>1090</v>
      </c>
      <c r="J1816" s="9" t="s">
        <v>648</v>
      </c>
      <c r="K1816" s="11">
        <v>165.2</v>
      </c>
      <c r="L1816" t="s">
        <v>3282</v>
      </c>
      <c r="M1816" s="24">
        <v>39783</v>
      </c>
      <c r="O1816"/>
      <c r="P1816" s="9">
        <v>41.495399999999997</v>
      </c>
      <c r="Q1816" s="9">
        <v>-95.167199999999994</v>
      </c>
      <c r="R1816" t="s">
        <v>42</v>
      </c>
      <c r="S1816" t="s">
        <v>42</v>
      </c>
      <c r="T1816" t="s">
        <v>43</v>
      </c>
      <c r="V1816"/>
      <c r="W1816" s="11" t="s">
        <v>1091</v>
      </c>
      <c r="X1816">
        <v>100</v>
      </c>
    </row>
    <row r="1817" spans="1:24" ht="15.75">
      <c r="A1817" t="s">
        <v>3285</v>
      </c>
      <c r="B1817">
        <v>67</v>
      </c>
      <c r="C1817" s="4" t="s">
        <v>647</v>
      </c>
      <c r="D1817" s="23">
        <v>56876</v>
      </c>
      <c r="E1817" s="9" t="s">
        <v>648</v>
      </c>
      <c r="F1817" s="5" t="s">
        <v>1094</v>
      </c>
      <c r="G1817" s="11"/>
      <c r="H1817" s="9" t="s">
        <v>648</v>
      </c>
      <c r="I1817" s="22" t="s">
        <v>1090</v>
      </c>
      <c r="J1817" s="9" t="s">
        <v>648</v>
      </c>
      <c r="K1817" s="11">
        <v>100.5</v>
      </c>
      <c r="L1817" t="s">
        <v>3285</v>
      </c>
      <c r="M1817" s="24">
        <v>39783</v>
      </c>
      <c r="O1817"/>
      <c r="P1817" s="9">
        <v>43.755400000000002</v>
      </c>
      <c r="Q1817" s="9">
        <v>-92.6875</v>
      </c>
      <c r="R1817" t="s">
        <v>42</v>
      </c>
      <c r="S1817" t="s">
        <v>42</v>
      </c>
      <c r="T1817" t="s">
        <v>43</v>
      </c>
      <c r="V1817"/>
      <c r="W1817" s="11" t="s">
        <v>388</v>
      </c>
    </row>
    <row r="1818" spans="1:24" ht="15.75">
      <c r="A1818" t="s">
        <v>3286</v>
      </c>
      <c r="B1818" s="25">
        <v>4</v>
      </c>
      <c r="C1818" s="4" t="s">
        <v>647</v>
      </c>
      <c r="D1818" s="23">
        <v>56975</v>
      </c>
      <c r="E1818" s="9" t="s">
        <v>648</v>
      </c>
      <c r="F1818" s="5" t="s">
        <v>1268</v>
      </c>
      <c r="G1818" s="11"/>
      <c r="H1818" s="9" t="s">
        <v>648</v>
      </c>
      <c r="I1818" s="22" t="s">
        <v>1301</v>
      </c>
      <c r="J1818" s="9" t="s">
        <v>648</v>
      </c>
      <c r="K1818" s="25">
        <v>6.6</v>
      </c>
      <c r="L1818" s="25" t="s">
        <v>2653</v>
      </c>
      <c r="M1818" s="26">
        <v>39965</v>
      </c>
      <c r="O1818"/>
      <c r="P1818">
        <v>45.6967</v>
      </c>
      <c r="Q1818">
        <v>-119.4097</v>
      </c>
      <c r="R1818" t="s">
        <v>42</v>
      </c>
      <c r="S1818" t="s">
        <v>42</v>
      </c>
      <c r="T1818" t="s">
        <v>43</v>
      </c>
      <c r="V1818"/>
      <c r="W1818" s="11" t="s">
        <v>1250</v>
      </c>
      <c r="X1818">
        <v>50.49</v>
      </c>
    </row>
    <row r="1819" spans="1:24" ht="15.75">
      <c r="A1819" t="s">
        <v>3287</v>
      </c>
      <c r="B1819">
        <v>95</v>
      </c>
      <c r="C1819" s="4" t="s">
        <v>647</v>
      </c>
      <c r="D1819" s="23">
        <v>57614</v>
      </c>
      <c r="E1819" s="9" t="s">
        <v>648</v>
      </c>
      <c r="F1819" s="5" t="s">
        <v>1111</v>
      </c>
      <c r="G1819" s="11"/>
      <c r="H1819" s="9" t="s">
        <v>648</v>
      </c>
      <c r="I1819" s="22" t="s">
        <v>1086</v>
      </c>
      <c r="J1819" s="9" t="s">
        <v>648</v>
      </c>
      <c r="K1819" s="11">
        <v>199</v>
      </c>
      <c r="L1819" t="s">
        <v>3287</v>
      </c>
      <c r="M1819" s="24">
        <v>42370</v>
      </c>
      <c r="O1819"/>
      <c r="P1819" s="9">
        <v>38.352800000000002</v>
      </c>
      <c r="Q1819" s="9">
        <v>-95.557000000000002</v>
      </c>
      <c r="R1819" t="s">
        <v>42</v>
      </c>
      <c r="S1819" t="s">
        <v>42</v>
      </c>
      <c r="T1819" t="s">
        <v>43</v>
      </c>
      <c r="V1819"/>
      <c r="W1819" s="11" t="s">
        <v>1149</v>
      </c>
    </row>
    <row r="1820" spans="1:24" ht="15.75">
      <c r="A1820" t="s">
        <v>3288</v>
      </c>
      <c r="B1820" s="25">
        <v>1</v>
      </c>
      <c r="C1820" s="4" t="s">
        <v>647</v>
      </c>
      <c r="D1820" s="23">
        <v>57214</v>
      </c>
      <c r="E1820" s="9" t="s">
        <v>648</v>
      </c>
      <c r="F1820" s="5" t="s">
        <v>1089</v>
      </c>
      <c r="H1820" s="9" t="s">
        <v>648</v>
      </c>
      <c r="I1820" s="22" t="s">
        <v>1090</v>
      </c>
      <c r="J1820" s="9" t="s">
        <v>648</v>
      </c>
      <c r="K1820" s="25">
        <v>0.9</v>
      </c>
      <c r="L1820" t="s">
        <v>3289</v>
      </c>
      <c r="M1820" s="3">
        <v>37256</v>
      </c>
      <c r="O1820"/>
      <c r="P1820">
        <v>42.731699999999996</v>
      </c>
      <c r="Q1820">
        <v>-92.471100000000007</v>
      </c>
      <c r="R1820" t="s">
        <v>42</v>
      </c>
      <c r="S1820" t="s">
        <v>42</v>
      </c>
      <c r="T1820" t="s">
        <v>43</v>
      </c>
      <c r="V1820" s="25" t="s">
        <v>3290</v>
      </c>
      <c r="W1820" s="11" t="s">
        <v>3291</v>
      </c>
    </row>
    <row r="1821" spans="1:24" ht="15.75">
      <c r="A1821" t="s">
        <v>3292</v>
      </c>
      <c r="B1821" s="25">
        <v>2</v>
      </c>
      <c r="C1821" s="4" t="s">
        <v>647</v>
      </c>
      <c r="D1821" s="23">
        <v>57214</v>
      </c>
      <c r="E1821" s="9" t="s">
        <v>648</v>
      </c>
      <c r="F1821" s="5" t="s">
        <v>1089</v>
      </c>
      <c r="H1821" s="9" t="s">
        <v>648</v>
      </c>
      <c r="I1821" s="22" t="s">
        <v>1090</v>
      </c>
      <c r="J1821" s="9" t="s">
        <v>648</v>
      </c>
      <c r="K1821" s="25">
        <v>1.8</v>
      </c>
      <c r="L1821" t="s">
        <v>3289</v>
      </c>
      <c r="M1821" s="29">
        <v>39873</v>
      </c>
      <c r="O1821" s="3">
        <v>40967</v>
      </c>
      <c r="P1821" s="25">
        <v>42.732750000000003</v>
      </c>
      <c r="Q1821" s="25">
        <v>-92.368904000000001</v>
      </c>
      <c r="R1821" t="s">
        <v>42</v>
      </c>
      <c r="S1821" t="s">
        <v>42</v>
      </c>
      <c r="T1821" t="s">
        <v>194</v>
      </c>
      <c r="V1821" t="s">
        <v>3293</v>
      </c>
      <c r="W1821" s="11" t="s">
        <v>3291</v>
      </c>
    </row>
    <row r="1822" spans="1:24" ht="15.75">
      <c r="A1822" t="s">
        <v>3294</v>
      </c>
      <c r="B1822" s="25">
        <v>3</v>
      </c>
      <c r="C1822" s="4" t="s">
        <v>647</v>
      </c>
      <c r="D1822" s="23">
        <v>57214</v>
      </c>
      <c r="E1822" s="9" t="s">
        <v>648</v>
      </c>
      <c r="F1822" s="5" t="s">
        <v>1089</v>
      </c>
      <c r="H1822" s="9" t="s">
        <v>648</v>
      </c>
      <c r="I1822" s="22" t="s">
        <v>1090</v>
      </c>
      <c r="J1822" s="9" t="s">
        <v>648</v>
      </c>
      <c r="K1822" s="25">
        <v>2.7</v>
      </c>
      <c r="L1822" t="s">
        <v>3289</v>
      </c>
      <c r="M1822" s="3">
        <v>40909</v>
      </c>
      <c r="O1822" s="3">
        <v>41243</v>
      </c>
      <c r="P1822" s="25">
        <v>42.735492999999998</v>
      </c>
      <c r="Q1822" s="25">
        <v>-92.368094999999997</v>
      </c>
      <c r="R1822" t="s">
        <v>42</v>
      </c>
      <c r="S1822" t="s">
        <v>42</v>
      </c>
      <c r="T1822" t="s">
        <v>194</v>
      </c>
      <c r="V1822" t="s">
        <v>3295</v>
      </c>
      <c r="W1822" s="11" t="s">
        <v>3291</v>
      </c>
    </row>
    <row r="1823" spans="1:24" ht="15.75">
      <c r="A1823" t="s">
        <v>3296</v>
      </c>
      <c r="B1823" s="25">
        <v>2</v>
      </c>
      <c r="C1823" s="4" t="s">
        <v>647</v>
      </c>
      <c r="D1823" s="23">
        <v>59448</v>
      </c>
      <c r="E1823" s="9" t="s">
        <v>648</v>
      </c>
      <c r="F1823" s="5" t="s">
        <v>1362</v>
      </c>
      <c r="G1823" s="11"/>
      <c r="H1823" s="9" t="s">
        <v>648</v>
      </c>
      <c r="I1823" s="22" t="s">
        <v>1090</v>
      </c>
      <c r="J1823" s="9" t="s">
        <v>648</v>
      </c>
      <c r="K1823" s="25">
        <v>3</v>
      </c>
      <c r="L1823" t="s">
        <v>3296</v>
      </c>
      <c r="M1823" s="26">
        <v>41244</v>
      </c>
      <c r="O1823"/>
      <c r="P1823" s="27">
        <v>42.712139000000001</v>
      </c>
      <c r="Q1823" s="27">
        <v>-87.889139</v>
      </c>
      <c r="R1823" t="s">
        <v>42</v>
      </c>
      <c r="S1823" t="s">
        <v>42</v>
      </c>
      <c r="T1823" t="s">
        <v>43</v>
      </c>
      <c r="V1823" s="25" t="s">
        <v>3297</v>
      </c>
      <c r="W1823" s="11" t="s">
        <v>3298</v>
      </c>
    </row>
    <row r="1824" spans="1:24" ht="15.75">
      <c r="A1824" t="s">
        <v>3299</v>
      </c>
      <c r="B1824">
        <v>43</v>
      </c>
      <c r="C1824" s="4" t="s">
        <v>647</v>
      </c>
      <c r="D1824" s="23">
        <v>56001</v>
      </c>
      <c r="E1824" s="9" t="s">
        <v>648</v>
      </c>
      <c r="F1824" s="5" t="s">
        <v>1114</v>
      </c>
      <c r="G1824" s="11"/>
      <c r="H1824" s="9" t="s">
        <v>648</v>
      </c>
      <c r="I1824" s="22" t="s">
        <v>674</v>
      </c>
      <c r="J1824" s="9" t="s">
        <v>648</v>
      </c>
      <c r="K1824" s="11">
        <v>64.5</v>
      </c>
      <c r="L1824" t="s">
        <v>3299</v>
      </c>
      <c r="M1824" s="24">
        <v>37895</v>
      </c>
      <c r="O1824"/>
      <c r="P1824" s="9">
        <v>41.626199999999997</v>
      </c>
      <c r="Q1824" s="9">
        <v>-75.428799999999995</v>
      </c>
      <c r="R1824" t="s">
        <v>42</v>
      </c>
      <c r="S1824" t="s">
        <v>42</v>
      </c>
      <c r="T1824" t="s">
        <v>43</v>
      </c>
      <c r="V1824"/>
      <c r="W1824" s="11" t="s">
        <v>1761</v>
      </c>
    </row>
    <row r="1825" spans="1:26" ht="15.75">
      <c r="A1825" t="s">
        <v>3300</v>
      </c>
      <c r="B1825" s="25">
        <v>1</v>
      </c>
      <c r="C1825" s="4" t="s">
        <v>647</v>
      </c>
      <c r="D1825" s="23">
        <v>57823</v>
      </c>
      <c r="E1825" s="9" t="s">
        <v>648</v>
      </c>
      <c r="F1825" s="5" t="s">
        <v>1094</v>
      </c>
      <c r="G1825" s="11"/>
      <c r="H1825" s="9" t="s">
        <v>648</v>
      </c>
      <c r="I1825" s="22" t="s">
        <v>1090</v>
      </c>
      <c r="J1825" s="9" t="s">
        <v>648</v>
      </c>
      <c r="K1825" s="25">
        <v>1.65</v>
      </c>
      <c r="L1825" t="s">
        <v>3300</v>
      </c>
      <c r="M1825" s="26">
        <v>38412</v>
      </c>
      <c r="O1825"/>
      <c r="P1825">
        <v>45.58972</v>
      </c>
      <c r="Q1825">
        <v>-95.876940000000005</v>
      </c>
      <c r="R1825" t="s">
        <v>42</v>
      </c>
      <c r="S1825" t="s">
        <v>42</v>
      </c>
      <c r="T1825" t="s">
        <v>43</v>
      </c>
      <c r="V1825" s="25" t="s">
        <v>3301</v>
      </c>
      <c r="W1825" s="11" t="s">
        <v>1843</v>
      </c>
    </row>
    <row r="1826" spans="1:26" ht="15.75">
      <c r="A1826" t="s">
        <v>3302</v>
      </c>
      <c r="B1826">
        <v>98</v>
      </c>
      <c r="C1826" s="4" t="s">
        <v>647</v>
      </c>
      <c r="D1826" s="23">
        <v>56273</v>
      </c>
      <c r="E1826" s="9" t="s">
        <v>648</v>
      </c>
      <c r="F1826" s="5" t="s">
        <v>1085</v>
      </c>
      <c r="H1826" s="9" t="s">
        <v>648</v>
      </c>
      <c r="I1826" s="22" t="s">
        <v>1086</v>
      </c>
      <c r="J1826" s="9" t="s">
        <v>648</v>
      </c>
      <c r="K1826" s="11">
        <v>147</v>
      </c>
      <c r="L1826" t="s">
        <v>3302</v>
      </c>
      <c r="M1826" s="24">
        <v>38443</v>
      </c>
      <c r="O1826" s="3">
        <v>44195</v>
      </c>
      <c r="P1826" s="9">
        <v>35.494700000000002</v>
      </c>
      <c r="Q1826" s="9">
        <v>-98.743200000000002</v>
      </c>
      <c r="R1826" t="s">
        <v>42</v>
      </c>
      <c r="S1826" t="s">
        <v>42</v>
      </c>
      <c r="T1826" t="s">
        <v>1126</v>
      </c>
      <c r="V1826"/>
    </row>
    <row r="1827" spans="1:26" ht="15.75">
      <c r="A1827" t="s">
        <v>3303</v>
      </c>
      <c r="B1827">
        <v>98</v>
      </c>
      <c r="C1827" s="4" t="s">
        <v>647</v>
      </c>
      <c r="D1827" s="23">
        <v>56273</v>
      </c>
      <c r="E1827" s="9" t="s">
        <v>648</v>
      </c>
      <c r="F1827" s="5" t="s">
        <v>1085</v>
      </c>
      <c r="H1827" s="9" t="s">
        <v>648</v>
      </c>
      <c r="I1827" s="22" t="s">
        <v>1086</v>
      </c>
      <c r="J1827" s="9" t="s">
        <v>648</v>
      </c>
      <c r="K1827" s="11">
        <v>147</v>
      </c>
      <c r="L1827" t="s">
        <v>3302</v>
      </c>
      <c r="M1827" s="3">
        <v>44196</v>
      </c>
      <c r="O1827"/>
      <c r="P1827" s="9">
        <v>35.494700000000002</v>
      </c>
      <c r="Q1827" s="9">
        <v>-98.743200000000002</v>
      </c>
      <c r="R1827" t="s">
        <v>42</v>
      </c>
      <c r="S1827" t="s">
        <v>42</v>
      </c>
      <c r="T1827" t="s">
        <v>43</v>
      </c>
      <c r="V1827"/>
      <c r="W1827" s="11" t="s">
        <v>1131</v>
      </c>
      <c r="X1827">
        <v>100</v>
      </c>
    </row>
    <row r="1828" spans="1:26" ht="15.75">
      <c r="A1828" t="s">
        <v>3304</v>
      </c>
      <c r="B1828">
        <v>22</v>
      </c>
      <c r="C1828" s="4" t="s">
        <v>647</v>
      </c>
      <c r="D1828" s="23">
        <v>63132</v>
      </c>
      <c r="E1828" s="9" t="s">
        <v>648</v>
      </c>
      <c r="F1828" s="5" t="s">
        <v>1244</v>
      </c>
      <c r="G1828" s="11"/>
      <c r="H1828" s="9" t="s">
        <v>648</v>
      </c>
      <c r="I1828" s="22" t="s">
        <v>651</v>
      </c>
      <c r="J1828" s="9" t="s">
        <v>648</v>
      </c>
      <c r="K1828" s="11">
        <v>72.599999999999994</v>
      </c>
      <c r="L1828" t="s">
        <v>3304</v>
      </c>
      <c r="M1828" s="24">
        <v>44183</v>
      </c>
      <c r="O1828"/>
      <c r="P1828" s="9">
        <v>44.732500000000002</v>
      </c>
      <c r="Q1828" s="9">
        <v>-68.209000000000003</v>
      </c>
      <c r="R1828" t="s">
        <v>42</v>
      </c>
      <c r="S1828" t="s">
        <v>42</v>
      </c>
      <c r="T1828" t="s">
        <v>43</v>
      </c>
      <c r="V1828"/>
      <c r="W1828" s="11" t="s">
        <v>1651</v>
      </c>
    </row>
    <row r="1829" spans="1:26" ht="15.75">
      <c r="A1829" t="s">
        <v>3305</v>
      </c>
      <c r="B1829">
        <v>1</v>
      </c>
      <c r="C1829" s="4" t="s">
        <v>647</v>
      </c>
      <c r="D1829" s="23">
        <v>57248</v>
      </c>
      <c r="E1829" s="9" t="s">
        <v>648</v>
      </c>
      <c r="F1829" s="5" t="s">
        <v>1094</v>
      </c>
      <c r="G1829" s="11"/>
      <c r="H1829" s="9" t="s">
        <v>648</v>
      </c>
      <c r="I1829" s="22" t="s">
        <v>1090</v>
      </c>
      <c r="J1829" s="9" t="s">
        <v>648</v>
      </c>
      <c r="K1829" s="25">
        <v>2.1</v>
      </c>
      <c r="L1829" t="s">
        <v>3305</v>
      </c>
      <c r="M1829" s="26">
        <v>39569</v>
      </c>
      <c r="O1829"/>
      <c r="P1829">
        <v>43.682499999999997</v>
      </c>
      <c r="Q1829">
        <v>-94.589200000000005</v>
      </c>
      <c r="R1829" t="s">
        <v>42</v>
      </c>
      <c r="S1829" t="s">
        <v>42</v>
      </c>
      <c r="T1829" t="s">
        <v>43</v>
      </c>
      <c r="V1829"/>
      <c r="W1829" s="11" t="s">
        <v>3306</v>
      </c>
    </row>
    <row r="1830" spans="1:26" ht="15.75">
      <c r="A1830" t="s">
        <v>3307</v>
      </c>
      <c r="B1830">
        <v>60</v>
      </c>
      <c r="C1830" s="4" t="s">
        <v>647</v>
      </c>
      <c r="D1830" s="23">
        <v>58886</v>
      </c>
      <c r="E1830" s="9" t="s">
        <v>648</v>
      </c>
      <c r="F1830" s="5" t="s">
        <v>1089</v>
      </c>
      <c r="G1830" s="11"/>
      <c r="H1830" s="9" t="s">
        <v>648</v>
      </c>
      <c r="I1830" s="22" t="s">
        <v>1090</v>
      </c>
      <c r="J1830" s="9" t="s">
        <v>648</v>
      </c>
      <c r="K1830" s="11">
        <v>140.80000000000001</v>
      </c>
      <c r="L1830" t="s">
        <v>3307</v>
      </c>
      <c r="M1830" s="24">
        <v>41974</v>
      </c>
      <c r="O1830"/>
      <c r="P1830" s="9">
        <v>42.357100000000003</v>
      </c>
      <c r="Q1830" s="9">
        <v>-93.000200000000007</v>
      </c>
      <c r="R1830" t="s">
        <v>42</v>
      </c>
      <c r="S1830" t="s">
        <v>42</v>
      </c>
      <c r="T1830" t="s">
        <v>43</v>
      </c>
      <c r="V1830"/>
      <c r="W1830" s="11" t="s">
        <v>1091</v>
      </c>
      <c r="X1830">
        <v>100</v>
      </c>
    </row>
    <row r="1831" spans="1:26" ht="15.75">
      <c r="A1831" t="s">
        <v>3308</v>
      </c>
      <c r="B1831">
        <v>34</v>
      </c>
      <c r="C1831" s="4" t="s">
        <v>647</v>
      </c>
      <c r="D1831" s="23">
        <v>56650</v>
      </c>
      <c r="E1831" s="9" t="s">
        <v>648</v>
      </c>
      <c r="F1831" s="5" t="s">
        <v>1205</v>
      </c>
      <c r="G1831" s="11"/>
      <c r="H1831" s="9" t="s">
        <v>648</v>
      </c>
      <c r="I1831" s="22" t="s">
        <v>1086</v>
      </c>
      <c r="J1831" s="9" t="s">
        <v>648</v>
      </c>
      <c r="K1831" s="11">
        <v>51</v>
      </c>
      <c r="L1831" t="s">
        <v>3308</v>
      </c>
      <c r="M1831" s="24">
        <v>39845</v>
      </c>
      <c r="O1831" s="3">
        <v>43829</v>
      </c>
      <c r="P1831" s="9">
        <v>44.002099999999999</v>
      </c>
      <c r="Q1831" s="9">
        <v>-98.599599999999995</v>
      </c>
      <c r="R1831" t="s">
        <v>42</v>
      </c>
      <c r="S1831" t="s">
        <v>42</v>
      </c>
      <c r="T1831" t="s">
        <v>1126</v>
      </c>
      <c r="V1831"/>
    </row>
    <row r="1832" spans="1:26" ht="15.75">
      <c r="A1832" t="s">
        <v>3309</v>
      </c>
      <c r="B1832">
        <v>34</v>
      </c>
      <c r="C1832" s="4" t="s">
        <v>647</v>
      </c>
      <c r="D1832" s="23">
        <v>56650</v>
      </c>
      <c r="E1832" s="9" t="s">
        <v>648</v>
      </c>
      <c r="F1832" s="5" t="s">
        <v>1205</v>
      </c>
      <c r="G1832" s="11"/>
      <c r="H1832" s="9" t="s">
        <v>648</v>
      </c>
      <c r="I1832" s="22" t="s">
        <v>1086</v>
      </c>
      <c r="J1832" s="9" t="s">
        <v>648</v>
      </c>
      <c r="K1832" s="11">
        <v>51</v>
      </c>
      <c r="L1832" t="s">
        <v>3308</v>
      </c>
      <c r="M1832" s="3">
        <v>43830</v>
      </c>
      <c r="O1832"/>
      <c r="P1832" s="9">
        <v>44.002099999999999</v>
      </c>
      <c r="Q1832" s="9">
        <v>-98.599599999999995</v>
      </c>
      <c r="R1832" t="s">
        <v>42</v>
      </c>
      <c r="S1832" t="s">
        <v>42</v>
      </c>
      <c r="T1832" t="s">
        <v>43</v>
      </c>
      <c r="U1832" t="s">
        <v>3310</v>
      </c>
      <c r="V1832"/>
      <c r="W1832" s="11" t="s">
        <v>1131</v>
      </c>
      <c r="X1832">
        <v>100</v>
      </c>
    </row>
    <row r="1833" spans="1:26" ht="15.75">
      <c r="A1833" t="s">
        <v>3311</v>
      </c>
      <c r="B1833" s="25">
        <v>122</v>
      </c>
      <c r="C1833" s="4" t="s">
        <v>647</v>
      </c>
      <c r="D1833" s="23">
        <v>60689</v>
      </c>
      <c r="E1833" s="9" t="s">
        <v>648</v>
      </c>
      <c r="F1833" s="5" t="s">
        <v>1111</v>
      </c>
      <c r="G1833" s="11"/>
      <c r="H1833" s="9" t="s">
        <v>648</v>
      </c>
      <c r="I1833" s="22" t="s">
        <v>1086</v>
      </c>
      <c r="J1833" s="9" t="s">
        <v>648</v>
      </c>
      <c r="K1833" s="25">
        <v>280.60000000000002</v>
      </c>
      <c r="L1833" t="s">
        <v>3311</v>
      </c>
      <c r="M1833" s="32">
        <v>42795</v>
      </c>
      <c r="O1833"/>
      <c r="P1833" s="27">
        <v>37.862000000000002</v>
      </c>
      <c r="Q1833" s="27">
        <v>-99.647443999999993</v>
      </c>
      <c r="R1833" t="s">
        <v>42</v>
      </c>
      <c r="S1833" t="s">
        <v>42</v>
      </c>
      <c r="T1833" t="s">
        <v>43</v>
      </c>
      <c r="V1833" s="25" t="s">
        <v>3312</v>
      </c>
      <c r="W1833" s="11" t="s">
        <v>1565</v>
      </c>
      <c r="X1833">
        <v>100</v>
      </c>
    </row>
    <row r="1834" spans="1:26" ht="15.75">
      <c r="A1834" t="s">
        <v>3313</v>
      </c>
      <c r="B1834" s="25">
        <v>1</v>
      </c>
      <c r="C1834" s="4" t="s">
        <v>647</v>
      </c>
      <c r="D1834" s="23">
        <v>65484</v>
      </c>
      <c r="E1834" s="9" t="s">
        <v>648</v>
      </c>
      <c r="F1834" s="5" t="s">
        <v>1111</v>
      </c>
      <c r="G1834" s="11"/>
      <c r="H1834" s="9" t="s">
        <v>648</v>
      </c>
      <c r="I1834" s="22" t="s">
        <v>1086</v>
      </c>
      <c r="J1834" s="9" t="s">
        <v>648</v>
      </c>
      <c r="K1834" s="25">
        <v>2.7</v>
      </c>
      <c r="L1834" t="s">
        <v>3313</v>
      </c>
      <c r="M1834" s="26">
        <v>44470</v>
      </c>
      <c r="O1834"/>
      <c r="P1834">
        <v>39.121676000000001</v>
      </c>
      <c r="Q1834">
        <v>-100.73265499999999</v>
      </c>
      <c r="R1834" t="s">
        <v>42</v>
      </c>
      <c r="S1834" t="s">
        <v>42</v>
      </c>
      <c r="T1834" t="s">
        <v>43</v>
      </c>
      <c r="V1834" s="25" t="s">
        <v>3314</v>
      </c>
      <c r="W1834" s="30" t="s">
        <v>3313</v>
      </c>
    </row>
    <row r="1835" spans="1:26" ht="15.75">
      <c r="A1835" t="s">
        <v>3315</v>
      </c>
      <c r="B1835">
        <v>130</v>
      </c>
      <c r="C1835" s="4" t="s">
        <v>647</v>
      </c>
      <c r="D1835" s="23">
        <v>64149</v>
      </c>
      <c r="E1835" s="9" t="s">
        <v>648</v>
      </c>
      <c r="F1835" s="5" t="s">
        <v>1138</v>
      </c>
      <c r="G1835" s="11"/>
      <c r="H1835" s="9" t="s">
        <v>648</v>
      </c>
      <c r="I1835" s="22" t="s">
        <v>1139</v>
      </c>
      <c r="J1835" s="9" t="s">
        <v>648</v>
      </c>
      <c r="K1835" s="11">
        <v>366.6</v>
      </c>
      <c r="L1835" t="s">
        <v>3315</v>
      </c>
      <c r="M1835" s="24">
        <v>44652</v>
      </c>
      <c r="O1835"/>
      <c r="P1835" s="9">
        <v>33.852499999999999</v>
      </c>
      <c r="Q1835" s="9">
        <v>-99.044200000000004</v>
      </c>
      <c r="R1835" t="s">
        <v>42</v>
      </c>
      <c r="S1835" t="s">
        <v>42</v>
      </c>
      <c r="T1835" t="s">
        <v>43</v>
      </c>
      <c r="V1835"/>
      <c r="W1835" s="11" t="s">
        <v>182</v>
      </c>
      <c r="X1835">
        <v>20</v>
      </c>
      <c r="Y1835" t="s">
        <v>1902</v>
      </c>
      <c r="Z1835">
        <v>80</v>
      </c>
    </row>
    <row r="1836" spans="1:26" ht="15.75">
      <c r="A1836" t="s">
        <v>3316</v>
      </c>
      <c r="B1836" s="25">
        <v>18</v>
      </c>
      <c r="C1836" s="4" t="s">
        <v>647</v>
      </c>
      <c r="D1836" s="23">
        <v>56203</v>
      </c>
      <c r="E1836" s="9" t="s">
        <v>648</v>
      </c>
      <c r="F1836" s="5" t="s">
        <v>1094</v>
      </c>
      <c r="G1836" s="11"/>
      <c r="H1836" s="9" t="s">
        <v>648</v>
      </c>
      <c r="I1836" s="22" t="s">
        <v>1090</v>
      </c>
      <c r="J1836" s="9" t="s">
        <v>648</v>
      </c>
      <c r="K1836" s="25">
        <v>17.100000000000001</v>
      </c>
      <c r="L1836" t="s">
        <v>3316</v>
      </c>
      <c r="M1836" s="26">
        <v>37803</v>
      </c>
      <c r="O1836"/>
      <c r="P1836">
        <v>43.988610000000001</v>
      </c>
      <c r="Q1836">
        <v>-96.215559999999996</v>
      </c>
      <c r="R1836" t="s">
        <v>42</v>
      </c>
      <c r="S1836" t="s">
        <v>42</v>
      </c>
      <c r="T1836" t="s">
        <v>43</v>
      </c>
      <c r="V1836" s="25" t="s">
        <v>3317</v>
      </c>
      <c r="W1836" t="s">
        <v>3318</v>
      </c>
    </row>
    <row r="1837" spans="1:26" ht="15.75">
      <c r="A1837" t="s">
        <v>3319</v>
      </c>
      <c r="B1837" s="25">
        <v>84</v>
      </c>
      <c r="C1837" s="4" t="s">
        <v>647</v>
      </c>
      <c r="D1837" s="23">
        <v>56902</v>
      </c>
      <c r="E1837" s="9" t="s">
        <v>648</v>
      </c>
      <c r="F1837" s="5" t="s">
        <v>984</v>
      </c>
      <c r="G1837" s="11"/>
      <c r="H1837" s="9" t="s">
        <v>648</v>
      </c>
      <c r="I1837" s="22" t="s">
        <v>985</v>
      </c>
      <c r="J1837" s="9" t="s">
        <v>648</v>
      </c>
      <c r="K1837" s="25">
        <v>126</v>
      </c>
      <c r="L1837" t="s">
        <v>3319</v>
      </c>
      <c r="M1837" s="26">
        <v>39904</v>
      </c>
      <c r="O1837"/>
      <c r="P1837" s="27">
        <v>42.609971999999999</v>
      </c>
      <c r="Q1837" s="27">
        <v>-78.287666999999999</v>
      </c>
      <c r="R1837" t="s">
        <v>42</v>
      </c>
      <c r="S1837" t="s">
        <v>42</v>
      </c>
      <c r="T1837" t="s">
        <v>43</v>
      </c>
      <c r="V1837" s="25" t="s">
        <v>3320</v>
      </c>
      <c r="W1837" s="11" t="s">
        <v>1136</v>
      </c>
    </row>
    <row r="1838" spans="1:26" ht="15.75">
      <c r="A1838" t="s">
        <v>3321</v>
      </c>
      <c r="B1838">
        <v>46</v>
      </c>
      <c r="C1838" s="4" t="s">
        <v>647</v>
      </c>
      <c r="D1838" s="23">
        <v>56854</v>
      </c>
      <c r="E1838" s="9" t="s">
        <v>648</v>
      </c>
      <c r="F1838" s="5" t="s">
        <v>1268</v>
      </c>
      <c r="G1838" s="11"/>
      <c r="H1838" s="9" t="s">
        <v>648</v>
      </c>
      <c r="I1838" s="22" t="s">
        <v>1628</v>
      </c>
      <c r="J1838" s="9" t="s">
        <v>648</v>
      </c>
      <c r="K1838" s="11">
        <v>97</v>
      </c>
      <c r="L1838" t="s">
        <v>3321</v>
      </c>
      <c r="M1838" s="24">
        <v>39845</v>
      </c>
      <c r="O1838"/>
      <c r="P1838" s="9">
        <v>45.672499999999999</v>
      </c>
      <c r="Q1838" s="9">
        <v>-120.325</v>
      </c>
      <c r="R1838" t="s">
        <v>42</v>
      </c>
      <c r="S1838" t="s">
        <v>42</v>
      </c>
      <c r="T1838" t="s">
        <v>43</v>
      </c>
      <c r="V1838"/>
      <c r="W1838" s="11" t="s">
        <v>1149</v>
      </c>
      <c r="Y1838" t="s">
        <v>1251</v>
      </c>
    </row>
    <row r="1839" spans="1:26" ht="15.75">
      <c r="A1839" t="s">
        <v>3322</v>
      </c>
      <c r="B1839">
        <v>79</v>
      </c>
      <c r="C1839" s="4" t="s">
        <v>647</v>
      </c>
      <c r="D1839" s="23">
        <v>62745</v>
      </c>
      <c r="E1839" s="9" t="s">
        <v>648</v>
      </c>
      <c r="F1839" s="5" t="s">
        <v>1268</v>
      </c>
      <c r="G1839" s="11"/>
      <c r="H1839" s="9" t="s">
        <v>648</v>
      </c>
      <c r="I1839" s="22" t="s">
        <v>1628</v>
      </c>
      <c r="J1839" s="9" t="s">
        <v>648</v>
      </c>
      <c r="K1839" s="11">
        <v>200</v>
      </c>
      <c r="L1839" t="s">
        <v>3323</v>
      </c>
      <c r="M1839" s="24">
        <v>44160</v>
      </c>
      <c r="O1839"/>
      <c r="P1839" s="9">
        <v>45.490499999999997</v>
      </c>
      <c r="Q1839" s="9">
        <v>-119.53100000000001</v>
      </c>
      <c r="R1839" t="s">
        <v>42</v>
      </c>
      <c r="S1839" t="s">
        <v>42</v>
      </c>
      <c r="T1839" t="s">
        <v>43</v>
      </c>
      <c r="U1839" t="s">
        <v>3324</v>
      </c>
      <c r="V1839"/>
      <c r="W1839" s="11" t="s">
        <v>1312</v>
      </c>
      <c r="X1839">
        <v>33.299999999999997</v>
      </c>
      <c r="Y1839" t="s">
        <v>3325</v>
      </c>
      <c r="Z1839">
        <v>66.599999999999994</v>
      </c>
    </row>
    <row r="1840" spans="1:26" ht="15.75">
      <c r="A1840" t="s">
        <v>3326</v>
      </c>
      <c r="B1840">
        <v>41</v>
      </c>
      <c r="C1840" s="4" t="s">
        <v>647</v>
      </c>
      <c r="D1840" s="23">
        <v>64057</v>
      </c>
      <c r="E1840" s="9" t="s">
        <v>648</v>
      </c>
      <c r="F1840" s="5" t="s">
        <v>1268</v>
      </c>
      <c r="G1840" s="11"/>
      <c r="H1840" s="9" t="s">
        <v>648</v>
      </c>
      <c r="I1840" s="22" t="s">
        <v>1628</v>
      </c>
      <c r="J1840" s="9" t="s">
        <v>648</v>
      </c>
      <c r="K1840" s="11">
        <v>100</v>
      </c>
      <c r="L1840" t="s">
        <v>3323</v>
      </c>
      <c r="M1840" s="24">
        <v>44160</v>
      </c>
      <c r="O1840"/>
      <c r="P1840" s="9">
        <v>45.490499999999997</v>
      </c>
      <c r="Q1840" s="9">
        <v>-119.53100000000001</v>
      </c>
      <c r="R1840" t="s">
        <v>42</v>
      </c>
      <c r="S1840" t="s">
        <v>42</v>
      </c>
      <c r="T1840" t="s">
        <v>43</v>
      </c>
      <c r="U1840" t="s">
        <v>3324</v>
      </c>
      <c r="V1840"/>
      <c r="W1840" s="11" t="s">
        <v>1312</v>
      </c>
      <c r="X1840">
        <v>33.299999999999997</v>
      </c>
      <c r="Y1840" t="s">
        <v>3325</v>
      </c>
      <c r="Z1840">
        <v>66.599999999999994</v>
      </c>
    </row>
    <row r="1841" spans="1:27" ht="15.75">
      <c r="A1841" t="s">
        <v>3327</v>
      </c>
      <c r="B1841">
        <v>26</v>
      </c>
      <c r="C1841" s="4" t="s">
        <v>647</v>
      </c>
      <c r="D1841" s="23">
        <v>56673</v>
      </c>
      <c r="E1841" s="9" t="s">
        <v>648</v>
      </c>
      <c r="F1841" s="5" t="s">
        <v>1138</v>
      </c>
      <c r="G1841" s="11"/>
      <c r="H1841" s="9" t="s">
        <v>648</v>
      </c>
      <c r="I1841" s="22" t="s">
        <v>1139</v>
      </c>
      <c r="J1841" s="9" t="s">
        <v>648</v>
      </c>
      <c r="K1841" s="11">
        <v>59.8</v>
      </c>
      <c r="L1841" t="s">
        <v>3327</v>
      </c>
      <c r="M1841" s="3">
        <v>39447</v>
      </c>
      <c r="O1841"/>
      <c r="P1841" s="9">
        <v>34.111199999999997</v>
      </c>
      <c r="Q1841" s="9">
        <v>-101.101</v>
      </c>
      <c r="R1841" t="s">
        <v>42</v>
      </c>
      <c r="S1841" t="s">
        <v>42</v>
      </c>
      <c r="T1841" t="s">
        <v>43</v>
      </c>
      <c r="U1841" t="s">
        <v>2049</v>
      </c>
      <c r="V1841"/>
      <c r="W1841" s="11" t="s">
        <v>1112</v>
      </c>
      <c r="X1841">
        <v>100</v>
      </c>
    </row>
    <row r="1842" spans="1:27" ht="15.75">
      <c r="A1842" t="s">
        <v>3328</v>
      </c>
      <c r="B1842">
        <v>121</v>
      </c>
      <c r="C1842" s="4" t="s">
        <v>647</v>
      </c>
      <c r="D1842" s="23">
        <v>56355</v>
      </c>
      <c r="E1842" s="9" t="s">
        <v>648</v>
      </c>
      <c r="F1842" s="5" t="s">
        <v>1089</v>
      </c>
      <c r="G1842" s="11"/>
      <c r="H1842" s="9" t="s">
        <v>648</v>
      </c>
      <c r="I1842" s="22" t="s">
        <v>1090</v>
      </c>
      <c r="J1842" s="9" t="s">
        <v>648</v>
      </c>
      <c r="K1842" s="11">
        <v>200</v>
      </c>
      <c r="L1842" t="s">
        <v>3329</v>
      </c>
      <c r="M1842" s="24">
        <v>40148</v>
      </c>
      <c r="O1842"/>
      <c r="P1842" s="9">
        <v>42.601999999999997</v>
      </c>
      <c r="Q1842" s="9">
        <v>-93.248599999999996</v>
      </c>
      <c r="R1842" t="s">
        <v>42</v>
      </c>
      <c r="S1842" t="s">
        <v>42</v>
      </c>
      <c r="T1842" t="s">
        <v>43</v>
      </c>
      <c r="V1842"/>
      <c r="W1842" s="11" t="s">
        <v>1272</v>
      </c>
    </row>
    <row r="1843" spans="1:27" ht="15.75">
      <c r="A1843" t="s">
        <v>3330</v>
      </c>
      <c r="B1843">
        <v>81</v>
      </c>
      <c r="C1843" s="4" t="s">
        <v>647</v>
      </c>
      <c r="D1843" s="23">
        <v>62079</v>
      </c>
      <c r="E1843" s="9" t="s">
        <v>648</v>
      </c>
      <c r="F1843" s="5" t="s">
        <v>1089</v>
      </c>
      <c r="G1843" s="11"/>
      <c r="H1843" s="9" t="s">
        <v>648</v>
      </c>
      <c r="I1843" s="22" t="s">
        <v>1090</v>
      </c>
      <c r="J1843" s="9" t="s">
        <v>648</v>
      </c>
      <c r="K1843" s="11">
        <v>200</v>
      </c>
      <c r="L1843" t="s">
        <v>3329</v>
      </c>
      <c r="M1843" s="24">
        <v>43831</v>
      </c>
      <c r="O1843"/>
      <c r="P1843" s="9">
        <v>42.7346</v>
      </c>
      <c r="Q1843" s="9">
        <v>-93.444800000000001</v>
      </c>
      <c r="R1843" t="s">
        <v>42</v>
      </c>
      <c r="S1843" t="s">
        <v>42</v>
      </c>
      <c r="T1843" t="s">
        <v>43</v>
      </c>
      <c r="V1843"/>
      <c r="W1843" s="11" t="s">
        <v>1272</v>
      </c>
    </row>
    <row r="1844" spans="1:27" ht="15.75">
      <c r="A1844" t="s">
        <v>3331</v>
      </c>
      <c r="B1844">
        <v>89</v>
      </c>
      <c r="C1844" s="4" t="s">
        <v>647</v>
      </c>
      <c r="D1844" s="23">
        <v>62624</v>
      </c>
      <c r="E1844" s="9" t="s">
        <v>648</v>
      </c>
      <c r="F1844" s="5" t="s">
        <v>1198</v>
      </c>
      <c r="G1844" s="11"/>
      <c r="H1844" s="9" t="s">
        <v>648</v>
      </c>
      <c r="I1844" s="22" t="s">
        <v>1370</v>
      </c>
      <c r="J1844" s="9" t="s">
        <v>648</v>
      </c>
      <c r="K1844" s="11">
        <v>236.5</v>
      </c>
      <c r="L1844" t="s">
        <v>3331</v>
      </c>
      <c r="M1844" s="24">
        <v>44166</v>
      </c>
      <c r="O1844"/>
      <c r="P1844" s="9">
        <v>40.328899999999997</v>
      </c>
      <c r="Q1844" s="9">
        <v>-95.003799999999998</v>
      </c>
      <c r="R1844" t="s">
        <v>42</v>
      </c>
      <c r="S1844" t="s">
        <v>42</v>
      </c>
      <c r="T1844" t="s">
        <v>43</v>
      </c>
      <c r="V1844"/>
      <c r="W1844" s="11" t="s">
        <v>1087</v>
      </c>
    </row>
    <row r="1845" spans="1:27" ht="15.75">
      <c r="A1845" t="s">
        <v>3332</v>
      </c>
      <c r="B1845">
        <v>89</v>
      </c>
      <c r="C1845" s="4" t="s">
        <v>647</v>
      </c>
      <c r="D1845" s="23">
        <v>56487</v>
      </c>
      <c r="E1845" s="9" t="s">
        <v>648</v>
      </c>
      <c r="F1845" s="5" t="s">
        <v>1286</v>
      </c>
      <c r="G1845" s="11"/>
      <c r="H1845" s="9" t="s">
        <v>648</v>
      </c>
      <c r="I1845" s="22" t="s">
        <v>1628</v>
      </c>
      <c r="J1845" s="9" t="s">
        <v>648</v>
      </c>
      <c r="K1845" s="11">
        <v>204.7</v>
      </c>
      <c r="L1845" t="s">
        <v>3332</v>
      </c>
      <c r="M1845" s="28">
        <v>39405</v>
      </c>
      <c r="O1845"/>
      <c r="P1845" s="9">
        <v>45.829900000000002</v>
      </c>
      <c r="Q1845" s="9">
        <v>-120.327</v>
      </c>
      <c r="R1845" t="s">
        <v>42</v>
      </c>
      <c r="S1845" t="s">
        <v>42</v>
      </c>
      <c r="T1845" t="s">
        <v>43</v>
      </c>
      <c r="V1845"/>
      <c r="W1845" s="11" t="s">
        <v>3333</v>
      </c>
      <c r="Y1845" t="s">
        <v>3334</v>
      </c>
      <c r="AA1845" t="s">
        <v>3335</v>
      </c>
    </row>
    <row r="1846" spans="1:27" ht="15.75">
      <c r="A1846" s="30" t="s">
        <v>3336</v>
      </c>
      <c r="B1846" s="25">
        <v>126</v>
      </c>
      <c r="C1846" s="4" t="s">
        <v>647</v>
      </c>
      <c r="D1846" s="23">
        <v>63114</v>
      </c>
      <c r="E1846" s="9" t="s">
        <v>648</v>
      </c>
      <c r="F1846" s="5" t="s">
        <v>1218</v>
      </c>
      <c r="G1846" s="11"/>
      <c r="H1846" s="9" t="s">
        <v>648</v>
      </c>
      <c r="I1846" s="22" t="s">
        <v>3337</v>
      </c>
      <c r="J1846" s="9" t="s">
        <v>648</v>
      </c>
      <c r="K1846" s="25">
        <v>349.6</v>
      </c>
      <c r="L1846" s="30" t="s">
        <v>3336</v>
      </c>
      <c r="M1846" s="26">
        <v>44166</v>
      </c>
      <c r="O1846"/>
      <c r="P1846">
        <v>35.8005</v>
      </c>
      <c r="Q1846">
        <v>-114.441</v>
      </c>
      <c r="R1846" t="s">
        <v>42</v>
      </c>
      <c r="S1846" t="s">
        <v>42</v>
      </c>
      <c r="T1846" t="s">
        <v>43</v>
      </c>
      <c r="V1846" t="s">
        <v>3338</v>
      </c>
      <c r="W1846" s="11" t="s">
        <v>1131</v>
      </c>
      <c r="X1846">
        <v>100</v>
      </c>
    </row>
    <row r="1847" spans="1:27" ht="15.75">
      <c r="A1847" t="s">
        <v>3339</v>
      </c>
      <c r="B1847">
        <v>180</v>
      </c>
      <c r="C1847" s="4" t="s">
        <v>647</v>
      </c>
      <c r="D1847" s="23">
        <v>64710</v>
      </c>
      <c r="E1847" s="9" t="s">
        <v>648</v>
      </c>
      <c r="F1847" s="5" t="s">
        <v>1138</v>
      </c>
      <c r="G1847" s="11"/>
      <c r="H1847" s="9" t="s">
        <v>648</v>
      </c>
      <c r="I1847" s="22" t="s">
        <v>1139</v>
      </c>
      <c r="J1847" s="9" t="s">
        <v>648</v>
      </c>
      <c r="K1847" s="11">
        <v>500.6</v>
      </c>
      <c r="L1847" t="s">
        <v>3339</v>
      </c>
      <c r="M1847" s="24">
        <v>44136</v>
      </c>
      <c r="O1847"/>
      <c r="P1847" s="9">
        <v>30.8811</v>
      </c>
      <c r="Q1847" s="9">
        <v>-101.2124</v>
      </c>
      <c r="R1847" t="s">
        <v>42</v>
      </c>
      <c r="S1847" t="s">
        <v>42</v>
      </c>
      <c r="T1847" t="s">
        <v>43</v>
      </c>
      <c r="V1847"/>
      <c r="W1847" s="11" t="s">
        <v>1131</v>
      </c>
      <c r="X1847">
        <v>50</v>
      </c>
      <c r="Y1847" t="s">
        <v>3340</v>
      </c>
      <c r="Z1847">
        <v>50</v>
      </c>
    </row>
    <row r="1848" spans="1:27" ht="15.75">
      <c r="A1848" t="s">
        <v>3341</v>
      </c>
      <c r="B1848">
        <v>100</v>
      </c>
      <c r="C1848" s="4" t="s">
        <v>647</v>
      </c>
      <c r="D1848" s="23">
        <v>57342</v>
      </c>
      <c r="E1848" s="9" t="s">
        <v>648</v>
      </c>
      <c r="F1848" s="5" t="s">
        <v>1101</v>
      </c>
      <c r="G1848" s="11"/>
      <c r="H1848" s="9" t="s">
        <v>648</v>
      </c>
      <c r="I1848" s="22" t="s">
        <v>1090</v>
      </c>
      <c r="J1848" s="9" t="s">
        <v>648</v>
      </c>
      <c r="K1848" s="11">
        <v>150</v>
      </c>
      <c r="L1848" t="s">
        <v>3341</v>
      </c>
      <c r="M1848" s="24">
        <v>40695</v>
      </c>
      <c r="O1848"/>
      <c r="P1848" s="9">
        <v>40.586599999999997</v>
      </c>
      <c r="Q1848" s="9">
        <v>-89.072699999999998</v>
      </c>
      <c r="R1848" t="s">
        <v>42</v>
      </c>
      <c r="S1848" t="s">
        <v>42</v>
      </c>
      <c r="T1848" t="s">
        <v>43</v>
      </c>
      <c r="V1848"/>
      <c r="W1848" s="11" t="s">
        <v>1131</v>
      </c>
      <c r="X1848">
        <v>100</v>
      </c>
    </row>
    <row r="1849" spans="1:27" ht="15.75">
      <c r="A1849" t="s">
        <v>3342</v>
      </c>
      <c r="B1849">
        <v>33</v>
      </c>
      <c r="C1849" s="4" t="s">
        <v>647</v>
      </c>
      <c r="D1849" s="23">
        <v>64341</v>
      </c>
      <c r="E1849" s="9" t="s">
        <v>648</v>
      </c>
      <c r="F1849" s="5" t="s">
        <v>1085</v>
      </c>
      <c r="G1849" s="11"/>
      <c r="H1849" s="9" t="s">
        <v>648</v>
      </c>
      <c r="I1849" s="22" t="s">
        <v>1086</v>
      </c>
      <c r="J1849" s="9" t="s">
        <v>648</v>
      </c>
      <c r="K1849" s="11">
        <v>202</v>
      </c>
      <c r="L1849" t="s">
        <v>3343</v>
      </c>
      <c r="M1849" s="28">
        <v>45404</v>
      </c>
      <c r="O1849"/>
      <c r="P1849" s="9">
        <v>34.974299999999999</v>
      </c>
      <c r="Q1849" s="9">
        <v>-98.185199999999995</v>
      </c>
      <c r="R1849" t="s">
        <v>42</v>
      </c>
      <c r="S1849" t="s">
        <v>42</v>
      </c>
      <c r="T1849" t="s">
        <v>43</v>
      </c>
      <c r="V1849"/>
      <c r="W1849" s="11" t="s">
        <v>1165</v>
      </c>
      <c r="X1849">
        <v>100</v>
      </c>
    </row>
    <row r="1850" spans="1:27" ht="15.75">
      <c r="A1850" t="s">
        <v>3344</v>
      </c>
      <c r="B1850">
        <v>17</v>
      </c>
      <c r="C1850" s="4" t="s">
        <v>647</v>
      </c>
      <c r="D1850" s="23">
        <v>64340</v>
      </c>
      <c r="E1850" s="9" t="s">
        <v>648</v>
      </c>
      <c r="F1850" s="5" t="s">
        <v>1085</v>
      </c>
      <c r="G1850" s="11"/>
      <c r="H1850" s="9" t="s">
        <v>648</v>
      </c>
      <c r="I1850" s="22" t="s">
        <v>1086</v>
      </c>
      <c r="J1850" s="9" t="s">
        <v>648</v>
      </c>
      <c r="K1850" s="11">
        <v>100</v>
      </c>
      <c r="L1850" t="s">
        <v>3343</v>
      </c>
      <c r="M1850" s="28">
        <v>37987</v>
      </c>
      <c r="O1850"/>
      <c r="P1850" s="9">
        <v>34.966799999999999</v>
      </c>
      <c r="Q1850" s="9">
        <v>-92.367800000000003</v>
      </c>
      <c r="R1850" t="s">
        <v>42</v>
      </c>
      <c r="S1850" t="s">
        <v>42</v>
      </c>
      <c r="T1850" t="s">
        <v>43</v>
      </c>
      <c r="V1850"/>
      <c r="W1850" s="11" t="s">
        <v>1165</v>
      </c>
      <c r="X1850">
        <v>100</v>
      </c>
    </row>
    <row r="1851" spans="1:27" ht="15.75">
      <c r="A1851" t="s">
        <v>3345</v>
      </c>
      <c r="B1851">
        <v>57</v>
      </c>
      <c r="C1851" s="4" t="s">
        <v>647</v>
      </c>
      <c r="D1851" s="23">
        <v>58021</v>
      </c>
      <c r="E1851" s="9" t="s">
        <v>648</v>
      </c>
      <c r="F1851" s="5" t="s">
        <v>1138</v>
      </c>
      <c r="G1851" s="11"/>
      <c r="H1851" s="9" t="s">
        <v>648</v>
      </c>
      <c r="I1851" s="22" t="s">
        <v>1139</v>
      </c>
      <c r="J1851" s="9" t="s">
        <v>648</v>
      </c>
      <c r="K1851" s="11">
        <v>92</v>
      </c>
      <c r="L1851" t="s">
        <v>3345</v>
      </c>
      <c r="M1851" s="24">
        <v>41244</v>
      </c>
      <c r="O1851"/>
      <c r="P1851" s="9">
        <v>27.4693</v>
      </c>
      <c r="Q1851" s="9">
        <v>-99.007499999999993</v>
      </c>
      <c r="R1851" t="s">
        <v>42</v>
      </c>
      <c r="S1851" t="s">
        <v>42</v>
      </c>
      <c r="T1851" t="s">
        <v>43</v>
      </c>
      <c r="V1851"/>
      <c r="W1851" s="11" t="s">
        <v>1251</v>
      </c>
      <c r="X1851" s="25">
        <v>49</v>
      </c>
      <c r="Y1851" t="s">
        <v>1250</v>
      </c>
      <c r="Z1851" s="25">
        <v>51</v>
      </c>
    </row>
    <row r="1852" spans="1:27" ht="15.75">
      <c r="A1852" t="s">
        <v>3346</v>
      </c>
      <c r="B1852">
        <v>41</v>
      </c>
      <c r="C1852" s="4" t="s">
        <v>647</v>
      </c>
      <c r="D1852" s="23">
        <v>56012</v>
      </c>
      <c r="E1852" s="9" t="s">
        <v>648</v>
      </c>
      <c r="F1852" s="5" t="s">
        <v>1118</v>
      </c>
      <c r="G1852" s="11"/>
      <c r="H1852" s="9" t="s">
        <v>648</v>
      </c>
      <c r="I1852" s="22" t="s">
        <v>1119</v>
      </c>
      <c r="J1852" s="9" t="s">
        <v>648</v>
      </c>
      <c r="K1852" s="11">
        <v>61.5</v>
      </c>
      <c r="L1852" t="s">
        <v>3346</v>
      </c>
      <c r="M1852" s="24">
        <v>37530</v>
      </c>
      <c r="O1852"/>
      <c r="P1852" s="9">
        <v>33.925800000000002</v>
      </c>
      <c r="Q1852" s="9">
        <v>-116.616</v>
      </c>
      <c r="R1852" t="s">
        <v>42</v>
      </c>
      <c r="S1852" t="s">
        <v>42</v>
      </c>
      <c r="T1852" t="s">
        <v>43</v>
      </c>
      <c r="V1852"/>
      <c r="W1852" s="11" t="s">
        <v>785</v>
      </c>
      <c r="X1852">
        <v>50</v>
      </c>
      <c r="Y1852" t="s">
        <v>3347</v>
      </c>
      <c r="Z1852">
        <v>50</v>
      </c>
    </row>
    <row r="1853" spans="1:27" ht="15.75">
      <c r="A1853" t="s">
        <v>3348</v>
      </c>
      <c r="B1853">
        <v>24</v>
      </c>
      <c r="C1853" s="4" t="s">
        <v>647</v>
      </c>
      <c r="D1853" s="23">
        <v>62606</v>
      </c>
      <c r="E1853" s="9" t="s">
        <v>648</v>
      </c>
      <c r="F1853" s="5" t="s">
        <v>1101</v>
      </c>
      <c r="G1853" s="11"/>
      <c r="H1853" s="9" t="s">
        <v>648</v>
      </c>
      <c r="I1853" s="22" t="s">
        <v>674</v>
      </c>
      <c r="J1853" s="9" t="s">
        <v>648</v>
      </c>
      <c r="K1853" s="11">
        <v>65.7</v>
      </c>
      <c r="L1853" t="s">
        <v>3348</v>
      </c>
      <c r="M1853" s="24">
        <v>43891</v>
      </c>
      <c r="O1853"/>
      <c r="P1853" s="9">
        <v>39.944800000000001</v>
      </c>
      <c r="Q1853" s="9">
        <v>-89.296700000000001</v>
      </c>
      <c r="R1853" t="s">
        <v>42</v>
      </c>
      <c r="S1853" t="s">
        <v>42</v>
      </c>
      <c r="T1853" t="s">
        <v>43</v>
      </c>
      <c r="V1853"/>
      <c r="W1853" s="11" t="s">
        <v>1087</v>
      </c>
    </row>
    <row r="1854" spans="1:27" ht="15.75">
      <c r="A1854" t="s">
        <v>3349</v>
      </c>
      <c r="B1854">
        <v>127</v>
      </c>
      <c r="C1854" s="4" t="s">
        <v>647</v>
      </c>
      <c r="D1854" s="23">
        <v>56322</v>
      </c>
      <c r="E1854" s="9" t="s">
        <v>648</v>
      </c>
      <c r="F1854" s="5" t="s">
        <v>1286</v>
      </c>
      <c r="G1854" s="11"/>
      <c r="H1854" s="9" t="s">
        <v>648</v>
      </c>
      <c r="I1854" s="22" t="s">
        <v>1612</v>
      </c>
      <c r="J1854" s="9" t="s">
        <v>648</v>
      </c>
      <c r="K1854" s="11">
        <v>229</v>
      </c>
      <c r="L1854" t="s">
        <v>3350</v>
      </c>
      <c r="M1854" s="24">
        <v>39052</v>
      </c>
      <c r="O1854" s="3">
        <v>40117</v>
      </c>
      <c r="P1854" s="9">
        <v>47.002600000000001</v>
      </c>
      <c r="Q1854" s="9">
        <v>-120.166</v>
      </c>
      <c r="R1854" t="s">
        <v>42</v>
      </c>
      <c r="S1854" t="s">
        <v>42</v>
      </c>
      <c r="T1854" t="s">
        <v>194</v>
      </c>
      <c r="U1854" t="s">
        <v>3351</v>
      </c>
      <c r="V1854"/>
      <c r="W1854" s="11" t="s">
        <v>2143</v>
      </c>
    </row>
    <row r="1855" spans="1:27" ht="15.75">
      <c r="A1855" t="s">
        <v>3352</v>
      </c>
      <c r="B1855">
        <v>149</v>
      </c>
      <c r="C1855" s="4" t="s">
        <v>647</v>
      </c>
      <c r="D1855" s="23">
        <v>56322</v>
      </c>
      <c r="E1855" s="9" t="s">
        <v>648</v>
      </c>
      <c r="F1855" s="5" t="s">
        <v>1286</v>
      </c>
      <c r="G1855" s="11"/>
      <c r="H1855" s="9" t="s">
        <v>648</v>
      </c>
      <c r="I1855" s="22" t="s">
        <v>1612</v>
      </c>
      <c r="J1855" s="9" t="s">
        <v>648</v>
      </c>
      <c r="K1855" s="11">
        <v>273</v>
      </c>
      <c r="L1855" t="s">
        <v>3350</v>
      </c>
      <c r="M1855" s="26">
        <v>40118</v>
      </c>
      <c r="O1855"/>
      <c r="P1855" s="9">
        <v>47.002600000000001</v>
      </c>
      <c r="Q1855" s="9">
        <v>-120.166</v>
      </c>
      <c r="R1855" t="s">
        <v>42</v>
      </c>
      <c r="S1855" t="s">
        <v>42</v>
      </c>
      <c r="T1855" t="s">
        <v>43</v>
      </c>
      <c r="U1855" t="s">
        <v>3351</v>
      </c>
      <c r="V1855"/>
      <c r="W1855" s="11" t="s">
        <v>2143</v>
      </c>
    </row>
    <row r="1856" spans="1:27" ht="15.75">
      <c r="A1856" t="s">
        <v>3353</v>
      </c>
      <c r="B1856" s="25">
        <v>13</v>
      </c>
      <c r="C1856" s="4" t="s">
        <v>647</v>
      </c>
      <c r="D1856" s="23">
        <v>57887</v>
      </c>
      <c r="E1856" s="9" t="s">
        <v>648</v>
      </c>
      <c r="F1856" s="5" t="s">
        <v>1152</v>
      </c>
      <c r="G1856" s="11"/>
      <c r="H1856" s="9" t="s">
        <v>648</v>
      </c>
      <c r="I1856" s="22" t="s">
        <v>1086</v>
      </c>
      <c r="J1856" s="9" t="s">
        <v>648</v>
      </c>
      <c r="K1856" s="25">
        <v>27.3</v>
      </c>
      <c r="L1856" t="s">
        <v>3353</v>
      </c>
      <c r="M1856" s="26">
        <v>41091</v>
      </c>
      <c r="O1856"/>
      <c r="P1856">
        <v>32.951099999999997</v>
      </c>
      <c r="Q1856">
        <v>-103.279</v>
      </c>
      <c r="R1856" t="s">
        <v>42</v>
      </c>
      <c r="S1856" t="s">
        <v>42</v>
      </c>
      <c r="T1856" t="s">
        <v>43</v>
      </c>
      <c r="V1856"/>
      <c r="W1856" s="11" t="s">
        <v>1251</v>
      </c>
      <c r="X1856" s="25">
        <v>49</v>
      </c>
      <c r="Y1856" t="s">
        <v>1250</v>
      </c>
      <c r="Z1856" s="25">
        <v>51</v>
      </c>
    </row>
    <row r="1857" spans="1:26" ht="15.75">
      <c r="A1857" t="s">
        <v>3354</v>
      </c>
      <c r="B1857">
        <v>52</v>
      </c>
      <c r="C1857" s="4" t="s">
        <v>647</v>
      </c>
      <c r="D1857" s="23">
        <v>62715</v>
      </c>
      <c r="E1857" s="9" t="s">
        <v>648</v>
      </c>
      <c r="F1857" s="5" t="s">
        <v>1138</v>
      </c>
      <c r="G1857" s="11"/>
      <c r="H1857" s="9" t="s">
        <v>648</v>
      </c>
      <c r="I1857" s="22" t="s">
        <v>1139</v>
      </c>
      <c r="J1857" s="9" t="s">
        <v>648</v>
      </c>
      <c r="K1857" s="11">
        <v>175.3</v>
      </c>
      <c r="L1857" t="s">
        <v>3354</v>
      </c>
      <c r="M1857" s="24">
        <v>44378</v>
      </c>
      <c r="O1857"/>
      <c r="P1857" s="9">
        <v>33.5411</v>
      </c>
      <c r="Q1857" s="9">
        <v>-97.359300000000005</v>
      </c>
      <c r="R1857" t="s">
        <v>42</v>
      </c>
      <c r="S1857" t="s">
        <v>42</v>
      </c>
      <c r="T1857" t="s">
        <v>43</v>
      </c>
      <c r="V1857"/>
      <c r="W1857" s="11" t="s">
        <v>1149</v>
      </c>
    </row>
    <row r="1858" spans="1:26" ht="15.75">
      <c r="A1858" t="s">
        <v>3355</v>
      </c>
      <c r="B1858" s="25">
        <v>125</v>
      </c>
      <c r="C1858" s="4" t="s">
        <v>647</v>
      </c>
      <c r="D1858" s="23">
        <v>57862</v>
      </c>
      <c r="E1858" s="9" t="s">
        <v>648</v>
      </c>
      <c r="F1858" s="5" t="s">
        <v>1143</v>
      </c>
      <c r="G1858" s="11"/>
      <c r="H1858" s="9" t="s">
        <v>648</v>
      </c>
      <c r="I1858" s="22" t="s">
        <v>674</v>
      </c>
      <c r="J1858" s="9" t="s">
        <v>648</v>
      </c>
      <c r="K1858" s="25">
        <v>211.25</v>
      </c>
      <c r="L1858" t="s">
        <v>3355</v>
      </c>
      <c r="M1858" s="26">
        <v>41244</v>
      </c>
      <c r="O1858"/>
      <c r="P1858">
        <v>40.314700000000002</v>
      </c>
      <c r="Q1858">
        <v>-85.819400000000002</v>
      </c>
      <c r="R1858" t="s">
        <v>42</v>
      </c>
      <c r="S1858" t="s">
        <v>42</v>
      </c>
      <c r="T1858" t="s">
        <v>43</v>
      </c>
      <c r="V1858" s="25" t="s">
        <v>3356</v>
      </c>
      <c r="W1858" s="11" t="s">
        <v>241</v>
      </c>
      <c r="X1858">
        <v>20</v>
      </c>
      <c r="Y1858" t="s">
        <v>582</v>
      </c>
      <c r="Z1858">
        <v>80</v>
      </c>
    </row>
    <row r="1859" spans="1:26" ht="15.75">
      <c r="A1859" t="s">
        <v>3357</v>
      </c>
      <c r="B1859">
        <v>67</v>
      </c>
      <c r="C1859" s="4" t="s">
        <v>647</v>
      </c>
      <c r="D1859" s="23">
        <v>61674</v>
      </c>
      <c r="E1859" s="9" t="s">
        <v>648</v>
      </c>
      <c r="F1859" s="5" t="s">
        <v>1138</v>
      </c>
      <c r="G1859" s="11"/>
      <c r="H1859" s="9" t="s">
        <v>648</v>
      </c>
      <c r="I1859" s="22" t="s">
        <v>1086</v>
      </c>
      <c r="J1859" s="9" t="s">
        <v>648</v>
      </c>
      <c r="K1859" s="11">
        <v>150</v>
      </c>
      <c r="L1859" t="s">
        <v>3357</v>
      </c>
      <c r="M1859" s="24">
        <v>43435</v>
      </c>
      <c r="O1859"/>
      <c r="P1859" s="9">
        <v>33.499000000000002</v>
      </c>
      <c r="Q1859" s="9">
        <v>-102.86020000000001</v>
      </c>
      <c r="R1859" t="s">
        <v>42</v>
      </c>
      <c r="S1859" t="s">
        <v>42</v>
      </c>
      <c r="T1859" t="s">
        <v>43</v>
      </c>
      <c r="V1859"/>
      <c r="W1859" s="11" t="s">
        <v>1131</v>
      </c>
      <c r="X1859">
        <v>100</v>
      </c>
    </row>
    <row r="1860" spans="1:26" ht="15.75">
      <c r="A1860" t="s">
        <v>3358</v>
      </c>
      <c r="B1860">
        <v>29</v>
      </c>
      <c r="C1860" s="4" t="s">
        <v>647</v>
      </c>
      <c r="D1860" s="23">
        <v>61866</v>
      </c>
      <c r="E1860" s="9" t="s">
        <v>648</v>
      </c>
      <c r="F1860" s="5" t="s">
        <v>1085</v>
      </c>
      <c r="G1860" s="11"/>
      <c r="H1860" s="9" t="s">
        <v>648</v>
      </c>
      <c r="I1860" s="22" t="s">
        <v>1086</v>
      </c>
      <c r="J1860" s="9" t="s">
        <v>648</v>
      </c>
      <c r="K1860" s="11">
        <v>100</v>
      </c>
      <c r="L1860" t="s">
        <v>3358</v>
      </c>
      <c r="M1860" s="24">
        <v>43862</v>
      </c>
      <c r="O1860"/>
      <c r="P1860" s="9">
        <v>34.589300000000001</v>
      </c>
      <c r="Q1860" s="9">
        <v>-95.208699999999993</v>
      </c>
      <c r="R1860" t="s">
        <v>42</v>
      </c>
      <c r="S1860" t="s">
        <v>42</v>
      </c>
      <c r="T1860" t="s">
        <v>43</v>
      </c>
      <c r="V1860"/>
      <c r="W1860" s="11" t="s">
        <v>1256</v>
      </c>
    </row>
    <row r="1861" spans="1:26" ht="15.75">
      <c r="A1861" t="s">
        <v>3359</v>
      </c>
      <c r="B1861">
        <v>70</v>
      </c>
      <c r="C1861" s="4" t="s">
        <v>647</v>
      </c>
      <c r="D1861" s="23">
        <v>56432</v>
      </c>
      <c r="E1861" s="9" t="s">
        <v>648</v>
      </c>
      <c r="F1861" s="5" t="s">
        <v>1138</v>
      </c>
      <c r="G1861" s="11"/>
      <c r="H1861" s="9" t="s">
        <v>648</v>
      </c>
      <c r="I1861" s="22" t="s">
        <v>1086</v>
      </c>
      <c r="J1861" s="9" t="s">
        <v>648</v>
      </c>
      <c r="K1861" s="11">
        <v>161</v>
      </c>
      <c r="L1861" t="s">
        <v>3359</v>
      </c>
      <c r="M1861" s="29">
        <v>39173</v>
      </c>
      <c r="O1861" s="3">
        <v>43859</v>
      </c>
      <c r="P1861" s="9">
        <v>35.2943</v>
      </c>
      <c r="Q1861" s="9">
        <v>-102.309</v>
      </c>
      <c r="R1861" t="s">
        <v>42</v>
      </c>
      <c r="S1861" t="s">
        <v>42</v>
      </c>
      <c r="T1861" t="s">
        <v>1126</v>
      </c>
      <c r="V1861" s="25"/>
      <c r="W1861" s="25"/>
    </row>
    <row r="1862" spans="1:26" ht="15.75">
      <c r="A1862" t="s">
        <v>3360</v>
      </c>
      <c r="B1862">
        <v>70</v>
      </c>
      <c r="C1862" s="4" t="s">
        <v>647</v>
      </c>
      <c r="D1862" s="23">
        <v>56432</v>
      </c>
      <c r="E1862" s="9" t="s">
        <v>648</v>
      </c>
      <c r="F1862" s="5" t="s">
        <v>1138</v>
      </c>
      <c r="G1862" s="11"/>
      <c r="H1862" s="9" t="s">
        <v>648</v>
      </c>
      <c r="I1862" s="22" t="s">
        <v>1086</v>
      </c>
      <c r="J1862" s="9" t="s">
        <v>648</v>
      </c>
      <c r="K1862" s="11">
        <v>161</v>
      </c>
      <c r="L1862" t="s">
        <v>3359</v>
      </c>
      <c r="M1862" s="28">
        <v>43860</v>
      </c>
      <c r="O1862"/>
      <c r="P1862" s="9">
        <v>35.2943</v>
      </c>
      <c r="Q1862" s="9">
        <v>-102.309</v>
      </c>
      <c r="R1862" t="s">
        <v>42</v>
      </c>
      <c r="S1862" t="s">
        <v>42</v>
      </c>
      <c r="T1862" t="s">
        <v>43</v>
      </c>
      <c r="V1862"/>
      <c r="W1862" s="11" t="s">
        <v>1121</v>
      </c>
      <c r="X1862">
        <v>100</v>
      </c>
    </row>
    <row r="1863" spans="1:26" ht="15.75">
      <c r="A1863" t="s">
        <v>3361</v>
      </c>
      <c r="B1863" s="25">
        <v>2</v>
      </c>
      <c r="C1863" s="4" t="s">
        <v>647</v>
      </c>
      <c r="D1863" s="23">
        <v>2022</v>
      </c>
      <c r="E1863" s="9" t="s">
        <v>648</v>
      </c>
      <c r="F1863" s="5" t="s">
        <v>1094</v>
      </c>
      <c r="G1863" s="11"/>
      <c r="H1863" s="9" t="s">
        <v>648</v>
      </c>
      <c r="I1863" s="22" t="s">
        <v>1090</v>
      </c>
      <c r="J1863" s="9" t="s">
        <v>648</v>
      </c>
      <c r="K1863" s="25">
        <v>4</v>
      </c>
      <c r="L1863" t="s">
        <v>3361</v>
      </c>
      <c r="M1863" s="26">
        <v>40026</v>
      </c>
      <c r="O1863"/>
      <c r="P1863" s="27">
        <v>45.157832999999997</v>
      </c>
      <c r="Q1863" s="27">
        <v>-95.007333000000003</v>
      </c>
      <c r="R1863" t="s">
        <v>42</v>
      </c>
      <c r="S1863" t="s">
        <v>42</v>
      </c>
      <c r="T1863" t="s">
        <v>43</v>
      </c>
      <c r="U1863" t="s">
        <v>3362</v>
      </c>
      <c r="V1863"/>
      <c r="W1863" s="11" t="s">
        <v>3363</v>
      </c>
    </row>
    <row r="1864" spans="1:26" ht="15.75">
      <c r="A1864" t="s">
        <v>3364</v>
      </c>
      <c r="B1864" s="25">
        <v>48</v>
      </c>
      <c r="C1864" s="4" t="s">
        <v>647</v>
      </c>
      <c r="D1864" s="23">
        <v>56952</v>
      </c>
      <c r="E1864" s="9" t="s">
        <v>648</v>
      </c>
      <c r="F1864" s="5" t="s">
        <v>1268</v>
      </c>
      <c r="G1864" s="11"/>
      <c r="H1864" s="9" t="s">
        <v>648</v>
      </c>
      <c r="I1864" s="22" t="s">
        <v>1628</v>
      </c>
      <c r="J1864" s="9" t="s">
        <v>648</v>
      </c>
      <c r="K1864" s="25">
        <v>72</v>
      </c>
      <c r="L1864" t="s">
        <v>3364</v>
      </c>
      <c r="M1864" s="26">
        <v>39814</v>
      </c>
      <c r="O1864"/>
      <c r="P1864">
        <v>45.653300000000002</v>
      </c>
      <c r="Q1864">
        <v>-119.9795</v>
      </c>
      <c r="R1864" t="s">
        <v>42</v>
      </c>
      <c r="S1864" t="s">
        <v>42</v>
      </c>
      <c r="T1864" t="s">
        <v>43</v>
      </c>
      <c r="V1864" s="25" t="s">
        <v>3365</v>
      </c>
      <c r="W1864" s="11" t="s">
        <v>1316</v>
      </c>
    </row>
    <row r="1865" spans="1:26" ht="15.75">
      <c r="A1865" t="s">
        <v>3366</v>
      </c>
      <c r="B1865" s="25">
        <v>38</v>
      </c>
      <c r="C1865" s="4" t="s">
        <v>647</v>
      </c>
      <c r="D1865" s="23">
        <v>62431</v>
      </c>
      <c r="E1865" s="9" t="s">
        <v>648</v>
      </c>
      <c r="F1865" s="5" t="s">
        <v>1205</v>
      </c>
      <c r="G1865" s="11"/>
      <c r="H1865" s="9" t="s">
        <v>648</v>
      </c>
      <c r="I1865" s="22" t="s">
        <v>1086</v>
      </c>
      <c r="J1865" s="9" t="s">
        <v>648</v>
      </c>
      <c r="K1865" s="25">
        <v>103</v>
      </c>
      <c r="L1865" t="s">
        <v>3366</v>
      </c>
      <c r="M1865" s="32">
        <v>44104</v>
      </c>
      <c r="O1865"/>
      <c r="P1865">
        <v>45.653300000000002</v>
      </c>
      <c r="Q1865">
        <v>-119.9795</v>
      </c>
      <c r="R1865" t="s">
        <v>42</v>
      </c>
      <c r="S1865" t="s">
        <v>42</v>
      </c>
      <c r="T1865" t="s">
        <v>43</v>
      </c>
      <c r="V1865" s="25" t="s">
        <v>3367</v>
      </c>
      <c r="W1865" s="11" t="s">
        <v>182</v>
      </c>
      <c r="X1865">
        <v>50</v>
      </c>
      <c r="Y1865" t="s">
        <v>2335</v>
      </c>
      <c r="Z1865">
        <v>50</v>
      </c>
    </row>
    <row r="1866" spans="1:26" ht="15.75">
      <c r="A1866" t="s">
        <v>3368</v>
      </c>
      <c r="B1866">
        <v>5</v>
      </c>
      <c r="C1866" s="4" t="s">
        <v>647</v>
      </c>
      <c r="D1866" s="23">
        <v>59494</v>
      </c>
      <c r="E1866" s="9" t="s">
        <v>648</v>
      </c>
      <c r="F1866" s="5" t="s">
        <v>1268</v>
      </c>
      <c r="G1866" s="11"/>
      <c r="H1866" s="9" t="s">
        <v>648</v>
      </c>
      <c r="I1866" s="22" t="s">
        <v>1261</v>
      </c>
      <c r="J1866" s="9" t="s">
        <v>648</v>
      </c>
      <c r="K1866" s="11">
        <v>10</v>
      </c>
      <c r="L1866" t="s">
        <v>1269</v>
      </c>
      <c r="M1866" s="24">
        <v>42795</v>
      </c>
      <c r="O1866"/>
      <c r="P1866" s="9">
        <v>44.380800000000001</v>
      </c>
      <c r="Q1866" s="9">
        <v>-117.277</v>
      </c>
      <c r="R1866" t="s">
        <v>42</v>
      </c>
      <c r="S1866" t="s">
        <v>42</v>
      </c>
      <c r="T1866" t="s">
        <v>43</v>
      </c>
      <c r="V1866"/>
      <c r="W1866" s="11" t="s">
        <v>1226</v>
      </c>
    </row>
    <row r="1867" spans="1:26" ht="15.75">
      <c r="A1867" t="s">
        <v>3369</v>
      </c>
      <c r="B1867">
        <v>100</v>
      </c>
      <c r="C1867" s="4" t="s">
        <v>647</v>
      </c>
      <c r="D1867" s="23">
        <v>60901</v>
      </c>
      <c r="E1867" s="9" t="s">
        <v>648</v>
      </c>
      <c r="F1867" s="5" t="s">
        <v>1138</v>
      </c>
      <c r="G1867" s="11"/>
      <c r="H1867" s="9" t="s">
        <v>648</v>
      </c>
      <c r="I1867" s="22" t="s">
        <v>1139</v>
      </c>
      <c r="J1867" s="9" t="s">
        <v>648</v>
      </c>
      <c r="K1867" s="11">
        <v>250</v>
      </c>
      <c r="L1867" t="s">
        <v>3369</v>
      </c>
      <c r="M1867" s="24">
        <v>43040</v>
      </c>
      <c r="O1867"/>
      <c r="P1867" s="9">
        <v>33.2849</v>
      </c>
      <c r="Q1867" s="9">
        <v>-99.643100000000004</v>
      </c>
      <c r="R1867" t="s">
        <v>42</v>
      </c>
      <c r="S1867" t="s">
        <v>42</v>
      </c>
      <c r="T1867" t="s">
        <v>43</v>
      </c>
      <c r="V1867"/>
      <c r="W1867" s="11" t="s">
        <v>182</v>
      </c>
      <c r="X1867">
        <v>100</v>
      </c>
    </row>
    <row r="1868" spans="1:26" ht="15.75">
      <c r="A1868" s="30" t="s">
        <v>3370</v>
      </c>
      <c r="B1868" s="25">
        <v>28</v>
      </c>
      <c r="C1868" s="4" t="s">
        <v>647</v>
      </c>
      <c r="D1868" s="23">
        <v>56357</v>
      </c>
      <c r="E1868" s="9" t="s">
        <v>648</v>
      </c>
      <c r="F1868" s="5" t="s">
        <v>1186</v>
      </c>
      <c r="G1868" s="11"/>
      <c r="H1868" s="9" t="s">
        <v>648</v>
      </c>
      <c r="I1868" s="22" t="s">
        <v>1090</v>
      </c>
      <c r="J1868" s="9" t="s">
        <v>648</v>
      </c>
      <c r="K1868" s="11">
        <v>19.2</v>
      </c>
      <c r="L1868" s="30" t="s">
        <v>3370</v>
      </c>
      <c r="M1868" s="26">
        <v>38749</v>
      </c>
      <c r="O1868" s="3">
        <v>43921</v>
      </c>
      <c r="P1868" s="27">
        <v>47.114556</v>
      </c>
      <c r="Q1868" s="27">
        <v>-100.68852800000001</v>
      </c>
      <c r="R1868" t="s">
        <v>42</v>
      </c>
      <c r="S1868" t="s">
        <v>42</v>
      </c>
      <c r="T1868" t="s">
        <v>1126</v>
      </c>
      <c r="V1868"/>
    </row>
    <row r="1869" spans="1:26" ht="15.75">
      <c r="A1869" t="s">
        <v>3371</v>
      </c>
      <c r="B1869">
        <v>33</v>
      </c>
      <c r="C1869" s="4" t="s">
        <v>647</v>
      </c>
      <c r="D1869" s="23">
        <v>57120</v>
      </c>
      <c r="E1869" s="9" t="s">
        <v>648</v>
      </c>
      <c r="F1869" s="5" t="s">
        <v>1186</v>
      </c>
      <c r="H1869" s="9" t="s">
        <v>648</v>
      </c>
      <c r="I1869" s="22" t="s">
        <v>1090</v>
      </c>
      <c r="J1869" s="9" t="s">
        <v>648</v>
      </c>
      <c r="K1869" s="11">
        <v>49.5</v>
      </c>
      <c r="L1869" s="30" t="s">
        <v>3370</v>
      </c>
      <c r="M1869" s="24">
        <v>40118</v>
      </c>
      <c r="O1869" s="34">
        <v>43829</v>
      </c>
      <c r="P1869" s="9">
        <v>47.109400000000001</v>
      </c>
      <c r="Q1869" s="9">
        <v>-100.777</v>
      </c>
      <c r="R1869" t="s">
        <v>42</v>
      </c>
      <c r="S1869" t="s">
        <v>42</v>
      </c>
      <c r="T1869" t="s">
        <v>1126</v>
      </c>
      <c r="V1869"/>
    </row>
    <row r="1870" spans="1:26" ht="15.75">
      <c r="A1870" t="s">
        <v>3372</v>
      </c>
      <c r="B1870">
        <v>33</v>
      </c>
      <c r="C1870" s="4" t="s">
        <v>647</v>
      </c>
      <c r="D1870" s="23">
        <v>57120</v>
      </c>
      <c r="E1870" s="9" t="s">
        <v>648</v>
      </c>
      <c r="F1870" s="5" t="s">
        <v>1186</v>
      </c>
      <c r="H1870" s="9" t="s">
        <v>648</v>
      </c>
      <c r="I1870" s="22" t="s">
        <v>1090</v>
      </c>
      <c r="J1870" s="9" t="s">
        <v>648</v>
      </c>
      <c r="K1870" s="11">
        <v>49.5</v>
      </c>
      <c r="L1870" s="30" t="s">
        <v>3370</v>
      </c>
      <c r="M1870" s="3">
        <v>43830</v>
      </c>
      <c r="O1870"/>
      <c r="P1870" s="9">
        <v>47.109400000000001</v>
      </c>
      <c r="Q1870" s="9">
        <v>-100.777</v>
      </c>
      <c r="R1870" t="s">
        <v>42</v>
      </c>
      <c r="S1870" t="s">
        <v>42</v>
      </c>
      <c r="T1870" t="s">
        <v>43</v>
      </c>
      <c r="V1870"/>
      <c r="W1870" s="11" t="s">
        <v>1131</v>
      </c>
      <c r="X1870">
        <v>100</v>
      </c>
    </row>
    <row r="1871" spans="1:26" ht="15.75">
      <c r="A1871" s="30" t="s">
        <v>3373</v>
      </c>
      <c r="B1871" s="25">
        <v>33</v>
      </c>
      <c r="C1871" s="4" t="s">
        <v>647</v>
      </c>
      <c r="D1871" s="23">
        <v>56357</v>
      </c>
      <c r="E1871" s="9" t="s">
        <v>648</v>
      </c>
      <c r="F1871" s="5" t="s">
        <v>1186</v>
      </c>
      <c r="G1871" s="11"/>
      <c r="H1871" s="9" t="s">
        <v>648</v>
      </c>
      <c r="I1871" s="22" t="s">
        <v>1090</v>
      </c>
      <c r="J1871" s="9" t="s">
        <v>648</v>
      </c>
      <c r="K1871" s="11">
        <v>49.5</v>
      </c>
      <c r="L1871" s="30" t="s">
        <v>3370</v>
      </c>
      <c r="M1871" s="29">
        <v>43922</v>
      </c>
      <c r="O1871"/>
      <c r="P1871" s="27">
        <v>47.114556</v>
      </c>
      <c r="Q1871" s="27">
        <v>-100.68852800000001</v>
      </c>
      <c r="R1871" t="s">
        <v>42</v>
      </c>
      <c r="S1871" t="s">
        <v>42</v>
      </c>
      <c r="T1871" t="s">
        <v>43</v>
      </c>
      <c r="V1871" t="s">
        <v>3374</v>
      </c>
      <c r="W1871" s="11" t="s">
        <v>1131</v>
      </c>
      <c r="X1871">
        <v>100</v>
      </c>
    </row>
    <row r="1872" spans="1:26" ht="15.75">
      <c r="A1872" t="s">
        <v>3375</v>
      </c>
      <c r="B1872" s="25">
        <v>2</v>
      </c>
      <c r="C1872" s="4" t="s">
        <v>647</v>
      </c>
      <c r="D1872" s="23">
        <v>60700</v>
      </c>
      <c r="E1872" s="9" t="s">
        <v>648</v>
      </c>
      <c r="F1872" s="5" t="s">
        <v>3376</v>
      </c>
      <c r="H1872" s="9" t="s">
        <v>648</v>
      </c>
      <c r="I1872" s="22" t="s">
        <v>651</v>
      </c>
      <c r="J1872" s="9" t="s">
        <v>648</v>
      </c>
      <c r="K1872" s="25">
        <v>5</v>
      </c>
      <c r="L1872" t="s">
        <v>3375</v>
      </c>
      <c r="M1872" s="26">
        <v>42278</v>
      </c>
      <c r="O1872"/>
      <c r="P1872" s="46">
        <v>41.961069999999999</v>
      </c>
      <c r="Q1872">
        <v>-73.140780000000007</v>
      </c>
      <c r="R1872" t="s">
        <v>42</v>
      </c>
      <c r="S1872" t="s">
        <v>42</v>
      </c>
      <c r="T1872" t="s">
        <v>43</v>
      </c>
      <c r="V1872" s="25" t="s">
        <v>3375</v>
      </c>
      <c r="W1872" s="11" t="s">
        <v>3377</v>
      </c>
    </row>
    <row r="1873" spans="1:27" ht="15.75">
      <c r="A1873" t="s">
        <v>3378</v>
      </c>
      <c r="B1873" s="25">
        <v>1</v>
      </c>
      <c r="C1873" s="4" t="s">
        <v>647</v>
      </c>
      <c r="D1873" s="23">
        <v>60541</v>
      </c>
      <c r="E1873" s="9" t="s">
        <v>648</v>
      </c>
      <c r="F1873" s="5" t="s">
        <v>1089</v>
      </c>
      <c r="H1873" s="9" t="s">
        <v>648</v>
      </c>
      <c r="I1873" s="22" t="s">
        <v>1090</v>
      </c>
      <c r="J1873" s="9" t="s">
        <v>648</v>
      </c>
      <c r="K1873" s="25">
        <v>1.85</v>
      </c>
      <c r="L1873" t="s">
        <v>3378</v>
      </c>
      <c r="M1873" s="26">
        <v>42248</v>
      </c>
      <c r="O1873"/>
      <c r="P1873" s="27">
        <v>41.469943999999998</v>
      </c>
      <c r="Q1873" s="27">
        <v>-94.339611000000005</v>
      </c>
      <c r="R1873" t="s">
        <v>42</v>
      </c>
      <c r="S1873" t="s">
        <v>42</v>
      </c>
      <c r="T1873" t="s">
        <v>43</v>
      </c>
      <c r="V1873"/>
      <c r="W1873" s="11" t="s">
        <v>1452</v>
      </c>
    </row>
    <row r="1874" spans="1:27" ht="15.75">
      <c r="A1874" t="s">
        <v>3379</v>
      </c>
      <c r="B1874" s="47">
        <v>400</v>
      </c>
      <c r="C1874" s="4" t="s">
        <v>647</v>
      </c>
      <c r="D1874" s="23">
        <v>10191</v>
      </c>
      <c r="E1874" s="9" t="s">
        <v>648</v>
      </c>
      <c r="F1874" s="5" t="s">
        <v>1118</v>
      </c>
      <c r="G1874" s="11"/>
      <c r="H1874" s="9" t="s">
        <v>648</v>
      </c>
      <c r="I1874" s="22" t="s">
        <v>1119</v>
      </c>
      <c r="J1874" s="9" t="s">
        <v>648</v>
      </c>
      <c r="K1874" s="11">
        <v>36</v>
      </c>
      <c r="L1874" t="s">
        <v>3379</v>
      </c>
      <c r="M1874" s="26">
        <v>31017</v>
      </c>
      <c r="O1874" s="3">
        <v>44398</v>
      </c>
      <c r="P1874" s="9">
        <v>35.0976</v>
      </c>
      <c r="Q1874" s="9">
        <v>-118.32129999999999</v>
      </c>
      <c r="R1874" t="s">
        <v>42</v>
      </c>
      <c r="S1874" t="s">
        <v>42</v>
      </c>
      <c r="T1874" t="s">
        <v>1126</v>
      </c>
      <c r="U1874" t="s">
        <v>3380</v>
      </c>
      <c r="V1874" t="s">
        <v>3381</v>
      </c>
    </row>
    <row r="1875" spans="1:27" ht="26.25">
      <c r="A1875" t="s">
        <v>3382</v>
      </c>
      <c r="B1875">
        <v>13</v>
      </c>
      <c r="C1875" s="4" t="s">
        <v>647</v>
      </c>
      <c r="D1875" s="23">
        <v>52163</v>
      </c>
      <c r="E1875" s="9" t="s">
        <v>648</v>
      </c>
      <c r="F1875" s="5" t="s">
        <v>1118</v>
      </c>
      <c r="G1875" s="11"/>
      <c r="H1875" s="9" t="s">
        <v>648</v>
      </c>
      <c r="I1875" s="33" t="s">
        <v>1119</v>
      </c>
      <c r="J1875" s="9" t="s">
        <v>648</v>
      </c>
      <c r="K1875" s="11">
        <v>46.5</v>
      </c>
      <c r="L1875" t="s">
        <v>3379</v>
      </c>
      <c r="M1875" s="28">
        <v>44399</v>
      </c>
      <c r="O1875"/>
      <c r="P1875" s="9">
        <v>35.0976</v>
      </c>
      <c r="Q1875" s="9">
        <v>-118.32129999999999</v>
      </c>
      <c r="R1875" t="s">
        <v>42</v>
      </c>
      <c r="S1875" t="s">
        <v>42</v>
      </c>
      <c r="T1875" t="s">
        <v>43</v>
      </c>
      <c r="V1875" t="s">
        <v>3383</v>
      </c>
      <c r="W1875" s="11" t="s">
        <v>3384</v>
      </c>
    </row>
    <row r="1876" spans="1:27" ht="15.75">
      <c r="A1876" t="s">
        <v>3385</v>
      </c>
      <c r="B1876">
        <v>2</v>
      </c>
      <c r="C1876" s="4" t="s">
        <v>647</v>
      </c>
      <c r="D1876" s="23">
        <v>56205</v>
      </c>
      <c r="E1876" s="9" t="s">
        <v>648</v>
      </c>
      <c r="F1876" s="5" t="s">
        <v>1094</v>
      </c>
      <c r="G1876" s="11"/>
      <c r="H1876" s="9" t="s">
        <v>648</v>
      </c>
      <c r="I1876" s="22" t="s">
        <v>1090</v>
      </c>
      <c r="J1876" s="9" t="s">
        <v>648</v>
      </c>
      <c r="K1876">
        <v>2</v>
      </c>
      <c r="L1876" t="s">
        <v>3385</v>
      </c>
      <c r="M1876" s="29">
        <v>37865</v>
      </c>
      <c r="O1876"/>
      <c r="P1876">
        <v>44.023600000000002</v>
      </c>
      <c r="Q1876">
        <v>-96.078900000000004</v>
      </c>
      <c r="R1876" t="s">
        <v>42</v>
      </c>
      <c r="S1876" t="s">
        <v>42</v>
      </c>
      <c r="T1876" t="s">
        <v>43</v>
      </c>
      <c r="V1876"/>
      <c r="W1876" s="11" t="s">
        <v>1346</v>
      </c>
    </row>
    <row r="1877" spans="1:27" ht="15.75">
      <c r="A1877" t="s">
        <v>3386</v>
      </c>
      <c r="B1877" s="25">
        <v>12</v>
      </c>
      <c r="C1877" s="4" t="s">
        <v>647</v>
      </c>
      <c r="D1877" s="23">
        <v>56544</v>
      </c>
      <c r="E1877" s="9" t="s">
        <v>648</v>
      </c>
      <c r="F1877" s="5" t="s">
        <v>1094</v>
      </c>
      <c r="G1877" s="11"/>
      <c r="H1877" s="9" t="s">
        <v>648</v>
      </c>
      <c r="I1877" s="22" t="s">
        <v>1090</v>
      </c>
      <c r="J1877" s="9" t="s">
        <v>648</v>
      </c>
      <c r="K1877" s="25">
        <v>15</v>
      </c>
      <c r="L1877" t="s">
        <v>3386</v>
      </c>
      <c r="M1877" s="26">
        <v>38777</v>
      </c>
      <c r="O1877"/>
      <c r="P1877">
        <v>43.957799999999999</v>
      </c>
      <c r="Q1877">
        <v>-95.130600000000001</v>
      </c>
      <c r="R1877" t="s">
        <v>42</v>
      </c>
      <c r="S1877" t="s">
        <v>42</v>
      </c>
      <c r="T1877" t="s">
        <v>43</v>
      </c>
      <c r="V1877" s="25" t="s">
        <v>3387</v>
      </c>
      <c r="W1877" s="11" t="s">
        <v>1346</v>
      </c>
    </row>
    <row r="1878" spans="1:27" ht="15.75">
      <c r="A1878" t="s">
        <v>3388</v>
      </c>
      <c r="B1878">
        <v>60</v>
      </c>
      <c r="C1878" s="4" t="s">
        <v>647</v>
      </c>
      <c r="D1878" s="23">
        <v>57774</v>
      </c>
      <c r="E1878" s="9" t="s">
        <v>648</v>
      </c>
      <c r="F1878" s="5" t="s">
        <v>1118</v>
      </c>
      <c r="G1878" s="11"/>
      <c r="H1878" s="9" t="s">
        <v>648</v>
      </c>
      <c r="I1878" s="22" t="s">
        <v>1119</v>
      </c>
      <c r="J1878" s="9" t="s">
        <v>648</v>
      </c>
      <c r="K1878" s="11">
        <v>120</v>
      </c>
      <c r="L1878" t="s">
        <v>3388</v>
      </c>
      <c r="M1878" s="24">
        <v>40940</v>
      </c>
      <c r="O1878"/>
      <c r="P1878" s="9">
        <v>35.027500000000003</v>
      </c>
      <c r="Q1878" s="9">
        <v>-118.271</v>
      </c>
      <c r="R1878" t="s">
        <v>42</v>
      </c>
      <c r="S1878" t="s">
        <v>42</v>
      </c>
      <c r="T1878" t="s">
        <v>43</v>
      </c>
      <c r="V1878"/>
      <c r="W1878" s="11" t="s">
        <v>1131</v>
      </c>
      <c r="X1878">
        <v>100</v>
      </c>
    </row>
    <row r="1879" spans="1:27" ht="15.75">
      <c r="A1879" t="s">
        <v>3389</v>
      </c>
      <c r="B1879">
        <v>28</v>
      </c>
      <c r="C1879" s="4" t="s">
        <v>647</v>
      </c>
      <c r="D1879" s="23">
        <v>59238</v>
      </c>
      <c r="E1879" s="9" t="s">
        <v>648</v>
      </c>
      <c r="F1879" s="5" t="s">
        <v>1138</v>
      </c>
      <c r="G1879" s="11"/>
      <c r="H1879" s="9" t="s">
        <v>648</v>
      </c>
      <c r="I1879" s="22" t="s">
        <v>1139</v>
      </c>
      <c r="J1879" s="9" t="s">
        <v>648</v>
      </c>
      <c r="K1879" s="11">
        <v>67.599999999999994</v>
      </c>
      <c r="L1879" t="s">
        <v>3389</v>
      </c>
      <c r="M1879" s="28">
        <v>41988</v>
      </c>
      <c r="O1879"/>
      <c r="P1879" s="9">
        <v>33.495199999999997</v>
      </c>
      <c r="Q1879" s="9">
        <v>-98.500100000000003</v>
      </c>
      <c r="R1879" t="s">
        <v>42</v>
      </c>
      <c r="S1879" t="s">
        <v>42</v>
      </c>
      <c r="T1879" t="s">
        <v>43</v>
      </c>
      <c r="V1879"/>
      <c r="W1879" s="11" t="s">
        <v>388</v>
      </c>
      <c r="Y1879" t="s">
        <v>2107</v>
      </c>
      <c r="AA1879" t="s">
        <v>1251</v>
      </c>
    </row>
    <row r="1880" spans="1:27" ht="15.75">
      <c r="A1880" t="s">
        <v>3390</v>
      </c>
      <c r="B1880" s="25">
        <v>1</v>
      </c>
      <c r="C1880" s="4" t="s">
        <v>647</v>
      </c>
      <c r="D1880" s="23">
        <v>58071</v>
      </c>
      <c r="E1880" s="9" t="s">
        <v>648</v>
      </c>
      <c r="F1880" s="5" t="s">
        <v>1089</v>
      </c>
      <c r="H1880" s="9" t="s">
        <v>648</v>
      </c>
      <c r="I1880" s="22" t="s">
        <v>1090</v>
      </c>
      <c r="J1880" s="9" t="s">
        <v>648</v>
      </c>
      <c r="K1880" s="25">
        <v>1.6</v>
      </c>
      <c r="L1880" t="s">
        <v>3390</v>
      </c>
      <c r="M1880" s="26">
        <v>40787</v>
      </c>
      <c r="O1880"/>
      <c r="P1880" s="27">
        <v>43.384721999999996</v>
      </c>
      <c r="Q1880" s="27">
        <v>-93.222027999999995</v>
      </c>
      <c r="R1880" t="s">
        <v>42</v>
      </c>
      <c r="S1880" t="s">
        <v>42</v>
      </c>
      <c r="T1880" t="s">
        <v>43</v>
      </c>
      <c r="V1880"/>
      <c r="W1880" s="11" t="s">
        <v>241</v>
      </c>
      <c r="X1880">
        <v>100</v>
      </c>
    </row>
    <row r="1881" spans="1:27" ht="15.75">
      <c r="A1881" t="s">
        <v>3391</v>
      </c>
      <c r="B1881">
        <v>114</v>
      </c>
      <c r="C1881" s="4" t="s">
        <v>647</v>
      </c>
      <c r="D1881" s="23">
        <v>57159</v>
      </c>
      <c r="E1881" s="9" t="s">
        <v>648</v>
      </c>
      <c r="F1881" s="5" t="s">
        <v>1286</v>
      </c>
      <c r="G1881" s="11"/>
      <c r="H1881" s="9" t="s">
        <v>648</v>
      </c>
      <c r="I1881" s="22" t="s">
        <v>1628</v>
      </c>
      <c r="J1881" s="9" t="s">
        <v>648</v>
      </c>
      <c r="K1881" s="11">
        <v>262</v>
      </c>
      <c r="L1881" t="s">
        <v>3391</v>
      </c>
      <c r="M1881" s="24">
        <v>40087</v>
      </c>
      <c r="O1881"/>
      <c r="P1881" s="9">
        <v>45.732999999999997</v>
      </c>
      <c r="Q1881" s="9">
        <v>-120.837</v>
      </c>
      <c r="R1881" t="s">
        <v>42</v>
      </c>
      <c r="S1881" t="s">
        <v>42</v>
      </c>
      <c r="T1881" t="s">
        <v>43</v>
      </c>
      <c r="V1881"/>
      <c r="W1881" s="11" t="s">
        <v>3392</v>
      </c>
    </row>
    <row r="1882" spans="1:27" ht="15.75">
      <c r="A1882" t="s">
        <v>3393</v>
      </c>
      <c r="B1882">
        <v>10</v>
      </c>
      <c r="C1882" s="4" t="s">
        <v>647</v>
      </c>
      <c r="D1882" s="23">
        <v>56764</v>
      </c>
      <c r="E1882" s="9" t="s">
        <v>648</v>
      </c>
      <c r="F1882" s="5" t="s">
        <v>1089</v>
      </c>
      <c r="G1882" s="11"/>
      <c r="H1882" s="9" t="s">
        <v>648</v>
      </c>
      <c r="I1882" s="22" t="s">
        <v>1090</v>
      </c>
      <c r="J1882" s="9" t="s">
        <v>648</v>
      </c>
      <c r="K1882" s="11">
        <v>20</v>
      </c>
      <c r="L1882" t="s">
        <v>3393</v>
      </c>
      <c r="M1882" s="24">
        <v>39692</v>
      </c>
      <c r="O1882"/>
      <c r="P1882" s="9">
        <v>43.318199999999997</v>
      </c>
      <c r="Q1882" s="9">
        <v>-93.783900000000003</v>
      </c>
      <c r="R1882" t="s">
        <v>42</v>
      </c>
      <c r="S1882" t="s">
        <v>42</v>
      </c>
      <c r="T1882" t="s">
        <v>43</v>
      </c>
      <c r="V1882"/>
      <c r="W1882" s="11" t="s">
        <v>1222</v>
      </c>
    </row>
    <row r="1883" spans="1:27" ht="15.75">
      <c r="A1883" t="s">
        <v>3394</v>
      </c>
      <c r="B1883">
        <v>3</v>
      </c>
      <c r="C1883" s="4" t="s">
        <v>647</v>
      </c>
      <c r="D1883" s="23">
        <v>55567</v>
      </c>
      <c r="E1883" s="9" t="s">
        <v>648</v>
      </c>
      <c r="F1883" s="5" t="s">
        <v>1094</v>
      </c>
      <c r="G1883" s="11"/>
      <c r="H1883" s="9" t="s">
        <v>648</v>
      </c>
      <c r="I1883" s="22" t="s">
        <v>1090</v>
      </c>
      <c r="J1883" s="9" t="s">
        <v>648</v>
      </c>
      <c r="K1883" s="25">
        <v>1.98</v>
      </c>
      <c r="L1883" t="s">
        <v>3394</v>
      </c>
      <c r="M1883" s="26">
        <v>36892</v>
      </c>
      <c r="O1883"/>
      <c r="P1883">
        <v>44.208100000000002</v>
      </c>
      <c r="Q1883">
        <v>-96.198899999999995</v>
      </c>
      <c r="R1883" t="s">
        <v>42</v>
      </c>
      <c r="S1883" t="s">
        <v>42</v>
      </c>
      <c r="T1883" t="s">
        <v>43</v>
      </c>
      <c r="V1883"/>
      <c r="W1883" s="11" t="s">
        <v>1087</v>
      </c>
    </row>
    <row r="1884" spans="1:27" ht="15.75">
      <c r="A1884" t="s">
        <v>3395</v>
      </c>
      <c r="B1884" s="25">
        <v>1</v>
      </c>
      <c r="C1884" s="4" t="s">
        <v>647</v>
      </c>
      <c r="D1884" s="23">
        <v>58461</v>
      </c>
      <c r="E1884" s="9" t="s">
        <v>648</v>
      </c>
      <c r="F1884" s="5" t="s">
        <v>1089</v>
      </c>
      <c r="H1884" s="9" t="s">
        <v>648</v>
      </c>
      <c r="I1884" s="22" t="s">
        <v>1090</v>
      </c>
      <c r="J1884" s="9" t="s">
        <v>648</v>
      </c>
      <c r="K1884" s="25">
        <v>1.6</v>
      </c>
      <c r="L1884" t="s">
        <v>3395</v>
      </c>
      <c r="M1884" s="26">
        <v>41030</v>
      </c>
      <c r="O1884"/>
      <c r="P1884" s="27">
        <v>41.391416999999997</v>
      </c>
      <c r="Q1884" s="27">
        <v>-94.876806000000002</v>
      </c>
      <c r="R1884" t="s">
        <v>42</v>
      </c>
      <c r="S1884" t="s">
        <v>42</v>
      </c>
      <c r="T1884" t="s">
        <v>43</v>
      </c>
      <c r="V1884"/>
      <c r="W1884" s="11" t="s">
        <v>1452</v>
      </c>
    </row>
    <row r="1885" spans="1:27" ht="15.75">
      <c r="A1885" t="s">
        <v>3396</v>
      </c>
      <c r="B1885">
        <v>1</v>
      </c>
      <c r="C1885" s="4" t="s">
        <v>647</v>
      </c>
      <c r="D1885" s="23">
        <v>56589</v>
      </c>
      <c r="E1885" s="9" t="s">
        <v>648</v>
      </c>
      <c r="F1885" s="5" t="s">
        <v>1094</v>
      </c>
      <c r="G1885" s="11"/>
      <c r="H1885" s="9" t="s">
        <v>648</v>
      </c>
      <c r="I1885" s="22" t="s">
        <v>1090</v>
      </c>
      <c r="J1885" s="9" t="s">
        <v>648</v>
      </c>
      <c r="K1885">
        <v>1.3</v>
      </c>
      <c r="L1885" t="s">
        <v>3396</v>
      </c>
      <c r="M1885" s="29">
        <v>38838</v>
      </c>
      <c r="O1885"/>
      <c r="P1885">
        <v>43.581110000000002</v>
      </c>
      <c r="Q1885">
        <v>-95.775829999999999</v>
      </c>
      <c r="R1885" t="s">
        <v>42</v>
      </c>
      <c r="S1885" t="s">
        <v>42</v>
      </c>
      <c r="T1885" t="s">
        <v>43</v>
      </c>
      <c r="V1885"/>
      <c r="W1885" s="11" t="s">
        <v>1346</v>
      </c>
    </row>
    <row r="1886" spans="1:27" ht="15.75">
      <c r="A1886" t="s">
        <v>3397</v>
      </c>
      <c r="B1886">
        <v>75</v>
      </c>
      <c r="C1886" s="4" t="s">
        <v>647</v>
      </c>
      <c r="D1886" s="23">
        <v>58080</v>
      </c>
      <c r="E1886" s="9" t="s">
        <v>648</v>
      </c>
      <c r="F1886" s="5" t="s">
        <v>1138</v>
      </c>
      <c r="H1886" s="9" t="s">
        <v>648</v>
      </c>
      <c r="I1886" s="22" t="s">
        <v>1139</v>
      </c>
      <c r="J1886" s="9" t="s">
        <v>648</v>
      </c>
      <c r="K1886" s="11">
        <v>112.5</v>
      </c>
      <c r="L1886" t="s">
        <v>3397</v>
      </c>
      <c r="M1886" s="24">
        <v>39661</v>
      </c>
      <c r="O1886" s="34">
        <v>44195</v>
      </c>
      <c r="P1886" s="9">
        <v>33.7318</v>
      </c>
      <c r="Q1886" s="9">
        <v>-97.449200000000005</v>
      </c>
      <c r="R1886" t="s">
        <v>42</v>
      </c>
      <c r="S1886" t="s">
        <v>42</v>
      </c>
      <c r="T1886" t="s">
        <v>1126</v>
      </c>
      <c r="V1886"/>
    </row>
    <row r="1887" spans="1:27" ht="15.75">
      <c r="A1887" t="s">
        <v>3398</v>
      </c>
      <c r="B1887">
        <v>75</v>
      </c>
      <c r="C1887" s="4" t="s">
        <v>647</v>
      </c>
      <c r="D1887" s="23">
        <v>58080</v>
      </c>
      <c r="E1887" s="9" t="s">
        <v>648</v>
      </c>
      <c r="F1887" s="5" t="s">
        <v>1138</v>
      </c>
      <c r="H1887" s="9" t="s">
        <v>648</v>
      </c>
      <c r="I1887" s="22" t="s">
        <v>1139</v>
      </c>
      <c r="J1887" s="9" t="s">
        <v>648</v>
      </c>
      <c r="K1887" s="11">
        <v>121.5</v>
      </c>
      <c r="L1887" t="s">
        <v>3397</v>
      </c>
      <c r="M1887" s="3">
        <v>44196</v>
      </c>
      <c r="O1887"/>
      <c r="P1887" s="9">
        <v>33.7318</v>
      </c>
      <c r="Q1887" s="9">
        <v>-97.449200000000005</v>
      </c>
      <c r="R1887" t="s">
        <v>42</v>
      </c>
      <c r="S1887" t="s">
        <v>42</v>
      </c>
      <c r="T1887" t="s">
        <v>43</v>
      </c>
      <c r="V1887"/>
      <c r="W1887" s="11" t="s">
        <v>1131</v>
      </c>
      <c r="X1887">
        <v>100</v>
      </c>
    </row>
    <row r="1888" spans="1:27" ht="15.75">
      <c r="A1888" t="s">
        <v>3399</v>
      </c>
      <c r="B1888" s="25">
        <v>1</v>
      </c>
      <c r="C1888" s="4" t="s">
        <v>647</v>
      </c>
      <c r="D1888" s="23">
        <v>57631</v>
      </c>
      <c r="E1888" s="9" t="s">
        <v>648</v>
      </c>
      <c r="F1888" s="5" t="s">
        <v>1089</v>
      </c>
      <c r="H1888" s="9" t="s">
        <v>648</v>
      </c>
      <c r="I1888" s="22" t="s">
        <v>1090</v>
      </c>
      <c r="J1888" s="9" t="s">
        <v>648</v>
      </c>
      <c r="K1888" s="25">
        <v>1.5</v>
      </c>
      <c r="L1888" t="s">
        <v>3399</v>
      </c>
      <c r="M1888" s="26">
        <v>40452</v>
      </c>
      <c r="O1888"/>
      <c r="P1888">
        <v>41.393099999999997</v>
      </c>
      <c r="Q1888">
        <v>-94.444699999999997</v>
      </c>
      <c r="R1888" t="s">
        <v>42</v>
      </c>
      <c r="S1888" t="s">
        <v>42</v>
      </c>
      <c r="T1888" t="s">
        <v>43</v>
      </c>
      <c r="V1888"/>
      <c r="W1888" s="11" t="s">
        <v>3400</v>
      </c>
    </row>
    <row r="1889" spans="1:24" ht="15.75">
      <c r="A1889" t="s">
        <v>3401</v>
      </c>
      <c r="B1889">
        <v>43</v>
      </c>
      <c r="C1889" s="4" t="s">
        <v>647</v>
      </c>
      <c r="D1889" s="23">
        <v>56301</v>
      </c>
      <c r="E1889" s="9" t="s">
        <v>648</v>
      </c>
      <c r="F1889" s="5" t="s">
        <v>1260</v>
      </c>
      <c r="G1889" s="11"/>
      <c r="H1889" s="9" t="s">
        <v>648</v>
      </c>
      <c r="I1889" s="22" t="s">
        <v>1383</v>
      </c>
      <c r="J1889" s="9" t="s">
        <v>648</v>
      </c>
      <c r="K1889" s="11">
        <v>64.5</v>
      </c>
      <c r="L1889" t="s">
        <v>3401</v>
      </c>
      <c r="M1889" s="24">
        <v>38749</v>
      </c>
      <c r="O1889"/>
      <c r="P1889" s="9">
        <v>43.371099999999998</v>
      </c>
      <c r="Q1889" s="9">
        <v>-111.84399999999999</v>
      </c>
      <c r="R1889" t="s">
        <v>42</v>
      </c>
      <c r="S1889" t="s">
        <v>42</v>
      </c>
      <c r="T1889" t="s">
        <v>43</v>
      </c>
      <c r="V1889"/>
      <c r="W1889" s="11" t="s">
        <v>1200</v>
      </c>
    </row>
    <row r="1890" spans="1:24" ht="15.75">
      <c r="A1890" t="s">
        <v>3402</v>
      </c>
      <c r="B1890" s="25">
        <v>4</v>
      </c>
      <c r="C1890" s="4" t="s">
        <v>647</v>
      </c>
      <c r="D1890" s="23">
        <v>55342</v>
      </c>
      <c r="E1890" s="9" t="s">
        <v>648</v>
      </c>
      <c r="F1890" s="5" t="s">
        <v>1094</v>
      </c>
      <c r="G1890" s="11"/>
      <c r="H1890" s="9" t="s">
        <v>648</v>
      </c>
      <c r="I1890" s="22" t="s">
        <v>1090</v>
      </c>
      <c r="J1890" s="9" t="s">
        <v>648</v>
      </c>
      <c r="K1890" s="25">
        <v>9.1999999999999993</v>
      </c>
      <c r="L1890" t="s">
        <v>3402</v>
      </c>
      <c r="M1890" s="34">
        <v>43465</v>
      </c>
      <c r="O1890"/>
      <c r="P1890">
        <v>43.98583</v>
      </c>
      <c r="Q1890">
        <v>-96.078609999999998</v>
      </c>
      <c r="R1890" t="s">
        <v>42</v>
      </c>
      <c r="S1890" t="s">
        <v>42</v>
      </c>
      <c r="T1890" t="s">
        <v>43</v>
      </c>
      <c r="V1890" s="25" t="s">
        <v>3403</v>
      </c>
      <c r="W1890" s="11" t="s">
        <v>241</v>
      </c>
      <c r="X1890">
        <v>100</v>
      </c>
    </row>
    <row r="1891" spans="1:24" ht="15.75">
      <c r="A1891" t="s">
        <v>3404</v>
      </c>
      <c r="B1891">
        <v>121</v>
      </c>
      <c r="C1891" s="4" t="s">
        <v>647</v>
      </c>
      <c r="D1891" s="23">
        <v>55795</v>
      </c>
      <c r="E1891" s="9" t="s">
        <v>648</v>
      </c>
      <c r="F1891" s="5" t="s">
        <v>1138</v>
      </c>
      <c r="G1891" s="11"/>
      <c r="H1891" s="9" t="s">
        <v>648</v>
      </c>
      <c r="I1891" s="50" t="s">
        <v>1139</v>
      </c>
      <c r="J1891" s="9" t="s">
        <v>648</v>
      </c>
      <c r="K1891" s="11">
        <v>79</v>
      </c>
      <c r="L1891" t="s">
        <v>3405</v>
      </c>
      <c r="M1891" s="24">
        <v>37073</v>
      </c>
      <c r="O1891" s="3">
        <v>43464</v>
      </c>
      <c r="P1891" s="9">
        <v>30.947800000000001</v>
      </c>
      <c r="Q1891" s="9">
        <v>-102.477</v>
      </c>
      <c r="R1891" t="s">
        <v>42</v>
      </c>
      <c r="S1891" t="s">
        <v>42</v>
      </c>
      <c r="T1891" t="s">
        <v>1126</v>
      </c>
      <c r="V1891"/>
    </row>
    <row r="1892" spans="1:24" ht="15.75">
      <c r="A1892" t="s">
        <v>3406</v>
      </c>
      <c r="B1892">
        <v>121</v>
      </c>
      <c r="C1892" s="4" t="s">
        <v>647</v>
      </c>
      <c r="D1892" s="23">
        <v>55796</v>
      </c>
      <c r="E1892" s="9" t="s">
        <v>648</v>
      </c>
      <c r="F1892" s="5" t="s">
        <v>1138</v>
      </c>
      <c r="G1892" s="11"/>
      <c r="H1892" s="9" t="s">
        <v>648</v>
      </c>
      <c r="I1892" s="50" t="s">
        <v>1139</v>
      </c>
      <c r="J1892" s="9" t="s">
        <v>648</v>
      </c>
      <c r="K1892" s="11">
        <v>79</v>
      </c>
      <c r="L1892" t="s">
        <v>3405</v>
      </c>
      <c r="M1892" s="24">
        <v>37073</v>
      </c>
      <c r="O1892" s="3">
        <v>43464</v>
      </c>
      <c r="P1892" s="9">
        <v>30.947800000000001</v>
      </c>
      <c r="Q1892" s="9">
        <v>-102.477</v>
      </c>
      <c r="R1892" t="s">
        <v>42</v>
      </c>
      <c r="S1892" t="s">
        <v>42</v>
      </c>
      <c r="T1892" t="s">
        <v>1126</v>
      </c>
      <c r="V1892"/>
    </row>
    <row r="1893" spans="1:24" ht="26.25">
      <c r="A1893" t="s">
        <v>3407</v>
      </c>
      <c r="B1893">
        <v>116</v>
      </c>
      <c r="C1893" s="4" t="s">
        <v>647</v>
      </c>
      <c r="D1893" s="23">
        <v>55795</v>
      </c>
      <c r="E1893" s="9" t="s">
        <v>648</v>
      </c>
      <c r="F1893" s="5" t="s">
        <v>1138</v>
      </c>
      <c r="G1893" s="11"/>
      <c r="H1893" s="9" t="s">
        <v>648</v>
      </c>
      <c r="I1893" s="33" t="s">
        <v>1139</v>
      </c>
      <c r="J1893" s="9" t="s">
        <v>648</v>
      </c>
      <c r="K1893" s="11">
        <v>76.56</v>
      </c>
      <c r="L1893" t="s">
        <v>3405</v>
      </c>
      <c r="M1893" s="34">
        <v>43465</v>
      </c>
      <c r="O1893"/>
      <c r="P1893" s="9">
        <v>30.947800000000001</v>
      </c>
      <c r="Q1893" s="9">
        <v>-102.477</v>
      </c>
      <c r="R1893" t="s">
        <v>42</v>
      </c>
      <c r="S1893" t="s">
        <v>42</v>
      </c>
      <c r="T1893" t="s">
        <v>43</v>
      </c>
      <c r="V1893"/>
      <c r="W1893" s="11" t="s">
        <v>1131</v>
      </c>
      <c r="X1893">
        <v>100</v>
      </c>
    </row>
    <row r="1894" spans="1:24" ht="26.25">
      <c r="A1894" t="s">
        <v>3408</v>
      </c>
      <c r="B1894">
        <v>123</v>
      </c>
      <c r="C1894" s="4" t="s">
        <v>647</v>
      </c>
      <c r="D1894" s="23">
        <v>55796</v>
      </c>
      <c r="E1894" s="9" t="s">
        <v>648</v>
      </c>
      <c r="F1894" s="5" t="s">
        <v>1138</v>
      </c>
      <c r="G1894" s="11"/>
      <c r="H1894" s="9" t="s">
        <v>648</v>
      </c>
      <c r="I1894" s="33" t="s">
        <v>1139</v>
      </c>
      <c r="J1894" s="9" t="s">
        <v>648</v>
      </c>
      <c r="K1894" s="11">
        <v>81.180000000000007</v>
      </c>
      <c r="L1894" t="s">
        <v>3405</v>
      </c>
      <c r="M1894" s="34">
        <v>43465</v>
      </c>
      <c r="O1894"/>
      <c r="P1894" s="9">
        <v>30.947800000000001</v>
      </c>
      <c r="Q1894" s="9">
        <v>-102.477</v>
      </c>
      <c r="R1894" t="s">
        <v>42</v>
      </c>
      <c r="S1894" t="s">
        <v>42</v>
      </c>
      <c r="T1894" t="s">
        <v>43</v>
      </c>
      <c r="V1894"/>
      <c r="W1894" s="11" t="s">
        <v>1131</v>
      </c>
      <c r="X1894">
        <v>100</v>
      </c>
    </row>
    <row r="1895" spans="1:24" ht="15.75">
      <c r="A1895" t="s">
        <v>3409</v>
      </c>
      <c r="B1895" s="25">
        <v>6</v>
      </c>
      <c r="C1895" s="4" t="s">
        <v>647</v>
      </c>
      <c r="D1895" s="23">
        <v>2024</v>
      </c>
      <c r="E1895" s="9" t="s">
        <v>648</v>
      </c>
      <c r="F1895" s="5" t="s">
        <v>1094</v>
      </c>
      <c r="G1895" s="11"/>
      <c r="H1895" s="9" t="s">
        <v>648</v>
      </c>
      <c r="I1895" s="22" t="s">
        <v>1090</v>
      </c>
      <c r="J1895" s="9" t="s">
        <v>648</v>
      </c>
      <c r="K1895" s="25">
        <v>5.5</v>
      </c>
      <c r="L1895" t="s">
        <v>3409</v>
      </c>
      <c r="M1895" s="26">
        <v>37438</v>
      </c>
      <c r="O1895"/>
      <c r="P1895">
        <v>43.6213415</v>
      </c>
      <c r="Q1895">
        <v>-95.678858333333324</v>
      </c>
      <c r="R1895" t="s">
        <v>42</v>
      </c>
      <c r="S1895" t="s">
        <v>42</v>
      </c>
      <c r="T1895" t="s">
        <v>43</v>
      </c>
      <c r="V1895"/>
      <c r="W1895" s="11" t="s">
        <v>3410</v>
      </c>
    </row>
    <row r="1896" spans="1:24" ht="15.75">
      <c r="A1896" t="s">
        <v>1161</v>
      </c>
      <c r="B1896" s="25">
        <v>80</v>
      </c>
      <c r="C1896" s="4" t="s">
        <v>647</v>
      </c>
      <c r="D1896" s="23">
        <v>56093</v>
      </c>
      <c r="E1896" s="9" t="s">
        <v>648</v>
      </c>
      <c r="F1896" s="5" t="s">
        <v>1161</v>
      </c>
      <c r="G1896" s="11"/>
      <c r="H1896" s="9" t="s">
        <v>648</v>
      </c>
      <c r="I1896" s="22" t="s">
        <v>1383</v>
      </c>
      <c r="J1896" s="9" t="s">
        <v>648</v>
      </c>
      <c r="K1896" s="25">
        <v>140</v>
      </c>
      <c r="L1896" t="s">
        <v>1161</v>
      </c>
      <c r="M1896" s="26">
        <v>37956</v>
      </c>
      <c r="O1896"/>
      <c r="P1896" s="47">
        <v>41.322277999999997</v>
      </c>
      <c r="Q1896" s="47">
        <v>-110.798389</v>
      </c>
      <c r="R1896" t="s">
        <v>42</v>
      </c>
      <c r="S1896" t="s">
        <v>42</v>
      </c>
      <c r="T1896" t="s">
        <v>43</v>
      </c>
      <c r="V1896" s="25" t="s">
        <v>3411</v>
      </c>
      <c r="W1896" s="11" t="s">
        <v>1165</v>
      </c>
      <c r="X1896">
        <v>100</v>
      </c>
    </row>
    <row r="1897" spans="1:24" ht="15.75">
      <c r="A1897" t="s">
        <v>3412</v>
      </c>
      <c r="B1897">
        <v>14</v>
      </c>
      <c r="C1897" s="4" t="s">
        <v>647</v>
      </c>
      <c r="D1897" s="23">
        <v>57126</v>
      </c>
      <c r="E1897" s="9" t="s">
        <v>648</v>
      </c>
      <c r="F1897" s="5" t="s">
        <v>1260</v>
      </c>
      <c r="G1897" s="11"/>
      <c r="H1897" s="9" t="s">
        <v>648</v>
      </c>
      <c r="I1897" s="22" t="s">
        <v>1261</v>
      </c>
      <c r="J1897" s="9" t="s">
        <v>648</v>
      </c>
      <c r="K1897" s="11">
        <v>21</v>
      </c>
      <c r="L1897" t="s">
        <v>3412</v>
      </c>
      <c r="M1897" s="24">
        <v>40513</v>
      </c>
      <c r="O1897"/>
      <c r="P1897" s="9">
        <v>42.7669</v>
      </c>
      <c r="Q1897" s="9">
        <v>-115.00700000000001</v>
      </c>
      <c r="R1897" t="s">
        <v>42</v>
      </c>
      <c r="S1897" t="s">
        <v>42</v>
      </c>
      <c r="T1897" t="s">
        <v>43</v>
      </c>
      <c r="V1897"/>
      <c r="W1897" s="11" t="s">
        <v>1979</v>
      </c>
    </row>
    <row r="1898" spans="1:24" ht="15.75">
      <c r="A1898" t="s">
        <v>3413</v>
      </c>
      <c r="B1898">
        <v>177</v>
      </c>
      <c r="C1898" s="4" t="s">
        <v>647</v>
      </c>
      <c r="D1898" s="23">
        <v>65763</v>
      </c>
      <c r="E1898" s="9" t="s">
        <v>648</v>
      </c>
      <c r="F1898" s="5" t="s">
        <v>1138</v>
      </c>
      <c r="G1898" s="11"/>
      <c r="H1898" s="9" t="s">
        <v>648</v>
      </c>
      <c r="I1898" s="22" t="s">
        <v>1139</v>
      </c>
      <c r="J1898" s="9" t="s">
        <v>648</v>
      </c>
      <c r="K1898" s="11">
        <v>499.1</v>
      </c>
      <c r="L1898" t="s">
        <v>3413</v>
      </c>
      <c r="M1898" s="24">
        <v>45078</v>
      </c>
      <c r="O1898"/>
      <c r="P1898" s="9">
        <v>33.140799999999999</v>
      </c>
      <c r="Q1898" s="9">
        <v>-98.895600000000002</v>
      </c>
      <c r="R1898" t="s">
        <v>42</v>
      </c>
      <c r="S1898" t="s">
        <v>42</v>
      </c>
      <c r="T1898" t="s">
        <v>43</v>
      </c>
      <c r="V1898"/>
      <c r="W1898" s="11" t="s">
        <v>1131</v>
      </c>
      <c r="X1898">
        <v>100</v>
      </c>
    </row>
    <row r="1899" spans="1:24" ht="15.75">
      <c r="A1899" t="s">
        <v>3414</v>
      </c>
      <c r="B1899">
        <v>10</v>
      </c>
      <c r="C1899" s="4" t="s">
        <v>647</v>
      </c>
      <c r="D1899" s="23">
        <v>56276</v>
      </c>
      <c r="E1899" s="9" t="s">
        <v>648</v>
      </c>
      <c r="F1899" s="5" t="s">
        <v>1118</v>
      </c>
      <c r="G1899" s="11"/>
      <c r="H1899" s="9" t="s">
        <v>648</v>
      </c>
      <c r="I1899" s="22" t="s">
        <v>1119</v>
      </c>
      <c r="J1899" s="9" t="s">
        <v>648</v>
      </c>
      <c r="K1899" s="25">
        <v>1.6</v>
      </c>
      <c r="L1899" t="s">
        <v>3414</v>
      </c>
      <c r="M1899" s="26">
        <v>31382</v>
      </c>
      <c r="O1899"/>
      <c r="P1899">
        <v>35.077199999999998</v>
      </c>
      <c r="Q1899">
        <v>-118.3811</v>
      </c>
      <c r="R1899" t="s">
        <v>42</v>
      </c>
      <c r="S1899" t="s">
        <v>42</v>
      </c>
      <c r="T1899" t="s">
        <v>43</v>
      </c>
      <c r="V1899"/>
      <c r="W1899" s="11" t="s">
        <v>3415</v>
      </c>
    </row>
    <row r="1900" spans="1:24" ht="15.75">
      <c r="A1900" t="s">
        <v>3416</v>
      </c>
      <c r="B1900" s="25">
        <v>3</v>
      </c>
      <c r="C1900" s="4" t="s">
        <v>647</v>
      </c>
      <c r="D1900" s="23">
        <v>60128</v>
      </c>
      <c r="E1900" s="9" t="s">
        <v>648</v>
      </c>
      <c r="F1900" s="5" t="s">
        <v>1147</v>
      </c>
      <c r="G1900" s="11"/>
      <c r="H1900" s="9" t="s">
        <v>648</v>
      </c>
      <c r="I1900" s="22" t="s">
        <v>674</v>
      </c>
      <c r="J1900" s="9" t="s">
        <v>648</v>
      </c>
      <c r="K1900" s="25">
        <v>4.5</v>
      </c>
      <c r="L1900" t="s">
        <v>3416</v>
      </c>
      <c r="M1900" s="26">
        <v>42339</v>
      </c>
      <c r="O1900"/>
      <c r="P1900" s="25">
        <v>41.096056666666662</v>
      </c>
      <c r="Q1900" s="25">
        <v>-83.641026999999994</v>
      </c>
      <c r="R1900" t="s">
        <v>42</v>
      </c>
      <c r="S1900" t="s">
        <v>42</v>
      </c>
      <c r="T1900" t="s">
        <v>43</v>
      </c>
      <c r="V1900"/>
      <c r="W1900" s="11" t="s">
        <v>3417</v>
      </c>
    </row>
    <row r="1901" spans="1:24" ht="15.75">
      <c r="A1901" t="s">
        <v>3418</v>
      </c>
      <c r="B1901" s="25">
        <v>3</v>
      </c>
      <c r="C1901" s="4" t="s">
        <v>647</v>
      </c>
      <c r="D1901" s="23">
        <v>62653</v>
      </c>
      <c r="E1901" s="9" t="s">
        <v>648</v>
      </c>
      <c r="F1901" s="5" t="s">
        <v>1147</v>
      </c>
      <c r="G1901" s="11"/>
      <c r="H1901" s="9" t="s">
        <v>648</v>
      </c>
      <c r="I1901" s="22" t="s">
        <v>674</v>
      </c>
      <c r="J1901" s="9" t="s">
        <v>648</v>
      </c>
      <c r="K1901" s="25">
        <v>4.5</v>
      </c>
      <c r="L1901" t="s">
        <v>3418</v>
      </c>
      <c r="M1901" s="26">
        <v>44044</v>
      </c>
      <c r="O1901"/>
      <c r="P1901" s="25">
        <v>41.091125666666663</v>
      </c>
      <c r="Q1901" s="25">
        <v>-83.637008999999992</v>
      </c>
      <c r="R1901" t="s">
        <v>42</v>
      </c>
      <c r="S1901" t="s">
        <v>42</v>
      </c>
      <c r="T1901" t="s">
        <v>43</v>
      </c>
      <c r="V1901" s="25"/>
      <c r="W1901" s="11" t="s">
        <v>3417</v>
      </c>
    </row>
    <row r="1902" spans="1:24">
      <c r="A1902" t="s">
        <v>3419</v>
      </c>
      <c r="B1902">
        <v>1</v>
      </c>
      <c r="C1902" s="4" t="s">
        <v>3420</v>
      </c>
      <c r="E1902" s="4" t="s">
        <v>595</v>
      </c>
      <c r="H1902" t="s">
        <v>846</v>
      </c>
      <c r="I1902" t="s">
        <v>846</v>
      </c>
      <c r="J1902" t="s">
        <v>598</v>
      </c>
      <c r="K1902">
        <v>3.2</v>
      </c>
      <c r="L1902" t="s">
        <v>3421</v>
      </c>
      <c r="M1902" s="3">
        <v>42354</v>
      </c>
      <c r="O1902" s="3">
        <v>42382</v>
      </c>
      <c r="P1902">
        <v>55.559213801619499</v>
      </c>
      <c r="Q1902">
        <v>11.2255341757197</v>
      </c>
      <c r="R1902" t="s">
        <v>42</v>
      </c>
      <c r="S1902" t="s">
        <v>42</v>
      </c>
      <c r="T1902" t="s">
        <v>194</v>
      </c>
      <c r="U1902" t="s">
        <v>1210</v>
      </c>
      <c r="W1902" t="s">
        <v>3422</v>
      </c>
    </row>
    <row r="1903" spans="1:24">
      <c r="A1903" t="s">
        <v>3423</v>
      </c>
      <c r="B1903">
        <v>2</v>
      </c>
      <c r="C1903" s="4" t="s">
        <v>3420</v>
      </c>
      <c r="E1903" s="4" t="s">
        <v>595</v>
      </c>
      <c r="H1903" t="s">
        <v>846</v>
      </c>
      <c r="I1903" t="s">
        <v>846</v>
      </c>
      <c r="J1903" t="s">
        <v>598</v>
      </c>
      <c r="K1903">
        <v>6.4</v>
      </c>
      <c r="L1903" t="s">
        <v>3421</v>
      </c>
      <c r="M1903" s="3">
        <v>42383</v>
      </c>
      <c r="P1903">
        <v>55.559213801619499</v>
      </c>
      <c r="Q1903">
        <v>11.2255341757197</v>
      </c>
      <c r="R1903" t="s">
        <v>42</v>
      </c>
      <c r="S1903" t="s">
        <v>42</v>
      </c>
      <c r="T1903" t="s">
        <v>43</v>
      </c>
      <c r="U1903" t="s">
        <v>1210</v>
      </c>
      <c r="W1903" t="s">
        <v>3422</v>
      </c>
    </row>
    <row r="1904" spans="1:24">
      <c r="A1904" t="s">
        <v>3424</v>
      </c>
      <c r="B1904">
        <v>3</v>
      </c>
      <c r="C1904" s="4" t="s">
        <v>3420</v>
      </c>
      <c r="E1904" s="4" t="s">
        <v>595</v>
      </c>
      <c r="H1904" t="s">
        <v>597</v>
      </c>
      <c r="I1904" t="s">
        <v>597</v>
      </c>
      <c r="J1904" t="s">
        <v>598</v>
      </c>
      <c r="K1904">
        <v>7.35</v>
      </c>
      <c r="L1904" t="s">
        <v>3424</v>
      </c>
      <c r="M1904" s="3">
        <v>37609</v>
      </c>
      <c r="P1904">
        <v>57.035735725211701</v>
      </c>
      <c r="Q1904">
        <v>10.0783697646772</v>
      </c>
      <c r="R1904" t="s">
        <v>42</v>
      </c>
      <c r="S1904" t="s">
        <v>42</v>
      </c>
      <c r="T1904" t="s">
        <v>43</v>
      </c>
      <c r="U1904" t="s">
        <v>1210</v>
      </c>
    </row>
    <row r="1905" spans="1:29">
      <c r="A1905" t="s">
        <v>3425</v>
      </c>
      <c r="B1905">
        <v>4</v>
      </c>
      <c r="C1905" s="4" t="s">
        <v>3420</v>
      </c>
      <c r="E1905" s="4" t="s">
        <v>595</v>
      </c>
      <c r="H1905" t="s">
        <v>597</v>
      </c>
      <c r="I1905" t="s">
        <v>597</v>
      </c>
      <c r="J1905" t="s">
        <v>598</v>
      </c>
      <c r="K1905">
        <v>12</v>
      </c>
      <c r="L1905" t="s">
        <v>3425</v>
      </c>
      <c r="M1905" s="3">
        <v>40869</v>
      </c>
      <c r="P1905">
        <v>56.683365154068298</v>
      </c>
      <c r="Q1905">
        <v>9.5220945986178194</v>
      </c>
      <c r="R1905" t="s">
        <v>42</v>
      </c>
      <c r="S1905" t="s">
        <v>42</v>
      </c>
      <c r="T1905" t="s">
        <v>43</v>
      </c>
      <c r="U1905" t="s">
        <v>1210</v>
      </c>
      <c r="W1905" t="s">
        <v>3426</v>
      </c>
      <c r="X1905">
        <v>0.5</v>
      </c>
    </row>
    <row r="1906" spans="1:29">
      <c r="A1906" t="s">
        <v>3427</v>
      </c>
      <c r="B1906">
        <v>4</v>
      </c>
      <c r="C1906" s="4" t="s">
        <v>3420</v>
      </c>
      <c r="E1906" s="4" t="s">
        <v>595</v>
      </c>
      <c r="H1906" t="s">
        <v>597</v>
      </c>
      <c r="I1906" t="s">
        <v>597</v>
      </c>
      <c r="J1906" t="s">
        <v>598</v>
      </c>
      <c r="K1906">
        <v>12.3</v>
      </c>
      <c r="L1906" t="s">
        <v>3427</v>
      </c>
      <c r="M1906" s="3">
        <v>41541</v>
      </c>
      <c r="P1906">
        <v>56.141830537108703</v>
      </c>
      <c r="Q1906">
        <v>8.6276417023857395</v>
      </c>
      <c r="R1906" t="s">
        <v>42</v>
      </c>
      <c r="S1906" t="s">
        <v>42</v>
      </c>
      <c r="T1906" t="s">
        <v>43</v>
      </c>
      <c r="U1906" t="s">
        <v>1210</v>
      </c>
      <c r="W1906" t="s">
        <v>3428</v>
      </c>
      <c r="X1906">
        <v>0.22</v>
      </c>
      <c r="AC1906" t="s">
        <v>3429</v>
      </c>
    </row>
    <row r="1907" spans="1:29">
      <c r="A1907" t="s">
        <v>3430</v>
      </c>
      <c r="B1907">
        <v>3</v>
      </c>
      <c r="C1907" s="4" t="s">
        <v>3420</v>
      </c>
      <c r="E1907" s="4" t="s">
        <v>595</v>
      </c>
      <c r="H1907" t="s">
        <v>597</v>
      </c>
      <c r="I1907" t="s">
        <v>597</v>
      </c>
      <c r="J1907" t="s">
        <v>598</v>
      </c>
      <c r="K1907">
        <v>6</v>
      </c>
      <c r="L1907" t="s">
        <v>3431</v>
      </c>
      <c r="M1907" s="3">
        <v>37595</v>
      </c>
      <c r="O1907" s="3">
        <v>40848</v>
      </c>
      <c r="P1907">
        <v>54.823117242860803</v>
      </c>
      <c r="Q1907">
        <v>10.405923176196399</v>
      </c>
      <c r="R1907" t="s">
        <v>42</v>
      </c>
      <c r="S1907" t="s">
        <v>42</v>
      </c>
      <c r="T1907" t="s">
        <v>194</v>
      </c>
      <c r="U1907" t="s">
        <v>1210</v>
      </c>
      <c r="W1907" t="s">
        <v>3432</v>
      </c>
    </row>
    <row r="1908" spans="1:29">
      <c r="A1908" t="s">
        <v>3433</v>
      </c>
      <c r="B1908">
        <v>6</v>
      </c>
      <c r="C1908" s="4" t="s">
        <v>3420</v>
      </c>
      <c r="E1908" s="4" t="s">
        <v>595</v>
      </c>
      <c r="H1908" t="s">
        <v>597</v>
      </c>
      <c r="I1908" t="s">
        <v>597</v>
      </c>
      <c r="J1908" t="s">
        <v>598</v>
      </c>
      <c r="K1908">
        <v>12</v>
      </c>
      <c r="L1908" t="s">
        <v>3431</v>
      </c>
      <c r="M1908" s="3">
        <v>40849</v>
      </c>
      <c r="P1908">
        <v>54.823117242860803</v>
      </c>
      <c r="Q1908">
        <v>10.405923176196399</v>
      </c>
      <c r="R1908" t="s">
        <v>42</v>
      </c>
      <c r="S1908" t="s">
        <v>42</v>
      </c>
      <c r="T1908" t="s">
        <v>43</v>
      </c>
      <c r="U1908" t="s">
        <v>1210</v>
      </c>
      <c r="W1908" t="s">
        <v>3432</v>
      </c>
    </row>
    <row r="1909" spans="1:29">
      <c r="A1909" t="s">
        <v>3434</v>
      </c>
      <c r="B1909">
        <v>6</v>
      </c>
      <c r="C1909" s="4" t="s">
        <v>3420</v>
      </c>
      <c r="E1909" s="4" t="s">
        <v>595</v>
      </c>
      <c r="H1909" t="s">
        <v>597</v>
      </c>
      <c r="I1909" t="s">
        <v>597</v>
      </c>
      <c r="J1909" t="s">
        <v>598</v>
      </c>
      <c r="K1909">
        <v>12</v>
      </c>
      <c r="L1909" t="s">
        <v>3434</v>
      </c>
      <c r="M1909" s="3">
        <v>42198</v>
      </c>
      <c r="P1909">
        <v>56.575317531627299</v>
      </c>
      <c r="Q1909">
        <v>10.0577378688553</v>
      </c>
      <c r="R1909" t="s">
        <v>42</v>
      </c>
      <c r="S1909" t="s">
        <v>42</v>
      </c>
      <c r="T1909" t="s">
        <v>43</v>
      </c>
      <c r="U1909" t="s">
        <v>1210</v>
      </c>
      <c r="W1909" t="s">
        <v>3428</v>
      </c>
      <c r="AC1909" t="s">
        <v>3435</v>
      </c>
    </row>
    <row r="1910" spans="1:29">
      <c r="A1910" t="s">
        <v>3436</v>
      </c>
      <c r="B1910">
        <v>3</v>
      </c>
      <c r="C1910" s="4" t="s">
        <v>3420</v>
      </c>
      <c r="E1910" s="4" t="s">
        <v>595</v>
      </c>
      <c r="H1910" t="s">
        <v>597</v>
      </c>
      <c r="I1910" t="s">
        <v>597</v>
      </c>
      <c r="J1910" t="s">
        <v>598</v>
      </c>
      <c r="K1910">
        <v>9</v>
      </c>
      <c r="L1910" t="s">
        <v>3436</v>
      </c>
      <c r="M1910" s="3">
        <v>40081</v>
      </c>
      <c r="P1910">
        <v>55.959673341784701</v>
      </c>
      <c r="Q1910">
        <v>8.5572211247531396</v>
      </c>
      <c r="R1910" t="s">
        <v>42</v>
      </c>
      <c r="S1910" t="s">
        <v>42</v>
      </c>
      <c r="T1910" t="s">
        <v>43</v>
      </c>
      <c r="U1910" t="s">
        <v>1210</v>
      </c>
    </row>
    <row r="1911" spans="1:29">
      <c r="A1911" t="s">
        <v>3437</v>
      </c>
      <c r="B1911">
        <v>1</v>
      </c>
      <c r="C1911" s="4" t="s">
        <v>3420</v>
      </c>
      <c r="E1911" s="4" t="s">
        <v>595</v>
      </c>
      <c r="H1911" s="5" t="s">
        <v>597</v>
      </c>
      <c r="I1911" t="s">
        <v>597</v>
      </c>
      <c r="J1911" t="s">
        <v>598</v>
      </c>
      <c r="K1911">
        <v>0.25</v>
      </c>
      <c r="L1911" t="s">
        <v>3438</v>
      </c>
      <c r="M1911" s="3">
        <v>32559</v>
      </c>
      <c r="O1911" s="3">
        <v>35323</v>
      </c>
      <c r="P1911">
        <v>55.134327479155203</v>
      </c>
      <c r="Q1911">
        <v>8.9611181812608791</v>
      </c>
      <c r="R1911" t="s">
        <v>42</v>
      </c>
      <c r="S1911" t="s">
        <v>42</v>
      </c>
      <c r="T1911" t="s">
        <v>194</v>
      </c>
      <c r="U1911" t="s">
        <v>1210</v>
      </c>
      <c r="W1911" t="s">
        <v>3439</v>
      </c>
    </row>
    <row r="1912" spans="1:29">
      <c r="A1912" t="s">
        <v>3440</v>
      </c>
      <c r="B1912">
        <v>4</v>
      </c>
      <c r="C1912" s="4" t="s">
        <v>3420</v>
      </c>
      <c r="E1912" s="4" t="s">
        <v>595</v>
      </c>
      <c r="H1912" t="s">
        <v>597</v>
      </c>
      <c r="I1912" t="s">
        <v>597</v>
      </c>
      <c r="J1912" t="s">
        <v>598</v>
      </c>
      <c r="K1912">
        <v>2.0499999999999998</v>
      </c>
      <c r="L1912" t="s">
        <v>3438</v>
      </c>
      <c r="M1912" s="3">
        <v>35324</v>
      </c>
      <c r="O1912" s="3">
        <v>35421</v>
      </c>
      <c r="P1912">
        <v>55.134327479155203</v>
      </c>
      <c r="Q1912">
        <v>8.9611181812608791</v>
      </c>
      <c r="R1912" t="s">
        <v>42</v>
      </c>
      <c r="S1912" t="s">
        <v>42</v>
      </c>
      <c r="T1912" t="s">
        <v>194</v>
      </c>
      <c r="U1912" t="s">
        <v>1210</v>
      </c>
      <c r="W1912" t="s">
        <v>3439</v>
      </c>
    </row>
    <row r="1913" spans="1:29">
      <c r="A1913" t="s">
        <v>3441</v>
      </c>
      <c r="B1913">
        <v>5</v>
      </c>
      <c r="C1913" s="4" t="s">
        <v>3420</v>
      </c>
      <c r="E1913" s="4" t="s">
        <v>595</v>
      </c>
      <c r="H1913" t="s">
        <v>597</v>
      </c>
      <c r="I1913" t="s">
        <v>597</v>
      </c>
      <c r="J1913" t="s">
        <v>598</v>
      </c>
      <c r="K1913">
        <v>2.65</v>
      </c>
      <c r="L1913" t="s">
        <v>3438</v>
      </c>
      <c r="M1913" s="3">
        <v>35422</v>
      </c>
      <c r="O1913" s="3">
        <v>35681</v>
      </c>
      <c r="P1913">
        <v>55.134327479155203</v>
      </c>
      <c r="Q1913">
        <v>8.9611181812608791</v>
      </c>
      <c r="R1913" t="s">
        <v>42</v>
      </c>
      <c r="S1913" t="s">
        <v>42</v>
      </c>
      <c r="T1913" t="s">
        <v>194</v>
      </c>
      <c r="U1913" t="s">
        <v>1210</v>
      </c>
      <c r="W1913" t="s">
        <v>3439</v>
      </c>
    </row>
    <row r="1914" spans="1:29">
      <c r="A1914" t="s">
        <v>3442</v>
      </c>
      <c r="B1914">
        <v>6</v>
      </c>
      <c r="C1914" s="4" t="s">
        <v>3420</v>
      </c>
      <c r="E1914" s="4" t="s">
        <v>595</v>
      </c>
      <c r="H1914" t="s">
        <v>597</v>
      </c>
      <c r="I1914" t="s">
        <v>597</v>
      </c>
      <c r="J1914" t="s">
        <v>598</v>
      </c>
      <c r="K1914">
        <v>3.4</v>
      </c>
      <c r="L1914" t="s">
        <v>3438</v>
      </c>
      <c r="M1914" s="3">
        <v>35682</v>
      </c>
      <c r="O1914" s="3">
        <v>35750</v>
      </c>
      <c r="P1914">
        <v>55.134327479155203</v>
      </c>
      <c r="Q1914">
        <v>8.9611181812608791</v>
      </c>
      <c r="R1914" t="s">
        <v>42</v>
      </c>
      <c r="S1914" t="s">
        <v>42</v>
      </c>
      <c r="T1914" t="s">
        <v>194</v>
      </c>
      <c r="U1914" t="s">
        <v>1210</v>
      </c>
      <c r="W1914" t="s">
        <v>3439</v>
      </c>
    </row>
    <row r="1915" spans="1:29">
      <c r="A1915" t="s">
        <v>3443</v>
      </c>
      <c r="B1915">
        <v>7</v>
      </c>
      <c r="C1915" s="4" t="s">
        <v>3420</v>
      </c>
      <c r="E1915" s="4" t="s">
        <v>595</v>
      </c>
      <c r="H1915" t="s">
        <v>597</v>
      </c>
      <c r="I1915" t="s">
        <v>597</v>
      </c>
      <c r="J1915" t="s">
        <v>598</v>
      </c>
      <c r="K1915">
        <v>4</v>
      </c>
      <c r="L1915" t="s">
        <v>3438</v>
      </c>
      <c r="M1915" s="3">
        <v>35751</v>
      </c>
      <c r="O1915" s="3">
        <v>35824</v>
      </c>
      <c r="P1915">
        <v>55.134327479155203</v>
      </c>
      <c r="Q1915">
        <v>8.9611181812608791</v>
      </c>
      <c r="R1915" t="s">
        <v>42</v>
      </c>
      <c r="S1915" t="s">
        <v>42</v>
      </c>
      <c r="T1915" t="s">
        <v>194</v>
      </c>
      <c r="U1915" t="s">
        <v>1210</v>
      </c>
      <c r="W1915" t="s">
        <v>3439</v>
      </c>
    </row>
    <row r="1916" spans="1:29">
      <c r="A1916" t="s">
        <v>3444</v>
      </c>
      <c r="B1916">
        <v>8</v>
      </c>
      <c r="C1916" s="4" t="s">
        <v>3420</v>
      </c>
      <c r="E1916" s="4" t="s">
        <v>595</v>
      </c>
      <c r="H1916" t="s">
        <v>597</v>
      </c>
      <c r="I1916" t="s">
        <v>597</v>
      </c>
      <c r="J1916" t="s">
        <v>598</v>
      </c>
      <c r="K1916">
        <v>4.66</v>
      </c>
      <c r="L1916" t="s">
        <v>3438</v>
      </c>
      <c r="M1916" s="3">
        <v>35825</v>
      </c>
      <c r="O1916" s="3">
        <v>35932</v>
      </c>
      <c r="P1916">
        <v>55.134327479155203</v>
      </c>
      <c r="Q1916">
        <v>8.9611181812608791</v>
      </c>
      <c r="R1916" t="s">
        <v>42</v>
      </c>
      <c r="S1916" t="s">
        <v>42</v>
      </c>
      <c r="T1916" t="s">
        <v>194</v>
      </c>
      <c r="U1916" t="s">
        <v>1210</v>
      </c>
      <c r="W1916" t="s">
        <v>3439</v>
      </c>
    </row>
    <row r="1917" spans="1:29">
      <c r="A1917" t="s">
        <v>3445</v>
      </c>
      <c r="B1917">
        <v>9</v>
      </c>
      <c r="C1917" s="4" t="s">
        <v>3420</v>
      </c>
      <c r="E1917" s="4" t="s">
        <v>595</v>
      </c>
      <c r="H1917" t="s">
        <v>597</v>
      </c>
      <c r="I1917" t="s">
        <v>597</v>
      </c>
      <c r="J1917" t="s">
        <v>598</v>
      </c>
      <c r="K1917">
        <v>5.32</v>
      </c>
      <c r="L1917" t="s">
        <v>3438</v>
      </c>
      <c r="M1917" s="3">
        <v>35933</v>
      </c>
      <c r="O1917" s="3">
        <v>36185</v>
      </c>
      <c r="P1917">
        <v>55.134327479155203</v>
      </c>
      <c r="Q1917">
        <v>8.9611181812608791</v>
      </c>
      <c r="R1917" t="s">
        <v>42</v>
      </c>
      <c r="S1917" t="s">
        <v>42</v>
      </c>
      <c r="T1917" t="s">
        <v>194</v>
      </c>
      <c r="U1917" t="s">
        <v>1210</v>
      </c>
      <c r="W1917" t="s">
        <v>3439</v>
      </c>
    </row>
    <row r="1918" spans="1:29">
      <c r="A1918" t="s">
        <v>3446</v>
      </c>
      <c r="B1918">
        <v>20</v>
      </c>
      <c r="C1918" s="4" t="s">
        <v>3420</v>
      </c>
      <c r="E1918" s="4" t="s">
        <v>595</v>
      </c>
      <c r="H1918" t="s">
        <v>597</v>
      </c>
      <c r="I1918" t="s">
        <v>597</v>
      </c>
      <c r="J1918" t="s">
        <v>598</v>
      </c>
      <c r="K1918">
        <v>11.92</v>
      </c>
      <c r="L1918" t="s">
        <v>3438</v>
      </c>
      <c r="M1918" s="3">
        <v>36186</v>
      </c>
      <c r="O1918" s="3">
        <v>36425</v>
      </c>
      <c r="P1918">
        <v>55.134327479155203</v>
      </c>
      <c r="Q1918">
        <v>8.9611181812608791</v>
      </c>
      <c r="R1918" t="s">
        <v>42</v>
      </c>
      <c r="S1918" t="s">
        <v>42</v>
      </c>
      <c r="T1918" t="s">
        <v>194</v>
      </c>
      <c r="U1918" t="s">
        <v>1210</v>
      </c>
      <c r="W1918" t="s">
        <v>3439</v>
      </c>
    </row>
    <row r="1919" spans="1:29">
      <c r="A1919" t="s">
        <v>3447</v>
      </c>
      <c r="B1919">
        <v>22</v>
      </c>
      <c r="C1919" s="4" t="s">
        <v>3420</v>
      </c>
      <c r="E1919" s="4" t="s">
        <v>595</v>
      </c>
      <c r="H1919" t="s">
        <v>597</v>
      </c>
      <c r="I1919" t="s">
        <v>597</v>
      </c>
      <c r="J1919" t="s">
        <v>598</v>
      </c>
      <c r="K1919">
        <v>14.52</v>
      </c>
      <c r="L1919" t="s">
        <v>3438</v>
      </c>
      <c r="M1919" s="3">
        <v>36426</v>
      </c>
      <c r="P1919">
        <v>55.134327479155203</v>
      </c>
      <c r="Q1919">
        <v>8.9611181812608791</v>
      </c>
      <c r="R1919" t="s">
        <v>42</v>
      </c>
      <c r="S1919" t="s">
        <v>42</v>
      </c>
      <c r="T1919" t="s">
        <v>43</v>
      </c>
      <c r="U1919" t="s">
        <v>1210</v>
      </c>
      <c r="W1919" t="s">
        <v>3439</v>
      </c>
    </row>
    <row r="1920" spans="1:29">
      <c r="A1920" t="s">
        <v>3448</v>
      </c>
      <c r="B1920">
        <v>4</v>
      </c>
      <c r="C1920" s="4" t="s">
        <v>3420</v>
      </c>
      <c r="E1920" s="4" t="s">
        <v>595</v>
      </c>
      <c r="H1920" t="s">
        <v>597</v>
      </c>
      <c r="I1920" t="s">
        <v>597</v>
      </c>
      <c r="J1920" t="s">
        <v>598</v>
      </c>
      <c r="K1920">
        <v>12</v>
      </c>
      <c r="L1920" t="s">
        <v>3448</v>
      </c>
      <c r="M1920" s="3">
        <v>41232</v>
      </c>
      <c r="P1920">
        <v>56.7556004504602</v>
      </c>
      <c r="Q1920">
        <v>8.9972988187998606</v>
      </c>
      <c r="R1920" t="s">
        <v>42</v>
      </c>
      <c r="S1920" t="s">
        <v>42</v>
      </c>
      <c r="T1920" t="s">
        <v>43</v>
      </c>
      <c r="U1920" t="s">
        <v>1210</v>
      </c>
      <c r="W1920" t="s">
        <v>3449</v>
      </c>
    </row>
    <row r="1921" spans="1:29">
      <c r="A1921" t="s">
        <v>3450</v>
      </c>
      <c r="B1921">
        <v>4</v>
      </c>
      <c r="C1921" s="4" t="s">
        <v>3420</v>
      </c>
      <c r="E1921" s="4" t="s">
        <v>595</v>
      </c>
      <c r="H1921" t="s">
        <v>597</v>
      </c>
      <c r="I1921" t="s">
        <v>597</v>
      </c>
      <c r="J1921" t="s">
        <v>598</v>
      </c>
      <c r="K1921">
        <v>12.3</v>
      </c>
      <c r="L1921" t="s">
        <v>3450</v>
      </c>
      <c r="M1921" s="3">
        <v>41157</v>
      </c>
      <c r="P1921">
        <v>56.423133177151598</v>
      </c>
      <c r="Q1921">
        <v>8.6066624042569408</v>
      </c>
      <c r="R1921" t="s">
        <v>42</v>
      </c>
      <c r="S1921" t="s">
        <v>42</v>
      </c>
      <c r="T1921" t="s">
        <v>43</v>
      </c>
      <c r="U1921" t="s">
        <v>1210</v>
      </c>
      <c r="W1921" t="s">
        <v>3450</v>
      </c>
    </row>
    <row r="1922" spans="1:29">
      <c r="A1922" t="s">
        <v>3451</v>
      </c>
      <c r="B1922">
        <v>3</v>
      </c>
      <c r="C1922" s="4" t="s">
        <v>3420</v>
      </c>
      <c r="E1922" s="4" t="s">
        <v>595</v>
      </c>
      <c r="H1922" t="s">
        <v>846</v>
      </c>
      <c r="I1922" t="s">
        <v>846</v>
      </c>
      <c r="J1922" t="s">
        <v>598</v>
      </c>
      <c r="K1922">
        <v>1.98</v>
      </c>
      <c r="L1922" t="s">
        <v>3451</v>
      </c>
      <c r="M1922" s="3">
        <v>36664</v>
      </c>
      <c r="P1922">
        <v>55.603460210000001</v>
      </c>
      <c r="Q1922">
        <v>12.49306739</v>
      </c>
      <c r="R1922" t="s">
        <v>42</v>
      </c>
      <c r="S1922" t="s">
        <v>42</v>
      </c>
      <c r="T1922" t="s">
        <v>43</v>
      </c>
      <c r="U1922" t="s">
        <v>1210</v>
      </c>
    </row>
    <row r="1923" spans="1:29">
      <c r="A1923" t="s">
        <v>3452</v>
      </c>
      <c r="B1923">
        <v>2</v>
      </c>
      <c r="C1923" s="4" t="s">
        <v>3420</v>
      </c>
      <c r="E1923" s="4" t="s">
        <v>595</v>
      </c>
      <c r="H1923" t="s">
        <v>846</v>
      </c>
      <c r="I1923" t="s">
        <v>846</v>
      </c>
      <c r="J1923" t="s">
        <v>598</v>
      </c>
      <c r="K1923">
        <v>7.2</v>
      </c>
      <c r="L1923" t="s">
        <v>3453</v>
      </c>
      <c r="M1923" s="3">
        <v>40140</v>
      </c>
      <c r="O1923" s="3">
        <v>40811</v>
      </c>
      <c r="P1923">
        <v>55.6004188823661</v>
      </c>
      <c r="Q1923">
        <v>12.459706253203899</v>
      </c>
      <c r="R1923" t="s">
        <v>732</v>
      </c>
      <c r="S1923" t="s">
        <v>167</v>
      </c>
      <c r="T1923" t="s">
        <v>194</v>
      </c>
      <c r="U1923" t="s">
        <v>1210</v>
      </c>
    </row>
    <row r="1924" spans="1:29">
      <c r="A1924" t="s">
        <v>3454</v>
      </c>
      <c r="B1924">
        <v>3</v>
      </c>
      <c r="C1924" s="4" t="s">
        <v>3420</v>
      </c>
      <c r="E1924" s="4" t="s">
        <v>595</v>
      </c>
      <c r="H1924" t="s">
        <v>846</v>
      </c>
      <c r="I1924" t="s">
        <v>846</v>
      </c>
      <c r="J1924" t="s">
        <v>598</v>
      </c>
      <c r="K1924">
        <v>10.8</v>
      </c>
      <c r="L1924" t="s">
        <v>3453</v>
      </c>
      <c r="M1924" s="3">
        <v>40812</v>
      </c>
      <c r="P1924">
        <v>55.6004188823661</v>
      </c>
      <c r="Q1924">
        <v>12.459706253203899</v>
      </c>
      <c r="R1924" t="s">
        <v>732</v>
      </c>
      <c r="S1924" t="s">
        <v>167</v>
      </c>
      <c r="T1924" t="s">
        <v>43</v>
      </c>
      <c r="U1924" t="s">
        <v>1210</v>
      </c>
    </row>
    <row r="1925" spans="1:29">
      <c r="A1925" t="s">
        <v>3455</v>
      </c>
      <c r="B1925">
        <v>3</v>
      </c>
      <c r="C1925" s="4" t="s">
        <v>3420</v>
      </c>
      <c r="E1925" s="4" t="s">
        <v>595</v>
      </c>
      <c r="H1925" t="s">
        <v>597</v>
      </c>
      <c r="I1925" t="s">
        <v>597</v>
      </c>
      <c r="J1925" t="s">
        <v>598</v>
      </c>
      <c r="K1925">
        <v>9.2249999999999996</v>
      </c>
      <c r="L1925" t="s">
        <v>3455</v>
      </c>
      <c r="M1925" s="3">
        <v>40863</v>
      </c>
      <c r="P1925">
        <v>56.392012299403198</v>
      </c>
      <c r="Q1925">
        <v>8.2935453462958595</v>
      </c>
      <c r="R1925" t="s">
        <v>42</v>
      </c>
      <c r="S1925" t="s">
        <v>42</v>
      </c>
      <c r="T1925" t="s">
        <v>43</v>
      </c>
      <c r="U1925" t="s">
        <v>1210</v>
      </c>
    </row>
    <row r="1926" spans="1:29">
      <c r="A1926" t="s">
        <v>3456</v>
      </c>
      <c r="B1926">
        <v>5</v>
      </c>
      <c r="C1926" s="4" t="s">
        <v>3420</v>
      </c>
      <c r="E1926" s="4" t="s">
        <v>595</v>
      </c>
      <c r="H1926" t="s">
        <v>597</v>
      </c>
      <c r="I1926" t="s">
        <v>597</v>
      </c>
      <c r="J1926" t="s">
        <v>598</v>
      </c>
      <c r="K1926">
        <v>15</v>
      </c>
      <c r="L1926" t="s">
        <v>3456</v>
      </c>
      <c r="M1926" s="3">
        <v>41611</v>
      </c>
      <c r="P1926">
        <v>56.680900063898903</v>
      </c>
      <c r="Q1926">
        <v>8.96825837973795</v>
      </c>
      <c r="R1926" t="s">
        <v>42</v>
      </c>
      <c r="S1926" t="s">
        <v>42</v>
      </c>
      <c r="T1926" t="s">
        <v>43</v>
      </c>
      <c r="U1926" t="s">
        <v>1210</v>
      </c>
      <c r="W1926" t="s">
        <v>313</v>
      </c>
      <c r="X1926">
        <v>1</v>
      </c>
    </row>
    <row r="1927" spans="1:29">
      <c r="A1927" t="s">
        <v>3457</v>
      </c>
      <c r="B1927">
        <v>8</v>
      </c>
      <c r="C1927" s="4" t="s">
        <v>3420</v>
      </c>
      <c r="E1927" s="4" t="s">
        <v>595</v>
      </c>
      <c r="H1927" t="s">
        <v>597</v>
      </c>
      <c r="I1927" t="s">
        <v>597</v>
      </c>
      <c r="J1927" t="s">
        <v>598</v>
      </c>
      <c r="K1927">
        <v>24</v>
      </c>
      <c r="L1927" t="s">
        <v>3457</v>
      </c>
      <c r="M1927" s="3">
        <v>40527</v>
      </c>
      <c r="P1927">
        <v>55.890785882805702</v>
      </c>
      <c r="Q1927">
        <v>8.5889333193910993</v>
      </c>
      <c r="R1927" t="s">
        <v>42</v>
      </c>
      <c r="S1927" t="s">
        <v>42</v>
      </c>
      <c r="T1927" t="s">
        <v>43</v>
      </c>
      <c r="U1927" t="s">
        <v>1210</v>
      </c>
      <c r="W1927" t="s">
        <v>3458</v>
      </c>
      <c r="AC1927" t="s">
        <v>3459</v>
      </c>
    </row>
    <row r="1928" spans="1:29">
      <c r="A1928" t="s">
        <v>3460</v>
      </c>
      <c r="B1928">
        <v>6</v>
      </c>
      <c r="C1928" s="4" t="s">
        <v>3420</v>
      </c>
      <c r="E1928" s="4" t="s">
        <v>595</v>
      </c>
      <c r="H1928" t="s">
        <v>597</v>
      </c>
      <c r="I1928" t="s">
        <v>597</v>
      </c>
      <c r="J1928" t="s">
        <v>598</v>
      </c>
      <c r="K1928">
        <v>27</v>
      </c>
      <c r="L1928" t="s">
        <v>3460</v>
      </c>
      <c r="M1928" s="3">
        <v>45672</v>
      </c>
      <c r="P1928">
        <v>56.881885544543699</v>
      </c>
      <c r="Q1928">
        <v>9.4883409739820301</v>
      </c>
      <c r="R1928" t="s">
        <v>42</v>
      </c>
      <c r="S1928" t="s">
        <v>42</v>
      </c>
      <c r="T1928" t="s">
        <v>43</v>
      </c>
      <c r="U1928" t="s">
        <v>1210</v>
      </c>
      <c r="W1928" t="s">
        <v>3461</v>
      </c>
    </row>
    <row r="1929" spans="1:29">
      <c r="A1929" t="s">
        <v>3462</v>
      </c>
      <c r="B1929">
        <v>1</v>
      </c>
      <c r="C1929" s="4" t="s">
        <v>3420</v>
      </c>
      <c r="E1929" s="4" t="s">
        <v>595</v>
      </c>
      <c r="H1929" t="s">
        <v>597</v>
      </c>
      <c r="I1929" t="s">
        <v>597</v>
      </c>
      <c r="J1929" t="s">
        <v>598</v>
      </c>
      <c r="K1929">
        <v>1.3</v>
      </c>
      <c r="L1929" t="s">
        <v>3463</v>
      </c>
      <c r="M1929" s="3">
        <v>37034</v>
      </c>
      <c r="O1929" s="3">
        <v>37141</v>
      </c>
      <c r="P1929">
        <v>55.814019282913797</v>
      </c>
      <c r="Q1929">
        <v>8.9917569603642598</v>
      </c>
      <c r="R1929" t="s">
        <v>42</v>
      </c>
      <c r="S1929" t="s">
        <v>42</v>
      </c>
      <c r="T1929" t="s">
        <v>194</v>
      </c>
      <c r="U1929" t="s">
        <v>1210</v>
      </c>
      <c r="W1929" t="s">
        <v>3426</v>
      </c>
      <c r="X1929">
        <v>0.51</v>
      </c>
    </row>
    <row r="1930" spans="1:29">
      <c r="A1930" t="s">
        <v>3464</v>
      </c>
      <c r="B1930">
        <v>5</v>
      </c>
      <c r="C1930" s="4" t="s">
        <v>3420</v>
      </c>
      <c r="E1930" s="4" t="s">
        <v>595</v>
      </c>
      <c r="H1930" t="s">
        <v>597</v>
      </c>
      <c r="I1930" t="s">
        <v>597</v>
      </c>
      <c r="J1930" t="s">
        <v>598</v>
      </c>
      <c r="K1930">
        <v>6.5</v>
      </c>
      <c r="L1930" t="s">
        <v>3463</v>
      </c>
      <c r="M1930" s="3">
        <v>37142</v>
      </c>
      <c r="O1930" s="3">
        <v>37594</v>
      </c>
      <c r="P1930">
        <v>55.814019282913797</v>
      </c>
      <c r="Q1930">
        <v>8.9917569603642598</v>
      </c>
      <c r="R1930" t="s">
        <v>42</v>
      </c>
      <c r="S1930" t="s">
        <v>42</v>
      </c>
      <c r="T1930" t="s">
        <v>194</v>
      </c>
      <c r="U1930" t="s">
        <v>1210</v>
      </c>
      <c r="W1930" t="s">
        <v>3426</v>
      </c>
      <c r="X1930">
        <v>0.51</v>
      </c>
    </row>
    <row r="1931" spans="1:29">
      <c r="A1931" t="s">
        <v>3465</v>
      </c>
      <c r="B1931">
        <v>6</v>
      </c>
      <c r="C1931" s="4" t="s">
        <v>3420</v>
      </c>
      <c r="E1931" s="4" t="s">
        <v>595</v>
      </c>
      <c r="H1931" t="s">
        <v>597</v>
      </c>
      <c r="I1931" t="s">
        <v>597</v>
      </c>
      <c r="J1931" t="s">
        <v>598</v>
      </c>
      <c r="K1931">
        <v>7.8</v>
      </c>
      <c r="L1931" t="s">
        <v>3463</v>
      </c>
      <c r="M1931" s="3">
        <v>37595</v>
      </c>
      <c r="P1931">
        <v>55.814019282913797</v>
      </c>
      <c r="Q1931">
        <v>8.9917569603642598</v>
      </c>
      <c r="R1931" t="s">
        <v>42</v>
      </c>
      <c r="S1931" t="s">
        <v>42</v>
      </c>
      <c r="T1931" t="s">
        <v>43</v>
      </c>
      <c r="U1931" t="s">
        <v>1210</v>
      </c>
      <c r="W1931" t="s">
        <v>3426</v>
      </c>
      <c r="X1931">
        <v>0.51</v>
      </c>
    </row>
    <row r="1932" spans="1:29">
      <c r="A1932" t="s">
        <v>3466</v>
      </c>
      <c r="B1932">
        <v>4</v>
      </c>
      <c r="C1932" s="4" t="s">
        <v>3420</v>
      </c>
      <c r="E1932" s="4" t="s">
        <v>595</v>
      </c>
      <c r="H1932" t="s">
        <v>597</v>
      </c>
      <c r="I1932" t="s">
        <v>597</v>
      </c>
      <c r="J1932" t="s">
        <v>598</v>
      </c>
      <c r="K1932">
        <v>13.8</v>
      </c>
      <c r="L1932" t="s">
        <v>3466</v>
      </c>
      <c r="M1932" s="3">
        <v>43141</v>
      </c>
      <c r="P1932">
        <v>56.317769753575803</v>
      </c>
      <c r="Q1932">
        <v>8.4603301833774101</v>
      </c>
      <c r="R1932" t="s">
        <v>42</v>
      </c>
      <c r="S1932" t="s">
        <v>42</v>
      </c>
      <c r="T1932" t="s">
        <v>43</v>
      </c>
      <c r="U1932" t="s">
        <v>1210</v>
      </c>
      <c r="W1932" t="s">
        <v>3426</v>
      </c>
      <c r="AC1932" t="s">
        <v>3467</v>
      </c>
    </row>
    <row r="1933" spans="1:29">
      <c r="A1933" t="s">
        <v>3468</v>
      </c>
      <c r="B1933">
        <v>8</v>
      </c>
      <c r="C1933" s="4" t="s">
        <v>3420</v>
      </c>
      <c r="E1933" s="4" t="s">
        <v>595</v>
      </c>
      <c r="H1933" t="s">
        <v>597</v>
      </c>
      <c r="I1933" t="s">
        <v>597</v>
      </c>
      <c r="J1933" t="s">
        <v>598</v>
      </c>
      <c r="K1933">
        <v>12</v>
      </c>
      <c r="L1933" t="s">
        <v>3468</v>
      </c>
      <c r="M1933" s="3">
        <v>36838</v>
      </c>
      <c r="P1933">
        <v>54.867132429999998</v>
      </c>
      <c r="Q1933">
        <v>9.1722808499999999</v>
      </c>
      <c r="R1933" t="s">
        <v>42</v>
      </c>
      <c r="S1933" t="s">
        <v>42</v>
      </c>
      <c r="T1933" t="s">
        <v>43</v>
      </c>
      <c r="U1933" t="s">
        <v>3469</v>
      </c>
      <c r="W1933" t="s">
        <v>3426</v>
      </c>
      <c r="AC1933" t="s">
        <v>3470</v>
      </c>
    </row>
    <row r="1934" spans="1:29">
      <c r="A1934" t="s">
        <v>3471</v>
      </c>
      <c r="B1934">
        <v>8</v>
      </c>
      <c r="C1934" s="4" t="s">
        <v>3420</v>
      </c>
      <c r="E1934" s="4" t="s">
        <v>595</v>
      </c>
      <c r="H1934" t="s">
        <v>597</v>
      </c>
      <c r="I1934" t="s">
        <v>597</v>
      </c>
      <c r="J1934" t="s">
        <v>598</v>
      </c>
      <c r="K1934">
        <v>16</v>
      </c>
      <c r="L1934" t="s">
        <v>3468</v>
      </c>
      <c r="M1934" s="3">
        <v>40891</v>
      </c>
      <c r="P1934">
        <v>54.856829368084</v>
      </c>
      <c r="Q1934">
        <v>9.2071942000465405</v>
      </c>
      <c r="R1934" t="s">
        <v>42</v>
      </c>
      <c r="S1934" t="s">
        <v>42</v>
      </c>
      <c r="T1934" t="s">
        <v>43</v>
      </c>
      <c r="U1934" t="s">
        <v>3469</v>
      </c>
      <c r="W1934" t="s">
        <v>3426</v>
      </c>
      <c r="AC1934" t="s">
        <v>3470</v>
      </c>
    </row>
    <row r="1935" spans="1:29">
      <c r="A1935" t="s">
        <v>3472</v>
      </c>
      <c r="B1935">
        <v>3</v>
      </c>
      <c r="C1935" s="4" t="s">
        <v>3420</v>
      </c>
      <c r="E1935" s="4" t="s">
        <v>595</v>
      </c>
      <c r="H1935" t="s">
        <v>597</v>
      </c>
      <c r="I1935" t="s">
        <v>597</v>
      </c>
      <c r="J1935" t="s">
        <v>598</v>
      </c>
      <c r="K1935">
        <v>10.8</v>
      </c>
      <c r="L1935" t="s">
        <v>3472</v>
      </c>
      <c r="M1935" s="3">
        <v>40164</v>
      </c>
      <c r="P1935">
        <v>56.459138727623099</v>
      </c>
      <c r="Q1935">
        <v>8.2424610136192094</v>
      </c>
      <c r="R1935" t="s">
        <v>42</v>
      </c>
      <c r="S1935" t="s">
        <v>42</v>
      </c>
      <c r="T1935" t="s">
        <v>43</v>
      </c>
      <c r="U1935" t="s">
        <v>1210</v>
      </c>
    </row>
    <row r="1936" spans="1:29">
      <c r="A1936" t="s">
        <v>3473</v>
      </c>
      <c r="B1936">
        <v>3</v>
      </c>
      <c r="C1936" s="4" t="s">
        <v>3420</v>
      </c>
      <c r="E1936" s="4" t="s">
        <v>595</v>
      </c>
      <c r="H1936" t="s">
        <v>597</v>
      </c>
      <c r="I1936" t="s">
        <v>597</v>
      </c>
      <c r="J1936" t="s">
        <v>598</v>
      </c>
      <c r="K1936">
        <v>10.8</v>
      </c>
      <c r="L1936" t="s">
        <v>3473</v>
      </c>
      <c r="M1936" s="3">
        <v>40367</v>
      </c>
      <c r="P1936">
        <v>56.7645122604291</v>
      </c>
      <c r="Q1936">
        <v>9.6122015376146202</v>
      </c>
      <c r="R1936" t="s">
        <v>42</v>
      </c>
      <c r="S1936" t="s">
        <v>42</v>
      </c>
      <c r="T1936" t="s">
        <v>43</v>
      </c>
      <c r="U1936" t="s">
        <v>1210</v>
      </c>
      <c r="W1936" t="s">
        <v>3474</v>
      </c>
    </row>
    <row r="1937" spans="1:31">
      <c r="A1937" t="s">
        <v>3475</v>
      </c>
      <c r="B1937">
        <v>2</v>
      </c>
      <c r="C1937" s="4" t="s">
        <v>3420</v>
      </c>
      <c r="E1937" s="4" t="s">
        <v>595</v>
      </c>
      <c r="H1937" t="s">
        <v>597</v>
      </c>
      <c r="I1937" t="s">
        <v>597</v>
      </c>
      <c r="J1937" t="s">
        <v>598</v>
      </c>
      <c r="K1937">
        <v>2</v>
      </c>
      <c r="L1937" t="s">
        <v>3475</v>
      </c>
      <c r="M1937" s="3">
        <v>36843</v>
      </c>
      <c r="P1937">
        <v>55.113858464559698</v>
      </c>
      <c r="Q1937">
        <v>10.6952638013596</v>
      </c>
      <c r="R1937" t="s">
        <v>42</v>
      </c>
      <c r="S1937" t="s">
        <v>42</v>
      </c>
      <c r="T1937" t="s">
        <v>43</v>
      </c>
      <c r="U1937" t="s">
        <v>1210</v>
      </c>
    </row>
    <row r="1938" spans="1:31">
      <c r="A1938" t="s">
        <v>3476</v>
      </c>
      <c r="B1938">
        <v>5</v>
      </c>
      <c r="C1938" s="4" t="s">
        <v>3420</v>
      </c>
      <c r="E1938" s="4" t="s">
        <v>595</v>
      </c>
      <c r="H1938" t="s">
        <v>597</v>
      </c>
      <c r="I1938" t="s">
        <v>597</v>
      </c>
      <c r="J1938" t="s">
        <v>598</v>
      </c>
      <c r="K1938">
        <v>15</v>
      </c>
      <c r="L1938" t="s">
        <v>3476</v>
      </c>
      <c r="M1938" s="3">
        <v>40900</v>
      </c>
      <c r="P1938">
        <v>56.696888056358297</v>
      </c>
      <c r="Q1938">
        <v>9.7662394339733591</v>
      </c>
      <c r="R1938" t="s">
        <v>42</v>
      </c>
      <c r="S1938" t="s">
        <v>42</v>
      </c>
      <c r="T1938" t="s">
        <v>43</v>
      </c>
      <c r="U1938" t="s">
        <v>1210</v>
      </c>
      <c r="W1938" t="s">
        <v>3426</v>
      </c>
      <c r="AC1938" t="s">
        <v>3477</v>
      </c>
    </row>
    <row r="1939" spans="1:31">
      <c r="A1939" t="s">
        <v>3478</v>
      </c>
      <c r="B1939">
        <v>5</v>
      </c>
      <c r="C1939" s="4" t="s">
        <v>3420</v>
      </c>
      <c r="E1939" s="4" t="s">
        <v>595</v>
      </c>
      <c r="H1939" t="s">
        <v>597</v>
      </c>
      <c r="I1939" t="s">
        <v>597</v>
      </c>
      <c r="J1939" t="s">
        <v>598</v>
      </c>
      <c r="K1939">
        <v>16</v>
      </c>
      <c r="L1939" t="s">
        <v>3478</v>
      </c>
      <c r="M1939" s="3">
        <v>42468</v>
      </c>
      <c r="P1939">
        <v>56.672016427872101</v>
      </c>
      <c r="Q1939">
        <v>9.7150875617100301</v>
      </c>
      <c r="R1939" t="s">
        <v>42</v>
      </c>
      <c r="S1939" t="s">
        <v>42</v>
      </c>
      <c r="T1939" t="s">
        <v>43</v>
      </c>
      <c r="U1939" t="s">
        <v>1210</v>
      </c>
      <c r="W1939" t="s">
        <v>3426</v>
      </c>
      <c r="AC1939" t="s">
        <v>3479</v>
      </c>
    </row>
    <row r="1940" spans="1:31">
      <c r="A1940" t="s">
        <v>3480</v>
      </c>
      <c r="B1940">
        <v>4</v>
      </c>
      <c r="C1940" s="4" t="s">
        <v>3420</v>
      </c>
      <c r="E1940" s="4" t="s">
        <v>595</v>
      </c>
      <c r="H1940" t="s">
        <v>597</v>
      </c>
      <c r="I1940" t="s">
        <v>597</v>
      </c>
      <c r="J1940" t="s">
        <v>598</v>
      </c>
      <c r="K1940">
        <v>9.1999999999999993</v>
      </c>
      <c r="L1940" t="s">
        <v>3480</v>
      </c>
      <c r="M1940" s="3">
        <v>40394</v>
      </c>
      <c r="P1940">
        <v>55.458704804632703</v>
      </c>
      <c r="Q1940">
        <v>10.510122735689601</v>
      </c>
      <c r="R1940" t="s">
        <v>42</v>
      </c>
      <c r="S1940" t="s">
        <v>42</v>
      </c>
      <c r="T1940" t="s">
        <v>43</v>
      </c>
      <c r="U1940" t="s">
        <v>1210</v>
      </c>
      <c r="W1940" t="s">
        <v>313</v>
      </c>
      <c r="X1940">
        <v>1</v>
      </c>
    </row>
    <row r="1941" spans="1:31">
      <c r="A1941" s="49" t="s">
        <v>3481</v>
      </c>
      <c r="B1941">
        <v>18</v>
      </c>
      <c r="C1941" s="4" t="s">
        <v>3420</v>
      </c>
      <c r="E1941" s="4" t="s">
        <v>595</v>
      </c>
      <c r="H1941" t="s">
        <v>597</v>
      </c>
      <c r="I1941" t="s">
        <v>597</v>
      </c>
      <c r="J1941" t="s">
        <v>598</v>
      </c>
      <c r="K1941">
        <v>4.4000000000000004</v>
      </c>
      <c r="L1941" t="s">
        <v>3481</v>
      </c>
      <c r="M1941" s="3">
        <v>32240</v>
      </c>
      <c r="O1941" s="3">
        <v>40331</v>
      </c>
      <c r="P1941">
        <v>57.043697450136399</v>
      </c>
      <c r="Q1941">
        <v>9.28265348405405</v>
      </c>
      <c r="R1941" t="s">
        <v>42</v>
      </c>
      <c r="S1941" t="s">
        <v>42</v>
      </c>
      <c r="T1941" t="s">
        <v>1126</v>
      </c>
      <c r="U1941" t="s">
        <v>3482</v>
      </c>
      <c r="W1941" t="s">
        <v>3426</v>
      </c>
    </row>
    <row r="1942" spans="1:31">
      <c r="A1942" t="s">
        <v>3483</v>
      </c>
      <c r="B1942">
        <v>4</v>
      </c>
      <c r="C1942" s="4" t="s">
        <v>3420</v>
      </c>
      <c r="E1942" s="4" t="s">
        <v>595</v>
      </c>
      <c r="H1942" t="s">
        <v>597</v>
      </c>
      <c r="I1942" t="s">
        <v>597</v>
      </c>
      <c r="J1942" t="s">
        <v>598</v>
      </c>
      <c r="K1942">
        <v>9.1999999999999993</v>
      </c>
      <c r="L1942" t="s">
        <v>3481</v>
      </c>
      <c r="M1942" s="3">
        <v>40383</v>
      </c>
      <c r="O1942" s="3">
        <v>40391</v>
      </c>
      <c r="P1942">
        <v>57.029862584839201</v>
      </c>
      <c r="Q1942">
        <v>9.2559686617016599</v>
      </c>
      <c r="R1942" t="s">
        <v>42</v>
      </c>
      <c r="S1942" t="s">
        <v>42</v>
      </c>
      <c r="T1942" t="s">
        <v>194</v>
      </c>
      <c r="U1942" t="s">
        <v>1210</v>
      </c>
      <c r="W1942" t="s">
        <v>3426</v>
      </c>
    </row>
    <row r="1943" spans="1:31">
      <c r="A1943" t="s">
        <v>3484</v>
      </c>
      <c r="B1943">
        <v>5</v>
      </c>
      <c r="C1943" s="4" t="s">
        <v>3420</v>
      </c>
      <c r="E1943" s="4" t="s">
        <v>595</v>
      </c>
      <c r="H1943" t="s">
        <v>597</v>
      </c>
      <c r="I1943" t="s">
        <v>597</v>
      </c>
      <c r="J1943" t="s">
        <v>598</v>
      </c>
      <c r="K1943">
        <v>11.5</v>
      </c>
      <c r="L1943" t="s">
        <v>3481</v>
      </c>
      <c r="M1943" s="3">
        <v>40392</v>
      </c>
      <c r="P1943">
        <v>57.029862584839201</v>
      </c>
      <c r="Q1943">
        <v>9.2559686617016599</v>
      </c>
      <c r="R1943" t="s">
        <v>42</v>
      </c>
      <c r="S1943" t="s">
        <v>42</v>
      </c>
      <c r="T1943" t="s">
        <v>43</v>
      </c>
      <c r="U1943" t="s">
        <v>1210</v>
      </c>
      <c r="W1943" t="s">
        <v>3426</v>
      </c>
    </row>
    <row r="1944" spans="1:31">
      <c r="A1944" t="s">
        <v>3485</v>
      </c>
      <c r="B1944">
        <v>6</v>
      </c>
      <c r="C1944" s="4" t="s">
        <v>3420</v>
      </c>
      <c r="E1944" s="4" t="s">
        <v>595</v>
      </c>
      <c r="H1944" t="s">
        <v>597</v>
      </c>
      <c r="I1944" t="s">
        <v>597</v>
      </c>
      <c r="J1944" t="s">
        <v>598</v>
      </c>
      <c r="K1944">
        <v>21.6</v>
      </c>
      <c r="L1944" t="s">
        <v>3485</v>
      </c>
      <c r="M1944" s="3">
        <v>43072</v>
      </c>
      <c r="P1944">
        <v>57.436540786551802</v>
      </c>
      <c r="Q1944">
        <v>10.123618142779099</v>
      </c>
      <c r="R1944" t="s">
        <v>42</v>
      </c>
      <c r="S1944" t="s">
        <v>42</v>
      </c>
      <c r="T1944" t="s">
        <v>43</v>
      </c>
      <c r="U1944" t="s">
        <v>1210</v>
      </c>
      <c r="W1944" t="s">
        <v>3486</v>
      </c>
      <c r="AC1944" t="s">
        <v>3487</v>
      </c>
    </row>
    <row r="1945" spans="1:31">
      <c r="A1945" t="s">
        <v>3488</v>
      </c>
      <c r="B1945">
        <v>3</v>
      </c>
      <c r="C1945" s="4" t="s">
        <v>3420</v>
      </c>
      <c r="E1945" s="4" t="s">
        <v>595</v>
      </c>
      <c r="H1945" t="s">
        <v>597</v>
      </c>
      <c r="I1945" t="s">
        <v>597</v>
      </c>
      <c r="J1945" t="s">
        <v>598</v>
      </c>
      <c r="K1945">
        <v>6.9</v>
      </c>
      <c r="L1945" t="s">
        <v>3488</v>
      </c>
      <c r="M1945" s="3">
        <v>40822</v>
      </c>
      <c r="P1945">
        <v>56.508652499999997</v>
      </c>
      <c r="Q1945">
        <v>8.7830634700000001</v>
      </c>
      <c r="R1945" t="s">
        <v>42</v>
      </c>
      <c r="S1945" t="s">
        <v>42</v>
      </c>
      <c r="T1945" t="s">
        <v>43</v>
      </c>
      <c r="U1945" t="s">
        <v>1210</v>
      </c>
      <c r="W1945" t="s">
        <v>313</v>
      </c>
      <c r="X1945">
        <v>0.98</v>
      </c>
    </row>
    <row r="1946" spans="1:31">
      <c r="A1946" t="s">
        <v>3489</v>
      </c>
      <c r="B1946">
        <v>3</v>
      </c>
      <c r="C1946" s="4" t="s">
        <v>3420</v>
      </c>
      <c r="E1946" s="4" t="s">
        <v>595</v>
      </c>
      <c r="H1946" t="s">
        <v>597</v>
      </c>
      <c r="I1946" t="s">
        <v>597</v>
      </c>
      <c r="J1946" t="s">
        <v>598</v>
      </c>
      <c r="K1946">
        <v>9</v>
      </c>
      <c r="L1946" t="s">
        <v>3489</v>
      </c>
      <c r="M1946" s="3">
        <v>41498</v>
      </c>
      <c r="P1946">
        <v>56.012209137340697</v>
      </c>
      <c r="Q1946">
        <v>8.6674148325396398</v>
      </c>
      <c r="R1946" t="s">
        <v>42</v>
      </c>
      <c r="S1946" t="s">
        <v>42</v>
      </c>
      <c r="T1946" t="s">
        <v>43</v>
      </c>
      <c r="U1946" t="s">
        <v>1210</v>
      </c>
      <c r="W1946" t="s">
        <v>3490</v>
      </c>
      <c r="Y1946" t="s">
        <v>3491</v>
      </c>
    </row>
    <row r="1947" spans="1:31">
      <c r="A1947" t="s">
        <v>3492</v>
      </c>
      <c r="B1947">
        <v>3</v>
      </c>
      <c r="C1947" s="4" t="s">
        <v>3420</v>
      </c>
      <c r="E1947" s="4" t="s">
        <v>595</v>
      </c>
      <c r="H1947" t="s">
        <v>597</v>
      </c>
      <c r="I1947" t="s">
        <v>597</v>
      </c>
      <c r="J1947" t="s">
        <v>598</v>
      </c>
      <c r="K1947">
        <v>6</v>
      </c>
      <c r="L1947" t="s">
        <v>3492</v>
      </c>
      <c r="M1947" s="3">
        <v>42189</v>
      </c>
      <c r="P1947">
        <v>56.0185536388245</v>
      </c>
      <c r="Q1947">
        <v>8.5793953126008304</v>
      </c>
      <c r="R1947" t="s">
        <v>42</v>
      </c>
      <c r="S1947" t="s">
        <v>42</v>
      </c>
      <c r="T1947" t="s">
        <v>43</v>
      </c>
      <c r="U1947" t="s">
        <v>1210</v>
      </c>
      <c r="W1947" t="s">
        <v>3493</v>
      </c>
      <c r="Y1947" t="s">
        <v>3494</v>
      </c>
      <c r="AA1947" t="s">
        <v>3495</v>
      </c>
      <c r="AC1947" t="s">
        <v>3496</v>
      </c>
      <c r="AE1947" t="s">
        <v>3497</v>
      </c>
    </row>
    <row r="1948" spans="1:31">
      <c r="A1948" t="s">
        <v>3498</v>
      </c>
      <c r="B1948">
        <v>4</v>
      </c>
      <c r="C1948" s="4" t="s">
        <v>3420</v>
      </c>
      <c r="E1948" s="4" t="s">
        <v>595</v>
      </c>
      <c r="H1948" t="s">
        <v>597</v>
      </c>
      <c r="I1948" t="s">
        <v>597</v>
      </c>
      <c r="J1948" t="s">
        <v>598</v>
      </c>
      <c r="K1948">
        <v>12.2</v>
      </c>
      <c r="L1948" t="s">
        <v>3498</v>
      </c>
      <c r="M1948" s="3">
        <v>41456</v>
      </c>
      <c r="P1948">
        <v>55.974916982078703</v>
      </c>
      <c r="Q1948">
        <v>9.1228921534599792</v>
      </c>
      <c r="R1948" t="s">
        <v>42</v>
      </c>
      <c r="S1948" t="s">
        <v>42</v>
      </c>
      <c r="T1948" t="s">
        <v>43</v>
      </c>
      <c r="U1948" t="s">
        <v>1210</v>
      </c>
      <c r="W1948" t="s">
        <v>3499</v>
      </c>
    </row>
    <row r="1949" spans="1:31">
      <c r="A1949" t="s">
        <v>3500</v>
      </c>
      <c r="B1949">
        <v>1</v>
      </c>
      <c r="C1949" s="4" t="s">
        <v>3420</v>
      </c>
      <c r="E1949" s="4" t="s">
        <v>595</v>
      </c>
      <c r="H1949" t="s">
        <v>597</v>
      </c>
      <c r="I1949" t="s">
        <v>597</v>
      </c>
      <c r="J1949" t="s">
        <v>598</v>
      </c>
      <c r="K1949">
        <v>3</v>
      </c>
      <c r="L1949" t="s">
        <v>3501</v>
      </c>
      <c r="M1949" s="3">
        <v>37593</v>
      </c>
      <c r="O1949" s="3">
        <v>37726</v>
      </c>
      <c r="P1949">
        <v>57.4429135967587</v>
      </c>
      <c r="Q1949">
        <v>10.5590497077068</v>
      </c>
      <c r="R1949" t="s">
        <v>3502</v>
      </c>
      <c r="S1949" t="s">
        <v>167</v>
      </c>
      <c r="T1949" t="s">
        <v>194</v>
      </c>
      <c r="U1949" t="s">
        <v>1210</v>
      </c>
    </row>
    <row r="1950" spans="1:31">
      <c r="A1950" t="s">
        <v>3503</v>
      </c>
      <c r="B1950">
        <v>2</v>
      </c>
      <c r="C1950" s="4" t="s">
        <v>3420</v>
      </c>
      <c r="E1950" s="4" t="s">
        <v>595</v>
      </c>
      <c r="H1950" t="s">
        <v>597</v>
      </c>
      <c r="I1950" t="s">
        <v>597</v>
      </c>
      <c r="J1950" t="s">
        <v>598</v>
      </c>
      <c r="K1950">
        <v>5.3</v>
      </c>
      <c r="L1950" t="s">
        <v>3501</v>
      </c>
      <c r="M1950" s="3">
        <v>37727</v>
      </c>
      <c r="O1950" s="3">
        <v>37768</v>
      </c>
      <c r="P1950">
        <v>57.4429135967587</v>
      </c>
      <c r="Q1950">
        <v>10.5590497077068</v>
      </c>
      <c r="R1950" t="s">
        <v>3502</v>
      </c>
      <c r="S1950" t="s">
        <v>167</v>
      </c>
      <c r="T1950" t="s">
        <v>194</v>
      </c>
      <c r="U1950" t="s">
        <v>1210</v>
      </c>
    </row>
    <row r="1951" spans="1:31">
      <c r="A1951" t="s">
        <v>3504</v>
      </c>
      <c r="B1951">
        <v>3</v>
      </c>
      <c r="C1951" s="4" t="s">
        <v>3420</v>
      </c>
      <c r="E1951" s="4" t="s">
        <v>595</v>
      </c>
      <c r="H1951" t="s">
        <v>597</v>
      </c>
      <c r="I1951" t="s">
        <v>597</v>
      </c>
      <c r="J1951" t="s">
        <v>598</v>
      </c>
      <c r="K1951">
        <v>7.6</v>
      </c>
      <c r="L1951" t="s">
        <v>3501</v>
      </c>
      <c r="M1951" s="3">
        <v>37769</v>
      </c>
      <c r="O1951" s="3">
        <v>37791</v>
      </c>
      <c r="P1951">
        <v>57.4429135967587</v>
      </c>
      <c r="Q1951">
        <v>10.5590497077068</v>
      </c>
      <c r="R1951" t="s">
        <v>3502</v>
      </c>
      <c r="S1951" t="s">
        <v>167</v>
      </c>
      <c r="T1951" t="s">
        <v>194</v>
      </c>
      <c r="U1951" t="s">
        <v>1210</v>
      </c>
    </row>
    <row r="1952" spans="1:31">
      <c r="A1952" t="s">
        <v>3505</v>
      </c>
      <c r="B1952">
        <v>4</v>
      </c>
      <c r="C1952" s="4" t="s">
        <v>3420</v>
      </c>
      <c r="E1952" s="4" t="s">
        <v>595</v>
      </c>
      <c r="H1952" t="s">
        <v>597</v>
      </c>
      <c r="I1952" t="s">
        <v>597</v>
      </c>
      <c r="J1952" t="s">
        <v>598</v>
      </c>
      <c r="K1952">
        <v>10.6</v>
      </c>
      <c r="L1952" t="s">
        <v>3501</v>
      </c>
      <c r="M1952" s="3">
        <v>37792</v>
      </c>
      <c r="P1952">
        <v>57.4429135967587</v>
      </c>
      <c r="Q1952">
        <v>10.5590497077068</v>
      </c>
      <c r="R1952" t="s">
        <v>3502</v>
      </c>
      <c r="S1952" t="s">
        <v>167</v>
      </c>
      <c r="T1952" t="s">
        <v>43</v>
      </c>
      <c r="U1952" t="s">
        <v>1210</v>
      </c>
    </row>
    <row r="1953" spans="1:29">
      <c r="A1953" t="s">
        <v>3506</v>
      </c>
      <c r="B1953">
        <v>15</v>
      </c>
      <c r="C1953" s="4" t="s">
        <v>3420</v>
      </c>
      <c r="E1953" s="4" t="s">
        <v>595</v>
      </c>
      <c r="H1953" t="s">
        <v>597</v>
      </c>
      <c r="I1953" t="s">
        <v>597</v>
      </c>
      <c r="J1953" t="s">
        <v>598</v>
      </c>
      <c r="K1953">
        <v>11.25</v>
      </c>
      <c r="L1953" t="s">
        <v>3507</v>
      </c>
      <c r="M1953" s="3">
        <v>36539</v>
      </c>
      <c r="O1953" s="3">
        <v>36887</v>
      </c>
      <c r="P1953">
        <v>57.188841019999998</v>
      </c>
      <c r="Q1953">
        <v>9.9100919100000002</v>
      </c>
      <c r="R1953" t="s">
        <v>42</v>
      </c>
      <c r="S1953" t="s">
        <v>42</v>
      </c>
      <c r="T1953" t="s">
        <v>194</v>
      </c>
      <c r="U1953" t="s">
        <v>1210</v>
      </c>
    </row>
    <row r="1954" spans="1:29">
      <c r="A1954" t="s">
        <v>3508</v>
      </c>
      <c r="B1954">
        <v>29</v>
      </c>
      <c r="C1954" s="4" t="s">
        <v>3420</v>
      </c>
      <c r="E1954" s="4" t="s">
        <v>595</v>
      </c>
      <c r="H1954" t="s">
        <v>597</v>
      </c>
      <c r="I1954" t="s">
        <v>597</v>
      </c>
      <c r="J1954" t="s">
        <v>598</v>
      </c>
      <c r="K1954">
        <v>21.75</v>
      </c>
      <c r="L1954" t="s">
        <v>3507</v>
      </c>
      <c r="M1954" s="3">
        <v>36888</v>
      </c>
      <c r="O1954" s="3">
        <v>37027</v>
      </c>
      <c r="P1954">
        <v>57.188841019999998</v>
      </c>
      <c r="Q1954">
        <v>9.9100919100000002</v>
      </c>
      <c r="R1954" t="s">
        <v>42</v>
      </c>
      <c r="S1954" t="s">
        <v>42</v>
      </c>
      <c r="T1954" t="s">
        <v>194</v>
      </c>
      <c r="U1954" t="s">
        <v>1210</v>
      </c>
    </row>
    <row r="1955" spans="1:29">
      <c r="A1955" t="s">
        <v>3509</v>
      </c>
      <c r="B1955">
        <v>30</v>
      </c>
      <c r="C1955" s="4" t="s">
        <v>3420</v>
      </c>
      <c r="E1955" s="4" t="s">
        <v>595</v>
      </c>
      <c r="H1955" t="s">
        <v>597</v>
      </c>
      <c r="I1955" t="s">
        <v>597</v>
      </c>
      <c r="J1955" t="s">
        <v>598</v>
      </c>
      <c r="K1955">
        <v>22.5</v>
      </c>
      <c r="L1955" t="s">
        <v>3507</v>
      </c>
      <c r="M1955" s="3">
        <v>37028</v>
      </c>
      <c r="P1955">
        <v>57.188841019999998</v>
      </c>
      <c r="Q1955">
        <v>9.9100919100000002</v>
      </c>
      <c r="R1955" t="s">
        <v>42</v>
      </c>
      <c r="S1955" t="s">
        <v>42</v>
      </c>
      <c r="T1955" t="s">
        <v>43</v>
      </c>
      <c r="U1955" t="s">
        <v>1210</v>
      </c>
    </row>
    <row r="1956" spans="1:29">
      <c r="A1956" t="s">
        <v>3510</v>
      </c>
      <c r="B1956">
        <v>3</v>
      </c>
      <c r="C1956" s="4" t="s">
        <v>3420</v>
      </c>
      <c r="E1956" s="4" t="s">
        <v>595</v>
      </c>
      <c r="H1956" t="s">
        <v>597</v>
      </c>
      <c r="I1956" t="s">
        <v>597</v>
      </c>
      <c r="J1956" t="s">
        <v>598</v>
      </c>
      <c r="K1956">
        <v>3</v>
      </c>
      <c r="L1956" t="s">
        <v>3510</v>
      </c>
      <c r="M1956" s="3">
        <v>36727</v>
      </c>
      <c r="P1956">
        <v>56.149549881886003</v>
      </c>
      <c r="Q1956">
        <v>8.6695880171211801</v>
      </c>
      <c r="R1956" t="s">
        <v>42</v>
      </c>
      <c r="S1956" t="s">
        <v>42</v>
      </c>
      <c r="T1956" t="s">
        <v>43</v>
      </c>
      <c r="U1956" t="s">
        <v>1210</v>
      </c>
    </row>
    <row r="1957" spans="1:29">
      <c r="A1957" t="s">
        <v>3511</v>
      </c>
      <c r="B1957">
        <v>3</v>
      </c>
      <c r="C1957" s="4" t="s">
        <v>3420</v>
      </c>
      <c r="E1957" s="4" t="s">
        <v>595</v>
      </c>
      <c r="H1957" t="s">
        <v>597</v>
      </c>
      <c r="I1957" t="s">
        <v>597</v>
      </c>
      <c r="J1957" t="s">
        <v>598</v>
      </c>
      <c r="K1957">
        <v>10.35</v>
      </c>
      <c r="L1957" t="s">
        <v>3511</v>
      </c>
      <c r="M1957" s="3">
        <v>42725</v>
      </c>
      <c r="P1957">
        <v>57.492570588158998</v>
      </c>
      <c r="Q1957">
        <v>9.9140108218785805</v>
      </c>
      <c r="R1957" t="s">
        <v>42</v>
      </c>
      <c r="S1957" t="s">
        <v>42</v>
      </c>
      <c r="T1957" t="s">
        <v>43</v>
      </c>
      <c r="U1957" t="s">
        <v>1210</v>
      </c>
      <c r="W1957" t="s">
        <v>3512</v>
      </c>
      <c r="AC1957" t="s">
        <v>3513</v>
      </c>
    </row>
    <row r="1958" spans="1:29">
      <c r="A1958" t="s">
        <v>3514</v>
      </c>
      <c r="B1958">
        <v>4</v>
      </c>
      <c r="C1958" s="4" t="s">
        <v>3420</v>
      </c>
      <c r="E1958" s="4" t="s">
        <v>595</v>
      </c>
      <c r="H1958" t="s">
        <v>597</v>
      </c>
      <c r="I1958" t="s">
        <v>597</v>
      </c>
      <c r="J1958" t="s">
        <v>598</v>
      </c>
      <c r="K1958">
        <v>8.8000000000000007</v>
      </c>
      <c r="L1958" t="s">
        <v>3515</v>
      </c>
      <c r="M1958" s="3">
        <v>43096</v>
      </c>
      <c r="O1958" s="3">
        <v>43104</v>
      </c>
      <c r="P1958">
        <v>56.373334580914999</v>
      </c>
      <c r="Q1958">
        <v>8.4713735325542903</v>
      </c>
      <c r="R1958" t="s">
        <v>42</v>
      </c>
      <c r="S1958" t="s">
        <v>42</v>
      </c>
      <c r="T1958" t="s">
        <v>194</v>
      </c>
      <c r="U1958" t="s">
        <v>1210</v>
      </c>
      <c r="W1958" t="s">
        <v>3516</v>
      </c>
      <c r="AC1958" t="s">
        <v>3517</v>
      </c>
    </row>
    <row r="1959" spans="1:29">
      <c r="A1959" t="s">
        <v>3518</v>
      </c>
      <c r="B1959">
        <v>6</v>
      </c>
      <c r="C1959" s="4" t="s">
        <v>3420</v>
      </c>
      <c r="E1959" s="4" t="s">
        <v>595</v>
      </c>
      <c r="H1959" t="s">
        <v>597</v>
      </c>
      <c r="I1959" t="s">
        <v>597</v>
      </c>
      <c r="J1959" t="s">
        <v>598</v>
      </c>
      <c r="K1959">
        <v>13.2</v>
      </c>
      <c r="L1959" t="s">
        <v>3515</v>
      </c>
      <c r="M1959" s="3">
        <v>43105</v>
      </c>
      <c r="P1959">
        <v>56.373334580914999</v>
      </c>
      <c r="Q1959">
        <v>8.4713735325542903</v>
      </c>
      <c r="R1959" t="s">
        <v>42</v>
      </c>
      <c r="S1959" t="s">
        <v>42</v>
      </c>
      <c r="T1959" t="s">
        <v>43</v>
      </c>
      <c r="U1959" t="s">
        <v>1210</v>
      </c>
      <c r="W1959" t="s">
        <v>3516</v>
      </c>
      <c r="AC1959" t="s">
        <v>3517</v>
      </c>
    </row>
    <row r="1960" spans="1:29">
      <c r="A1960" t="s">
        <v>3519</v>
      </c>
      <c r="B1960">
        <v>1</v>
      </c>
      <c r="C1960" s="4" t="s">
        <v>3420</v>
      </c>
      <c r="E1960" s="4" t="s">
        <v>595</v>
      </c>
      <c r="H1960" t="s">
        <v>597</v>
      </c>
      <c r="I1960" t="s">
        <v>597</v>
      </c>
      <c r="J1960" t="s">
        <v>598</v>
      </c>
      <c r="K1960">
        <v>2</v>
      </c>
      <c r="L1960" t="s">
        <v>3520</v>
      </c>
      <c r="M1960" s="3">
        <v>39503</v>
      </c>
      <c r="O1960" s="3">
        <v>39511</v>
      </c>
      <c r="P1960">
        <v>56.7283939389335</v>
      </c>
      <c r="Q1960">
        <v>8.3736410784253099</v>
      </c>
      <c r="R1960" t="s">
        <v>42</v>
      </c>
      <c r="S1960" t="s">
        <v>42</v>
      </c>
      <c r="T1960" t="s">
        <v>194</v>
      </c>
      <c r="U1960" t="s">
        <v>1210</v>
      </c>
      <c r="W1960" t="s">
        <v>3521</v>
      </c>
    </row>
    <row r="1961" spans="1:29">
      <c r="A1961" t="s">
        <v>3522</v>
      </c>
      <c r="B1961">
        <v>5</v>
      </c>
      <c r="C1961" s="4" t="s">
        <v>3420</v>
      </c>
      <c r="E1961" s="4" t="s">
        <v>595</v>
      </c>
      <c r="H1961" t="s">
        <v>597</v>
      </c>
      <c r="I1961" t="s">
        <v>597</v>
      </c>
      <c r="J1961" t="s">
        <v>598</v>
      </c>
      <c r="K1961">
        <v>12</v>
      </c>
      <c r="L1961" t="s">
        <v>3520</v>
      </c>
      <c r="M1961" s="3">
        <v>39512</v>
      </c>
      <c r="P1961">
        <v>56.7283939389335</v>
      </c>
      <c r="Q1961">
        <v>8.3736410784253099</v>
      </c>
      <c r="R1961" t="s">
        <v>42</v>
      </c>
      <c r="S1961" t="s">
        <v>42</v>
      </c>
      <c r="T1961" t="s">
        <v>43</v>
      </c>
      <c r="U1961" t="s">
        <v>1210</v>
      </c>
      <c r="W1961" t="s">
        <v>3521</v>
      </c>
    </row>
    <row r="1962" spans="1:29">
      <c r="A1962" t="s">
        <v>3523</v>
      </c>
      <c r="B1962">
        <v>3</v>
      </c>
      <c r="C1962" s="4" t="s">
        <v>3420</v>
      </c>
      <c r="E1962" s="4" t="s">
        <v>595</v>
      </c>
      <c r="H1962" t="s">
        <v>597</v>
      </c>
      <c r="I1962" t="s">
        <v>597</v>
      </c>
      <c r="J1962" t="s">
        <v>598</v>
      </c>
      <c r="K1962">
        <v>5.25</v>
      </c>
      <c r="L1962" t="s">
        <v>3523</v>
      </c>
      <c r="M1962" s="3">
        <v>37602</v>
      </c>
      <c r="P1962">
        <v>56.841460341873997</v>
      </c>
      <c r="Q1962">
        <v>8.4702162390834399</v>
      </c>
      <c r="R1962" t="s">
        <v>42</v>
      </c>
      <c r="S1962" t="s">
        <v>42</v>
      </c>
      <c r="T1962" t="s">
        <v>43</v>
      </c>
      <c r="U1962" t="s">
        <v>3524</v>
      </c>
      <c r="W1962" t="s">
        <v>3523</v>
      </c>
    </row>
    <row r="1963" spans="1:29">
      <c r="A1963" t="s">
        <v>3525</v>
      </c>
      <c r="B1963">
        <v>12</v>
      </c>
      <c r="C1963" s="4" t="s">
        <v>3420</v>
      </c>
      <c r="E1963" s="4" t="s">
        <v>595</v>
      </c>
      <c r="H1963" t="s">
        <v>597</v>
      </c>
      <c r="I1963" t="s">
        <v>597</v>
      </c>
      <c r="J1963" t="s">
        <v>598</v>
      </c>
      <c r="K1963">
        <v>50.4</v>
      </c>
      <c r="L1963" t="s">
        <v>3525</v>
      </c>
      <c r="M1963" s="3">
        <v>44826</v>
      </c>
      <c r="P1963">
        <v>56.625223461893803</v>
      </c>
      <c r="Q1963">
        <v>8.9816890211914693</v>
      </c>
      <c r="R1963" t="s">
        <v>42</v>
      </c>
      <c r="S1963" t="s">
        <v>42</v>
      </c>
      <c r="T1963" t="s">
        <v>43</v>
      </c>
      <c r="U1963" t="s">
        <v>1210</v>
      </c>
      <c r="W1963" t="s">
        <v>3426</v>
      </c>
      <c r="X1963">
        <v>0.7</v>
      </c>
    </row>
    <row r="1964" spans="1:29">
      <c r="A1964" t="s">
        <v>3526</v>
      </c>
      <c r="B1964">
        <v>3</v>
      </c>
      <c r="C1964" s="4" t="s">
        <v>3420</v>
      </c>
      <c r="E1964" s="4" t="s">
        <v>595</v>
      </c>
      <c r="H1964" t="s">
        <v>597</v>
      </c>
      <c r="I1964" t="s">
        <v>597</v>
      </c>
      <c r="J1964" t="s">
        <v>598</v>
      </c>
      <c r="K1964">
        <v>5.25</v>
      </c>
      <c r="L1964" t="s">
        <v>3526</v>
      </c>
      <c r="M1964" s="3">
        <v>42113</v>
      </c>
      <c r="P1964">
        <v>55.205134543746702</v>
      </c>
      <c r="Q1964">
        <v>10.735705146283999</v>
      </c>
      <c r="R1964" t="s">
        <v>42</v>
      </c>
      <c r="S1964" t="s">
        <v>42</v>
      </c>
      <c r="T1964" t="s">
        <v>43</v>
      </c>
      <c r="U1964" t="s">
        <v>1210</v>
      </c>
      <c r="W1964" t="s">
        <v>3527</v>
      </c>
      <c r="Y1964" t="s">
        <v>3528</v>
      </c>
    </row>
    <row r="1965" spans="1:29">
      <c r="A1965" t="s">
        <v>3529</v>
      </c>
      <c r="B1965">
        <v>5</v>
      </c>
      <c r="C1965" s="4" t="s">
        <v>3420</v>
      </c>
      <c r="E1965" s="4" t="s">
        <v>595</v>
      </c>
      <c r="H1965" t="s">
        <v>597</v>
      </c>
      <c r="I1965" t="s">
        <v>597</v>
      </c>
      <c r="J1965" t="s">
        <v>598</v>
      </c>
      <c r="K1965">
        <v>18</v>
      </c>
      <c r="L1965" t="s">
        <v>3529</v>
      </c>
      <c r="M1965" s="3">
        <v>43131</v>
      </c>
      <c r="P1965">
        <v>56.441782830116502</v>
      </c>
      <c r="Q1965">
        <v>8.3421457922306903</v>
      </c>
      <c r="R1965" t="s">
        <v>42</v>
      </c>
      <c r="S1965" t="s">
        <v>42</v>
      </c>
      <c r="T1965" t="s">
        <v>43</v>
      </c>
      <c r="U1965" t="s">
        <v>1210</v>
      </c>
      <c r="W1965" t="s">
        <v>3426</v>
      </c>
      <c r="AC1965" t="s">
        <v>3530</v>
      </c>
    </row>
    <row r="1966" spans="1:29">
      <c r="A1966" t="s">
        <v>3531</v>
      </c>
      <c r="B1966">
        <v>1</v>
      </c>
      <c r="C1966" s="4" t="s">
        <v>3420</v>
      </c>
      <c r="E1966" s="4" t="s">
        <v>595</v>
      </c>
      <c r="H1966" t="s">
        <v>597</v>
      </c>
      <c r="I1966" t="s">
        <v>597</v>
      </c>
      <c r="J1966" t="s">
        <v>598</v>
      </c>
      <c r="K1966">
        <v>0.66</v>
      </c>
      <c r="L1966" t="s">
        <v>3532</v>
      </c>
      <c r="M1966" s="3">
        <v>35931</v>
      </c>
      <c r="O1966" s="3">
        <v>36007</v>
      </c>
      <c r="P1966">
        <v>55.2011313</v>
      </c>
      <c r="Q1966">
        <v>8.8343014600000007</v>
      </c>
      <c r="R1966" t="s">
        <v>42</v>
      </c>
      <c r="S1966" t="s">
        <v>42</v>
      </c>
      <c r="T1966" t="s">
        <v>194</v>
      </c>
      <c r="U1966" t="s">
        <v>1210</v>
      </c>
    </row>
    <row r="1967" spans="1:29">
      <c r="A1967" t="s">
        <v>3533</v>
      </c>
      <c r="B1967">
        <v>10</v>
      </c>
      <c r="C1967" s="4" t="s">
        <v>3420</v>
      </c>
      <c r="E1967" s="4" t="s">
        <v>595</v>
      </c>
      <c r="H1967" t="s">
        <v>597</v>
      </c>
      <c r="I1967" t="s">
        <v>597</v>
      </c>
      <c r="J1967" t="s">
        <v>598</v>
      </c>
      <c r="K1967">
        <v>7.41</v>
      </c>
      <c r="L1967" t="s">
        <v>3532</v>
      </c>
      <c r="M1967" s="3">
        <v>36008</v>
      </c>
      <c r="O1967" s="3">
        <v>36191</v>
      </c>
      <c r="P1967">
        <v>55.2011313</v>
      </c>
      <c r="Q1967">
        <v>8.8343014600000007</v>
      </c>
      <c r="R1967" t="s">
        <v>42</v>
      </c>
      <c r="S1967" t="s">
        <v>42</v>
      </c>
      <c r="T1967" t="s">
        <v>194</v>
      </c>
      <c r="U1967" t="s">
        <v>1210</v>
      </c>
    </row>
    <row r="1968" spans="1:29">
      <c r="A1968" t="s">
        <v>3534</v>
      </c>
      <c r="B1968">
        <v>11</v>
      </c>
      <c r="C1968" s="4" t="s">
        <v>3420</v>
      </c>
      <c r="E1968" s="4" t="s">
        <v>595</v>
      </c>
      <c r="H1968" t="s">
        <v>597</v>
      </c>
      <c r="I1968" t="s">
        <v>597</v>
      </c>
      <c r="J1968" t="s">
        <v>598</v>
      </c>
      <c r="K1968">
        <v>8.16</v>
      </c>
      <c r="L1968" t="s">
        <v>3532</v>
      </c>
      <c r="M1968" s="3">
        <v>36192</v>
      </c>
      <c r="O1968" s="3">
        <v>36591</v>
      </c>
      <c r="P1968">
        <v>55.2011313</v>
      </c>
      <c r="Q1968">
        <v>8.8343014600000007</v>
      </c>
      <c r="R1968" t="s">
        <v>42</v>
      </c>
      <c r="S1968" t="s">
        <v>42</v>
      </c>
      <c r="T1968" t="s">
        <v>194</v>
      </c>
      <c r="U1968" t="s">
        <v>1210</v>
      </c>
    </row>
    <row r="1969" spans="1:29">
      <c r="A1969" t="s">
        <v>3535</v>
      </c>
      <c r="B1969">
        <v>12</v>
      </c>
      <c r="C1969" s="4" t="s">
        <v>3420</v>
      </c>
      <c r="E1969" s="4" t="s">
        <v>595</v>
      </c>
      <c r="H1969" t="s">
        <v>597</v>
      </c>
      <c r="I1969" t="s">
        <v>597</v>
      </c>
      <c r="J1969" t="s">
        <v>598</v>
      </c>
      <c r="K1969">
        <v>8.91</v>
      </c>
      <c r="L1969" t="s">
        <v>3532</v>
      </c>
      <c r="M1969" s="3">
        <v>36592</v>
      </c>
      <c r="O1969" s="3">
        <v>36732</v>
      </c>
      <c r="P1969">
        <v>55.2011313</v>
      </c>
      <c r="Q1969">
        <v>8.8343014600000007</v>
      </c>
      <c r="R1969" t="s">
        <v>42</v>
      </c>
      <c r="S1969" t="s">
        <v>42</v>
      </c>
      <c r="T1969" t="s">
        <v>194</v>
      </c>
      <c r="U1969" t="s">
        <v>1210</v>
      </c>
    </row>
    <row r="1970" spans="1:29">
      <c r="A1970" t="s">
        <v>3536</v>
      </c>
      <c r="B1970">
        <v>13</v>
      </c>
      <c r="C1970" s="4" t="s">
        <v>3420</v>
      </c>
      <c r="E1970" s="4" t="s">
        <v>595</v>
      </c>
      <c r="H1970" t="s">
        <v>597</v>
      </c>
      <c r="I1970" t="s">
        <v>597</v>
      </c>
      <c r="J1970" t="s">
        <v>598</v>
      </c>
      <c r="K1970">
        <v>9.66</v>
      </c>
      <c r="L1970" t="s">
        <v>3532</v>
      </c>
      <c r="M1970" s="3">
        <v>36733</v>
      </c>
      <c r="O1970" s="3">
        <v>36821</v>
      </c>
      <c r="P1970">
        <v>55.2011313</v>
      </c>
      <c r="Q1970">
        <v>8.8343014600000007</v>
      </c>
      <c r="R1970" t="s">
        <v>42</v>
      </c>
      <c r="S1970" t="s">
        <v>42</v>
      </c>
      <c r="T1970" t="s">
        <v>194</v>
      </c>
      <c r="U1970" t="s">
        <v>1210</v>
      </c>
    </row>
    <row r="1971" spans="1:29">
      <c r="A1971" t="s">
        <v>3537</v>
      </c>
      <c r="B1971">
        <v>14</v>
      </c>
      <c r="C1971" s="4" t="s">
        <v>3420</v>
      </c>
      <c r="E1971" s="4" t="s">
        <v>595</v>
      </c>
      <c r="H1971" t="s">
        <v>597</v>
      </c>
      <c r="I1971" t="s">
        <v>597</v>
      </c>
      <c r="J1971" t="s">
        <v>598</v>
      </c>
      <c r="K1971">
        <v>10.41</v>
      </c>
      <c r="L1971" t="s">
        <v>3532</v>
      </c>
      <c r="M1971" s="3">
        <v>36822</v>
      </c>
      <c r="P1971">
        <v>55.2011313</v>
      </c>
      <c r="Q1971">
        <v>8.8343014600000007</v>
      </c>
      <c r="R1971" t="s">
        <v>42</v>
      </c>
      <c r="S1971" t="s">
        <v>42</v>
      </c>
      <c r="T1971" t="s">
        <v>43</v>
      </c>
      <c r="U1971" t="s">
        <v>1210</v>
      </c>
    </row>
    <row r="1972" spans="1:29">
      <c r="A1972" t="s">
        <v>3538</v>
      </c>
      <c r="B1972">
        <v>3</v>
      </c>
      <c r="C1972" s="4" t="s">
        <v>3420</v>
      </c>
      <c r="E1972" s="4" t="s">
        <v>595</v>
      </c>
      <c r="H1972" t="s">
        <v>846</v>
      </c>
      <c r="I1972" t="s">
        <v>846</v>
      </c>
      <c r="J1972" t="s">
        <v>598</v>
      </c>
      <c r="K1972">
        <v>6.9</v>
      </c>
      <c r="L1972" t="s">
        <v>3539</v>
      </c>
      <c r="M1972" s="3">
        <v>40806</v>
      </c>
      <c r="O1972" s="3">
        <v>40818</v>
      </c>
      <c r="P1972">
        <v>55.7605916365737</v>
      </c>
      <c r="Q1972">
        <v>11.5676458764404</v>
      </c>
      <c r="R1972" t="s">
        <v>42</v>
      </c>
      <c r="S1972" t="s">
        <v>42</v>
      </c>
      <c r="T1972" t="s">
        <v>194</v>
      </c>
      <c r="U1972" t="s">
        <v>1210</v>
      </c>
      <c r="W1972" t="s">
        <v>313</v>
      </c>
      <c r="X1972">
        <v>0.98</v>
      </c>
      <c r="AC1972" t="s">
        <v>3540</v>
      </c>
    </row>
    <row r="1973" spans="1:29">
      <c r="A1973" t="s">
        <v>3541</v>
      </c>
      <c r="B1973">
        <v>9</v>
      </c>
      <c r="C1973" s="4" t="s">
        <v>3420</v>
      </c>
      <c r="E1973" s="4" t="s">
        <v>595</v>
      </c>
      <c r="H1973" t="s">
        <v>846</v>
      </c>
      <c r="I1973" t="s">
        <v>846</v>
      </c>
      <c r="J1973" t="s">
        <v>598</v>
      </c>
      <c r="K1973">
        <v>20.7</v>
      </c>
      <c r="L1973" t="s">
        <v>3539</v>
      </c>
      <c r="M1973" s="3">
        <v>40819</v>
      </c>
      <c r="O1973" s="3">
        <v>40854</v>
      </c>
      <c r="P1973">
        <v>55.7605916365737</v>
      </c>
      <c r="Q1973">
        <v>11.5676458764404</v>
      </c>
      <c r="R1973" t="s">
        <v>42</v>
      </c>
      <c r="S1973" t="s">
        <v>42</v>
      </c>
      <c r="T1973" t="s">
        <v>194</v>
      </c>
      <c r="U1973" t="s">
        <v>1210</v>
      </c>
      <c r="W1973" t="s">
        <v>313</v>
      </c>
      <c r="X1973">
        <v>0.98</v>
      </c>
    </row>
    <row r="1974" spans="1:29">
      <c r="A1974" t="s">
        <v>3542</v>
      </c>
      <c r="B1974">
        <v>10</v>
      </c>
      <c r="C1974" s="4" t="s">
        <v>3420</v>
      </c>
      <c r="E1974" s="4" t="s">
        <v>595</v>
      </c>
      <c r="H1974" t="s">
        <v>846</v>
      </c>
      <c r="I1974" t="s">
        <v>846</v>
      </c>
      <c r="J1974" t="s">
        <v>598</v>
      </c>
      <c r="K1974">
        <v>23</v>
      </c>
      <c r="L1974" t="s">
        <v>3539</v>
      </c>
      <c r="M1974" s="3">
        <v>40855</v>
      </c>
      <c r="P1974">
        <v>55.7605916365737</v>
      </c>
      <c r="Q1974">
        <v>11.5676458764404</v>
      </c>
      <c r="R1974" t="s">
        <v>42</v>
      </c>
      <c r="S1974" t="s">
        <v>42</v>
      </c>
      <c r="T1974" t="s">
        <v>43</v>
      </c>
      <c r="U1974" t="s">
        <v>1210</v>
      </c>
      <c r="W1974" t="s">
        <v>313</v>
      </c>
      <c r="X1974">
        <v>0.98</v>
      </c>
    </row>
    <row r="1975" spans="1:29">
      <c r="A1975" t="s">
        <v>3543</v>
      </c>
      <c r="B1975">
        <v>2</v>
      </c>
      <c r="C1975" s="4" t="s">
        <v>3420</v>
      </c>
      <c r="E1975" s="4" t="s">
        <v>595</v>
      </c>
      <c r="H1975" t="s">
        <v>597</v>
      </c>
      <c r="I1975" t="s">
        <v>597</v>
      </c>
      <c r="J1975" t="s">
        <v>598</v>
      </c>
      <c r="K1975">
        <v>7.2</v>
      </c>
      <c r="L1975" t="s">
        <v>3544</v>
      </c>
      <c r="M1975" s="3">
        <v>43096</v>
      </c>
      <c r="O1975" s="3">
        <v>43104</v>
      </c>
      <c r="P1975">
        <v>56.5702540546487</v>
      </c>
      <c r="Q1975">
        <v>9.8699354536664501</v>
      </c>
      <c r="R1975" t="s">
        <v>42</v>
      </c>
      <c r="S1975" t="s">
        <v>42</v>
      </c>
      <c r="T1975" t="s">
        <v>194</v>
      </c>
      <c r="U1975" t="s">
        <v>1210</v>
      </c>
      <c r="W1975" t="s">
        <v>3426</v>
      </c>
      <c r="AC1975" t="s">
        <v>3545</v>
      </c>
    </row>
    <row r="1976" spans="1:29">
      <c r="A1976" t="s">
        <v>3546</v>
      </c>
      <c r="B1976">
        <v>3</v>
      </c>
      <c r="C1976" s="4" t="s">
        <v>3420</v>
      </c>
      <c r="E1976" s="4" t="s">
        <v>595</v>
      </c>
      <c r="H1976" t="s">
        <v>597</v>
      </c>
      <c r="I1976" t="s">
        <v>597</v>
      </c>
      <c r="J1976" t="s">
        <v>598</v>
      </c>
      <c r="K1976">
        <v>10.8</v>
      </c>
      <c r="L1976" t="s">
        <v>3544</v>
      </c>
      <c r="M1976" s="3">
        <v>43105</v>
      </c>
      <c r="O1976" s="3">
        <v>43132</v>
      </c>
      <c r="P1976">
        <v>56.5702540546487</v>
      </c>
      <c r="Q1976">
        <v>9.8699354536664501</v>
      </c>
      <c r="R1976" t="s">
        <v>42</v>
      </c>
      <c r="S1976" t="s">
        <v>42</v>
      </c>
      <c r="T1976" t="s">
        <v>194</v>
      </c>
      <c r="U1976" t="s">
        <v>1210</v>
      </c>
      <c r="W1976" t="s">
        <v>3426</v>
      </c>
    </row>
    <row r="1977" spans="1:29">
      <c r="A1977" t="s">
        <v>3547</v>
      </c>
      <c r="B1977">
        <v>4</v>
      </c>
      <c r="C1977" s="4" t="s">
        <v>3420</v>
      </c>
      <c r="E1977" s="4" t="s">
        <v>595</v>
      </c>
      <c r="H1977" t="s">
        <v>597</v>
      </c>
      <c r="I1977" t="s">
        <v>597</v>
      </c>
      <c r="J1977" t="s">
        <v>598</v>
      </c>
      <c r="K1977">
        <v>14.4</v>
      </c>
      <c r="L1977" t="s">
        <v>3544</v>
      </c>
      <c r="M1977" s="3">
        <v>43133</v>
      </c>
      <c r="P1977">
        <v>56.5702540546487</v>
      </c>
      <c r="Q1977">
        <v>9.8699354536664501</v>
      </c>
      <c r="R1977" t="s">
        <v>42</v>
      </c>
      <c r="S1977" t="s">
        <v>42</v>
      </c>
      <c r="T1977" t="s">
        <v>43</v>
      </c>
      <c r="U1977" t="s">
        <v>1210</v>
      </c>
      <c r="W1977" t="s">
        <v>3426</v>
      </c>
    </row>
    <row r="1978" spans="1:29">
      <c r="A1978" t="s">
        <v>3548</v>
      </c>
      <c r="B1978">
        <v>2</v>
      </c>
      <c r="C1978" s="4" t="s">
        <v>3420</v>
      </c>
      <c r="E1978" s="4" t="s">
        <v>595</v>
      </c>
      <c r="H1978" t="s">
        <v>597</v>
      </c>
      <c r="I1978" t="s">
        <v>597</v>
      </c>
      <c r="J1978" t="s">
        <v>598</v>
      </c>
      <c r="K1978">
        <v>7.2</v>
      </c>
      <c r="L1978" t="s">
        <v>3549</v>
      </c>
      <c r="M1978" s="3">
        <v>43098</v>
      </c>
      <c r="O1978" s="3">
        <v>43115</v>
      </c>
      <c r="P1978">
        <v>57.121657139309903</v>
      </c>
      <c r="Q1978">
        <v>8.6247582443082607</v>
      </c>
      <c r="R1978" t="s">
        <v>42</v>
      </c>
      <c r="S1978" t="s">
        <v>42</v>
      </c>
      <c r="T1978" t="s">
        <v>194</v>
      </c>
      <c r="U1978" t="s">
        <v>3550</v>
      </c>
      <c r="W1978" t="s">
        <v>3439</v>
      </c>
    </row>
    <row r="1979" spans="1:29">
      <c r="A1979" t="s">
        <v>3551</v>
      </c>
      <c r="B1979">
        <v>3</v>
      </c>
      <c r="C1979" s="4" t="s">
        <v>3420</v>
      </c>
      <c r="E1979" s="4" t="s">
        <v>595</v>
      </c>
      <c r="H1979" t="s">
        <v>597</v>
      </c>
      <c r="I1979" t="s">
        <v>597</v>
      </c>
      <c r="J1979" t="s">
        <v>598</v>
      </c>
      <c r="K1979">
        <v>10.8</v>
      </c>
      <c r="L1979" t="s">
        <v>3549</v>
      </c>
      <c r="M1979" s="3">
        <v>43116</v>
      </c>
      <c r="P1979">
        <v>57.121657139309903</v>
      </c>
      <c r="Q1979">
        <v>8.6247582443082607</v>
      </c>
      <c r="R1979" t="s">
        <v>42</v>
      </c>
      <c r="S1979" t="s">
        <v>42</v>
      </c>
      <c r="T1979" t="s">
        <v>43</v>
      </c>
      <c r="U1979" t="s">
        <v>3550</v>
      </c>
      <c r="W1979" t="s">
        <v>3439</v>
      </c>
    </row>
    <row r="1980" spans="1:29">
      <c r="A1980" t="s">
        <v>3552</v>
      </c>
      <c r="B1980">
        <v>3</v>
      </c>
      <c r="C1980" s="4" t="s">
        <v>3420</v>
      </c>
      <c r="E1980" s="4" t="s">
        <v>595</v>
      </c>
      <c r="H1980" t="s">
        <v>846</v>
      </c>
      <c r="I1980" t="s">
        <v>846</v>
      </c>
      <c r="J1980" t="s">
        <v>598</v>
      </c>
      <c r="K1980">
        <v>3.9</v>
      </c>
      <c r="L1980" t="s">
        <v>3552</v>
      </c>
      <c r="M1980" s="3">
        <v>37606</v>
      </c>
      <c r="P1980">
        <v>55.196838153068903</v>
      </c>
      <c r="Q1980">
        <v>14.717702305771599</v>
      </c>
      <c r="R1980" t="s">
        <v>42</v>
      </c>
      <c r="S1980" t="s">
        <v>42</v>
      </c>
      <c r="T1980" t="s">
        <v>43</v>
      </c>
      <c r="U1980" t="s">
        <v>1210</v>
      </c>
    </row>
    <row r="1981" spans="1:29">
      <c r="A1981" t="s">
        <v>3553</v>
      </c>
      <c r="B1981">
        <v>8</v>
      </c>
      <c r="C1981" s="4" t="s">
        <v>3420</v>
      </c>
      <c r="E1981" s="4" t="s">
        <v>595</v>
      </c>
      <c r="H1981" t="s">
        <v>597</v>
      </c>
      <c r="I1981" t="s">
        <v>597</v>
      </c>
      <c r="J1981" t="s">
        <v>598</v>
      </c>
      <c r="K1981">
        <v>8</v>
      </c>
      <c r="L1981" t="s">
        <v>3553</v>
      </c>
      <c r="M1981" s="3">
        <v>36655</v>
      </c>
      <c r="P1981">
        <v>56.446431733065303</v>
      </c>
      <c r="Q1981">
        <v>8.4839472992377107</v>
      </c>
      <c r="R1981" t="s">
        <v>42</v>
      </c>
      <c r="S1981" t="s">
        <v>42</v>
      </c>
      <c r="T1981" t="s">
        <v>43</v>
      </c>
      <c r="U1981" t="s">
        <v>1210</v>
      </c>
      <c r="W1981" t="s">
        <v>3554</v>
      </c>
    </row>
    <row r="1982" spans="1:29">
      <c r="A1982" t="s">
        <v>3555</v>
      </c>
      <c r="B1982">
        <v>6</v>
      </c>
      <c r="C1982" s="4" t="s">
        <v>3420</v>
      </c>
      <c r="E1982" s="4" t="s">
        <v>595</v>
      </c>
      <c r="H1982" t="s">
        <v>597</v>
      </c>
      <c r="I1982" t="s">
        <v>597</v>
      </c>
      <c r="J1982" t="s">
        <v>598</v>
      </c>
      <c r="K1982">
        <v>21.6</v>
      </c>
      <c r="L1982" t="s">
        <v>3555</v>
      </c>
      <c r="M1982" s="3">
        <v>43089</v>
      </c>
      <c r="P1982">
        <v>55.826313352982702</v>
      </c>
      <c r="Q1982">
        <v>8.7287333478832192</v>
      </c>
      <c r="R1982" t="s">
        <v>42</v>
      </c>
      <c r="S1982" t="s">
        <v>42</v>
      </c>
      <c r="T1982" t="s">
        <v>43</v>
      </c>
      <c r="U1982" t="s">
        <v>1210</v>
      </c>
      <c r="W1982" t="s">
        <v>3556</v>
      </c>
      <c r="AC1982" t="s">
        <v>3557</v>
      </c>
    </row>
    <row r="1983" spans="1:29">
      <c r="A1983" t="s">
        <v>3558</v>
      </c>
      <c r="B1983">
        <v>5</v>
      </c>
      <c r="C1983" s="4" t="s">
        <v>3420</v>
      </c>
      <c r="E1983" s="4" t="s">
        <v>595</v>
      </c>
      <c r="H1983" t="s">
        <v>597</v>
      </c>
      <c r="I1983" t="s">
        <v>597</v>
      </c>
      <c r="J1983" t="s">
        <v>598</v>
      </c>
      <c r="K1983">
        <v>15</v>
      </c>
      <c r="L1983" t="s">
        <v>3558</v>
      </c>
      <c r="M1983" s="3">
        <v>41256</v>
      </c>
      <c r="P1983">
        <v>56.630180529590803</v>
      </c>
      <c r="Q1983">
        <v>9.6267120735173997</v>
      </c>
      <c r="R1983" t="s">
        <v>42</v>
      </c>
      <c r="S1983" t="s">
        <v>42</v>
      </c>
      <c r="T1983" t="s">
        <v>43</v>
      </c>
      <c r="U1983" t="s">
        <v>1210</v>
      </c>
      <c r="W1983" t="s">
        <v>3426</v>
      </c>
      <c r="AC1983" t="s">
        <v>3559</v>
      </c>
    </row>
    <row r="1984" spans="1:29">
      <c r="A1984" t="s">
        <v>3560</v>
      </c>
      <c r="B1984">
        <v>1</v>
      </c>
      <c r="C1984" s="4" t="s">
        <v>3420</v>
      </c>
      <c r="E1984" s="4" t="s">
        <v>595</v>
      </c>
      <c r="H1984" t="s">
        <v>597</v>
      </c>
      <c r="I1984" t="s">
        <v>597</v>
      </c>
      <c r="J1984" t="s">
        <v>598</v>
      </c>
      <c r="K1984">
        <v>1</v>
      </c>
      <c r="L1984" t="s">
        <v>3560</v>
      </c>
      <c r="M1984" s="3">
        <v>35760</v>
      </c>
      <c r="P1984">
        <v>56.5954208313659</v>
      </c>
      <c r="Q1984">
        <v>8.9029438637268594</v>
      </c>
      <c r="R1984" t="s">
        <v>42</v>
      </c>
      <c r="S1984" t="s">
        <v>42</v>
      </c>
      <c r="T1984" t="s">
        <v>43</v>
      </c>
      <c r="U1984" t="s">
        <v>1210</v>
      </c>
    </row>
    <row r="1985" spans="1:29">
      <c r="A1985" t="s">
        <v>3561</v>
      </c>
      <c r="B1985">
        <v>4</v>
      </c>
      <c r="C1985" s="4" t="s">
        <v>3420</v>
      </c>
      <c r="E1985" s="4" t="s">
        <v>595</v>
      </c>
      <c r="H1985" t="s">
        <v>597</v>
      </c>
      <c r="I1985" t="s">
        <v>597</v>
      </c>
      <c r="J1985" t="s">
        <v>598</v>
      </c>
      <c r="K1985">
        <v>16.8</v>
      </c>
      <c r="L1985" t="s">
        <v>3561</v>
      </c>
      <c r="M1985" s="3">
        <v>43811</v>
      </c>
      <c r="P1985">
        <v>57.5921090352942</v>
      </c>
      <c r="Q1985">
        <v>9.9875465879981196</v>
      </c>
      <c r="R1985" t="s">
        <v>42</v>
      </c>
      <c r="S1985" t="s">
        <v>42</v>
      </c>
      <c r="T1985" t="s">
        <v>43</v>
      </c>
      <c r="U1985" t="s">
        <v>1210</v>
      </c>
      <c r="W1985" t="s">
        <v>3562</v>
      </c>
    </row>
    <row r="1986" spans="1:29">
      <c r="A1986" t="s">
        <v>3563</v>
      </c>
      <c r="B1986">
        <v>12</v>
      </c>
      <c r="C1986" s="4" t="s">
        <v>3420</v>
      </c>
      <c r="E1986" s="4" t="s">
        <v>595</v>
      </c>
      <c r="H1986" t="s">
        <v>597</v>
      </c>
      <c r="I1986" t="s">
        <v>597</v>
      </c>
      <c r="J1986" t="s">
        <v>598</v>
      </c>
      <c r="K1986">
        <v>26.4</v>
      </c>
      <c r="L1986" t="s">
        <v>3564</v>
      </c>
      <c r="M1986" s="3">
        <v>42683</v>
      </c>
      <c r="O1986" s="3">
        <v>42706</v>
      </c>
      <c r="P1986">
        <v>56.349903881162497</v>
      </c>
      <c r="Q1986">
        <v>8.8444905765951702</v>
      </c>
      <c r="R1986" t="s">
        <v>42</v>
      </c>
      <c r="S1986" t="s">
        <v>42</v>
      </c>
      <c r="T1986" t="s">
        <v>194</v>
      </c>
      <c r="U1986" t="s">
        <v>1210</v>
      </c>
      <c r="W1986" t="s">
        <v>3565</v>
      </c>
      <c r="AC1986" t="s">
        <v>3566</v>
      </c>
    </row>
    <row r="1987" spans="1:29">
      <c r="A1987" t="s">
        <v>3567</v>
      </c>
      <c r="B1987">
        <v>21</v>
      </c>
      <c r="C1987" s="4" t="s">
        <v>3420</v>
      </c>
      <c r="E1987" s="4" t="s">
        <v>595</v>
      </c>
      <c r="H1987" t="s">
        <v>597</v>
      </c>
      <c r="I1987" t="s">
        <v>597</v>
      </c>
      <c r="J1987" t="s">
        <v>598</v>
      </c>
      <c r="K1987">
        <v>46.2</v>
      </c>
      <c r="L1987" t="s">
        <v>3564</v>
      </c>
      <c r="M1987" s="3">
        <v>42707</v>
      </c>
      <c r="P1987">
        <v>56.349903881162497</v>
      </c>
      <c r="Q1987">
        <v>8.8444905765951702</v>
      </c>
      <c r="R1987" t="s">
        <v>42</v>
      </c>
      <c r="S1987" t="s">
        <v>42</v>
      </c>
      <c r="T1987" t="s">
        <v>43</v>
      </c>
      <c r="U1987" t="s">
        <v>1210</v>
      </c>
      <c r="W1987" t="s">
        <v>3565</v>
      </c>
    </row>
    <row r="1988" spans="1:29">
      <c r="A1988" t="s">
        <v>3568</v>
      </c>
      <c r="B1988">
        <v>5</v>
      </c>
      <c r="C1988" s="4" t="s">
        <v>3420</v>
      </c>
      <c r="E1988" s="4" t="s">
        <v>595</v>
      </c>
      <c r="H1988" t="s">
        <v>597</v>
      </c>
      <c r="I1988" t="s">
        <v>597</v>
      </c>
      <c r="J1988" t="s">
        <v>598</v>
      </c>
      <c r="K1988">
        <v>17.25</v>
      </c>
      <c r="L1988" t="s">
        <v>3568</v>
      </c>
      <c r="M1988" s="3">
        <v>42805</v>
      </c>
      <c r="P1988">
        <v>57.378516832101397</v>
      </c>
      <c r="Q1988">
        <v>10.0299542603634</v>
      </c>
      <c r="R1988" t="s">
        <v>42</v>
      </c>
      <c r="S1988" t="s">
        <v>42</v>
      </c>
      <c r="T1988" t="s">
        <v>43</v>
      </c>
      <c r="U1988" t="s">
        <v>1210</v>
      </c>
      <c r="W1988" t="s">
        <v>3428</v>
      </c>
      <c r="X1988">
        <v>0.7</v>
      </c>
      <c r="AC1988" t="s">
        <v>3569</v>
      </c>
    </row>
    <row r="1989" spans="1:29">
      <c r="A1989" t="s">
        <v>3570</v>
      </c>
      <c r="B1989">
        <v>4</v>
      </c>
      <c r="C1989" s="4" t="s">
        <v>3420</v>
      </c>
      <c r="E1989" s="4" t="s">
        <v>595</v>
      </c>
      <c r="H1989" t="s">
        <v>597</v>
      </c>
      <c r="I1989" t="s">
        <v>597</v>
      </c>
      <c r="J1989" t="s">
        <v>598</v>
      </c>
      <c r="K1989">
        <v>12</v>
      </c>
      <c r="L1989" t="s">
        <v>3570</v>
      </c>
      <c r="M1989" s="3">
        <v>41610</v>
      </c>
      <c r="P1989">
        <v>57.369721400342897</v>
      </c>
      <c r="Q1989">
        <v>10.3182263711898</v>
      </c>
      <c r="R1989" t="s">
        <v>42</v>
      </c>
      <c r="S1989" t="s">
        <v>42</v>
      </c>
      <c r="T1989" t="s">
        <v>43</v>
      </c>
      <c r="U1989" t="s">
        <v>1210</v>
      </c>
      <c r="W1989" t="s">
        <v>3571</v>
      </c>
      <c r="AC1989" t="s">
        <v>3572</v>
      </c>
    </row>
    <row r="1990" spans="1:29">
      <c r="A1990" t="s">
        <v>3573</v>
      </c>
      <c r="B1990">
        <v>11</v>
      </c>
      <c r="C1990" s="4" t="s">
        <v>3420</v>
      </c>
      <c r="E1990" s="4" t="s">
        <v>595</v>
      </c>
      <c r="H1990" t="s">
        <v>846</v>
      </c>
      <c r="I1990" t="s">
        <v>846</v>
      </c>
      <c r="J1990" t="s">
        <v>598</v>
      </c>
      <c r="K1990">
        <v>16.5</v>
      </c>
      <c r="L1990" t="s">
        <v>3573</v>
      </c>
      <c r="M1990" s="3">
        <v>37607</v>
      </c>
      <c r="P1990">
        <v>56.484224439057201</v>
      </c>
      <c r="Q1990">
        <v>10.2514250672663</v>
      </c>
      <c r="R1990" t="s">
        <v>42</v>
      </c>
      <c r="S1990" t="s">
        <v>42</v>
      </c>
      <c r="T1990" t="s">
        <v>43</v>
      </c>
      <c r="U1990" t="s">
        <v>3574</v>
      </c>
      <c r="W1990" t="s">
        <v>3575</v>
      </c>
    </row>
    <row r="1991" spans="1:29">
      <c r="A1991" t="s">
        <v>3576</v>
      </c>
      <c r="B1991">
        <v>6</v>
      </c>
      <c r="C1991" s="4" t="s">
        <v>3420</v>
      </c>
      <c r="E1991" s="4" t="s">
        <v>595</v>
      </c>
      <c r="H1991" t="s">
        <v>597</v>
      </c>
      <c r="I1991" t="s">
        <v>597</v>
      </c>
      <c r="J1991" t="s">
        <v>598</v>
      </c>
      <c r="K1991">
        <v>18</v>
      </c>
      <c r="L1991" t="s">
        <v>3577</v>
      </c>
      <c r="M1991" s="3">
        <v>40533</v>
      </c>
      <c r="O1991" s="3">
        <v>43090</v>
      </c>
      <c r="P1991">
        <v>55.8532973788801</v>
      </c>
      <c r="Q1991">
        <v>8.3259991373438407</v>
      </c>
      <c r="R1991" t="s">
        <v>42</v>
      </c>
      <c r="S1991" t="s">
        <v>42</v>
      </c>
      <c r="T1991" t="s">
        <v>194</v>
      </c>
      <c r="U1991" t="s">
        <v>3578</v>
      </c>
      <c r="W1991" t="s">
        <v>3579</v>
      </c>
    </row>
    <row r="1992" spans="1:29">
      <c r="A1992" t="s">
        <v>3580</v>
      </c>
      <c r="B1992">
        <v>10</v>
      </c>
      <c r="C1992" s="4" t="s">
        <v>3420</v>
      </c>
      <c r="E1992" s="4" t="s">
        <v>595</v>
      </c>
      <c r="H1992" t="s">
        <v>597</v>
      </c>
      <c r="I1992" t="s">
        <v>597</v>
      </c>
      <c r="J1992" t="s">
        <v>598</v>
      </c>
      <c r="K1992">
        <v>32.4</v>
      </c>
      <c r="L1992" t="s">
        <v>3577</v>
      </c>
      <c r="M1992" s="3">
        <v>43091</v>
      </c>
      <c r="O1992" s="3">
        <v>43115</v>
      </c>
      <c r="P1992">
        <v>55.8532973788801</v>
      </c>
      <c r="Q1992">
        <v>8.3259991373438407</v>
      </c>
      <c r="R1992" t="s">
        <v>42</v>
      </c>
      <c r="S1992" t="s">
        <v>42</v>
      </c>
      <c r="T1992" t="s">
        <v>194</v>
      </c>
      <c r="U1992" t="s">
        <v>3578</v>
      </c>
      <c r="W1992" t="s">
        <v>3579</v>
      </c>
    </row>
    <row r="1993" spans="1:29">
      <c r="A1993" t="s">
        <v>3581</v>
      </c>
      <c r="B1993">
        <v>12</v>
      </c>
      <c r="C1993" s="4" t="s">
        <v>3420</v>
      </c>
      <c r="E1993" s="4" t="s">
        <v>595</v>
      </c>
      <c r="H1993" t="s">
        <v>597</v>
      </c>
      <c r="I1993" t="s">
        <v>597</v>
      </c>
      <c r="J1993" t="s">
        <v>598</v>
      </c>
      <c r="K1993">
        <v>39.6</v>
      </c>
      <c r="L1993" t="s">
        <v>3577</v>
      </c>
      <c r="M1993" s="3">
        <v>43116</v>
      </c>
      <c r="P1993">
        <v>55.8532973788801</v>
      </c>
      <c r="Q1993">
        <v>8.3259991373438407</v>
      </c>
      <c r="R1993" t="s">
        <v>42</v>
      </c>
      <c r="S1993" t="s">
        <v>42</v>
      </c>
      <c r="T1993" t="s">
        <v>43</v>
      </c>
      <c r="U1993" t="s">
        <v>3578</v>
      </c>
      <c r="W1993" t="s">
        <v>3579</v>
      </c>
    </row>
    <row r="1994" spans="1:29">
      <c r="A1994" t="s">
        <v>3582</v>
      </c>
      <c r="B1994">
        <v>3</v>
      </c>
      <c r="C1994" s="4" t="s">
        <v>3420</v>
      </c>
      <c r="E1994" s="4" t="s">
        <v>595</v>
      </c>
      <c r="H1994" t="s">
        <v>597</v>
      </c>
      <c r="I1994" t="s">
        <v>597</v>
      </c>
      <c r="J1994" t="s">
        <v>598</v>
      </c>
      <c r="K1994">
        <v>9.2249999999999996</v>
      </c>
      <c r="L1994" t="s">
        <v>3582</v>
      </c>
      <c r="M1994" s="3">
        <v>40898</v>
      </c>
      <c r="P1994">
        <v>56.002632651702598</v>
      </c>
      <c r="Q1994">
        <v>8.1110005843830297</v>
      </c>
      <c r="R1994" t="s">
        <v>42</v>
      </c>
      <c r="S1994" t="s">
        <v>42</v>
      </c>
      <c r="T1994" t="s">
        <v>43</v>
      </c>
      <c r="U1994" t="s">
        <v>1210</v>
      </c>
      <c r="W1994" t="s">
        <v>3583</v>
      </c>
      <c r="AC1994" t="s">
        <v>3584</v>
      </c>
    </row>
    <row r="1995" spans="1:29">
      <c r="A1995" t="s">
        <v>3585</v>
      </c>
      <c r="B1995">
        <v>7</v>
      </c>
      <c r="C1995" s="4" t="s">
        <v>3420</v>
      </c>
      <c r="E1995" s="4" t="s">
        <v>595</v>
      </c>
      <c r="H1995" t="s">
        <v>597</v>
      </c>
      <c r="I1995" t="s">
        <v>597</v>
      </c>
      <c r="J1995" t="s">
        <v>598</v>
      </c>
      <c r="K1995">
        <v>14</v>
      </c>
      <c r="L1995" t="s">
        <v>3585</v>
      </c>
      <c r="M1995" s="3">
        <v>41736</v>
      </c>
      <c r="P1995">
        <v>56.561267671022698</v>
      </c>
      <c r="Q1995">
        <v>10.1589424716134</v>
      </c>
      <c r="R1995" t="s">
        <v>42</v>
      </c>
      <c r="S1995" t="s">
        <v>42</v>
      </c>
      <c r="T1995" t="s">
        <v>43</v>
      </c>
      <c r="U1995" t="s">
        <v>3469</v>
      </c>
      <c r="W1995" t="s">
        <v>3426</v>
      </c>
      <c r="AC1995" t="s">
        <v>3586</v>
      </c>
    </row>
    <row r="1996" spans="1:29">
      <c r="A1996" t="s">
        <v>3587</v>
      </c>
      <c r="B1996">
        <v>3</v>
      </c>
      <c r="C1996" s="4" t="s">
        <v>3420</v>
      </c>
      <c r="E1996" s="4" t="s">
        <v>595</v>
      </c>
      <c r="H1996" t="s">
        <v>846</v>
      </c>
      <c r="I1996" t="s">
        <v>846</v>
      </c>
      <c r="J1996" t="s">
        <v>598</v>
      </c>
      <c r="K1996">
        <v>6</v>
      </c>
      <c r="L1996" t="s">
        <v>3587</v>
      </c>
      <c r="M1996" s="3">
        <v>38817</v>
      </c>
      <c r="P1996">
        <v>55.066040303556399</v>
      </c>
      <c r="Q1996">
        <v>14.8875838252804</v>
      </c>
      <c r="R1996" t="s">
        <v>42</v>
      </c>
      <c r="S1996" t="s">
        <v>42</v>
      </c>
      <c r="T1996" t="s">
        <v>43</v>
      </c>
      <c r="U1996" t="s">
        <v>1210</v>
      </c>
    </row>
    <row r="1997" spans="1:29">
      <c r="A1997" s="49" t="s">
        <v>3588</v>
      </c>
      <c r="B1997">
        <v>24</v>
      </c>
      <c r="C1997" s="4" t="s">
        <v>3420</v>
      </c>
      <c r="E1997" s="4" t="s">
        <v>595</v>
      </c>
      <c r="H1997" t="s">
        <v>846</v>
      </c>
      <c r="I1997" t="s">
        <v>846</v>
      </c>
      <c r="J1997" t="s">
        <v>598</v>
      </c>
      <c r="K1997">
        <v>9.6</v>
      </c>
      <c r="L1997" t="s">
        <v>3588</v>
      </c>
      <c r="M1997" s="3">
        <v>33055</v>
      </c>
      <c r="O1997" s="3">
        <v>41115</v>
      </c>
      <c r="P1997">
        <v>54.763683445528898</v>
      </c>
      <c r="Q1997">
        <v>11.003571172618001</v>
      </c>
      <c r="R1997" t="s">
        <v>42</v>
      </c>
      <c r="S1997" t="s">
        <v>42</v>
      </c>
      <c r="T1997" t="s">
        <v>1126</v>
      </c>
      <c r="U1997" t="s">
        <v>3589</v>
      </c>
      <c r="W1997" t="s">
        <v>182</v>
      </c>
      <c r="AC1997" t="s">
        <v>3590</v>
      </c>
    </row>
    <row r="1998" spans="1:29">
      <c r="A1998" t="s">
        <v>3591</v>
      </c>
      <c r="B1998">
        <v>4</v>
      </c>
      <c r="C1998" s="4" t="s">
        <v>3420</v>
      </c>
      <c r="E1998" s="4" t="s">
        <v>595</v>
      </c>
      <c r="H1998" t="s">
        <v>846</v>
      </c>
      <c r="I1998" t="s">
        <v>846</v>
      </c>
      <c r="J1998" t="s">
        <v>598</v>
      </c>
      <c r="K1998">
        <v>14.4</v>
      </c>
      <c r="L1998" t="s">
        <v>3588</v>
      </c>
      <c r="M1998" s="3">
        <v>42814</v>
      </c>
      <c r="O1998" s="3">
        <v>42843</v>
      </c>
      <c r="P1998">
        <v>54.762083899475599</v>
      </c>
      <c r="Q1998">
        <v>11.0092066352027</v>
      </c>
      <c r="R1998" t="s">
        <v>42</v>
      </c>
      <c r="S1998" t="s">
        <v>42</v>
      </c>
      <c r="T1998" t="s">
        <v>194</v>
      </c>
      <c r="U1998" t="s">
        <v>1210</v>
      </c>
      <c r="W1998" t="s">
        <v>124</v>
      </c>
    </row>
    <row r="1999" spans="1:29">
      <c r="A1999" t="s">
        <v>3592</v>
      </c>
      <c r="B1999">
        <v>6</v>
      </c>
      <c r="C1999" s="4" t="s">
        <v>3420</v>
      </c>
      <c r="E1999" s="4" t="s">
        <v>595</v>
      </c>
      <c r="H1999" t="s">
        <v>846</v>
      </c>
      <c r="I1999" t="s">
        <v>846</v>
      </c>
      <c r="J1999" t="s">
        <v>598</v>
      </c>
      <c r="K1999">
        <v>21.45</v>
      </c>
      <c r="L1999" t="s">
        <v>3588</v>
      </c>
      <c r="M1999" s="3">
        <v>42844</v>
      </c>
      <c r="O1999" s="3">
        <v>42859</v>
      </c>
      <c r="P1999">
        <v>54.762083899475599</v>
      </c>
      <c r="Q1999">
        <v>11.0092066352027</v>
      </c>
      <c r="R1999" t="s">
        <v>42</v>
      </c>
      <c r="S1999" t="s">
        <v>42</v>
      </c>
      <c r="T1999" t="s">
        <v>194</v>
      </c>
      <c r="U1999" t="s">
        <v>1210</v>
      </c>
      <c r="W1999" t="s">
        <v>124</v>
      </c>
    </row>
    <row r="2000" spans="1:29">
      <c r="A2000" t="s">
        <v>3593</v>
      </c>
      <c r="B2000">
        <v>7</v>
      </c>
      <c r="C2000" s="4" t="s">
        <v>3420</v>
      </c>
      <c r="E2000" s="4" t="s">
        <v>595</v>
      </c>
      <c r="H2000" t="s">
        <v>846</v>
      </c>
      <c r="I2000" t="s">
        <v>846</v>
      </c>
      <c r="J2000" t="s">
        <v>598</v>
      </c>
      <c r="K2000">
        <v>25.05</v>
      </c>
      <c r="L2000" t="s">
        <v>3588</v>
      </c>
      <c r="M2000" s="3">
        <v>42860</v>
      </c>
      <c r="P2000">
        <v>54.762083899475599</v>
      </c>
      <c r="Q2000">
        <v>11.0092066352027</v>
      </c>
      <c r="R2000" t="s">
        <v>42</v>
      </c>
      <c r="S2000" t="s">
        <v>42</v>
      </c>
      <c r="T2000" t="s">
        <v>43</v>
      </c>
      <c r="U2000" t="s">
        <v>1210</v>
      </c>
      <c r="W2000" t="s">
        <v>124</v>
      </c>
    </row>
    <row r="2001" spans="1:29">
      <c r="A2001" t="s">
        <v>3594</v>
      </c>
      <c r="B2001">
        <v>3</v>
      </c>
      <c r="C2001" s="4" t="s">
        <v>3420</v>
      </c>
      <c r="E2001" s="4" t="s">
        <v>595</v>
      </c>
      <c r="H2001" t="s">
        <v>846</v>
      </c>
      <c r="I2001" t="s">
        <v>846</v>
      </c>
      <c r="J2001" t="s">
        <v>598</v>
      </c>
      <c r="K2001">
        <v>6.9</v>
      </c>
      <c r="L2001" t="s">
        <v>3594</v>
      </c>
      <c r="M2001" s="3">
        <v>40156</v>
      </c>
      <c r="P2001">
        <v>55.313266304456697</v>
      </c>
      <c r="Q2001">
        <v>11.4673323766491</v>
      </c>
      <c r="R2001" t="s">
        <v>42</v>
      </c>
      <c r="S2001" t="s">
        <v>42</v>
      </c>
      <c r="T2001" t="s">
        <v>43</v>
      </c>
      <c r="U2001" t="s">
        <v>1210</v>
      </c>
    </row>
    <row r="2002" spans="1:29">
      <c r="A2002" t="s">
        <v>3595</v>
      </c>
      <c r="B2002">
        <v>5</v>
      </c>
      <c r="C2002" s="4" t="s">
        <v>3420</v>
      </c>
      <c r="E2002" s="4" t="s">
        <v>595</v>
      </c>
      <c r="H2002" t="s">
        <v>597</v>
      </c>
      <c r="I2002" t="s">
        <v>597</v>
      </c>
      <c r="J2002" t="s">
        <v>598</v>
      </c>
      <c r="K2002">
        <v>16.5</v>
      </c>
      <c r="L2002" t="s">
        <v>3595</v>
      </c>
      <c r="M2002" s="3">
        <v>41615</v>
      </c>
      <c r="P2002">
        <v>56.368779340221401</v>
      </c>
      <c r="Q2002">
        <v>8.3162365344127203</v>
      </c>
      <c r="R2002" t="s">
        <v>42</v>
      </c>
      <c r="S2002" t="s">
        <v>42</v>
      </c>
      <c r="T2002" t="s">
        <v>43</v>
      </c>
      <c r="U2002" t="s">
        <v>3596</v>
      </c>
      <c r="W2002" t="s">
        <v>3597</v>
      </c>
      <c r="X2002">
        <v>0.45450000000000002</v>
      </c>
      <c r="AC2002" t="s">
        <v>3598</v>
      </c>
    </row>
    <row r="2003" spans="1:29">
      <c r="A2003" t="s">
        <v>3599</v>
      </c>
      <c r="B2003">
        <v>3</v>
      </c>
      <c r="C2003" s="4" t="s">
        <v>3420</v>
      </c>
      <c r="E2003" s="4" t="s">
        <v>595</v>
      </c>
      <c r="H2003" t="s">
        <v>597</v>
      </c>
      <c r="I2003" t="s">
        <v>597</v>
      </c>
      <c r="J2003" t="s">
        <v>598</v>
      </c>
      <c r="K2003">
        <v>2.25</v>
      </c>
      <c r="L2003" t="s">
        <v>3599</v>
      </c>
      <c r="M2003" s="3">
        <v>36699</v>
      </c>
      <c r="P2003">
        <v>55.968485690000001</v>
      </c>
      <c r="Q2003">
        <v>8.7925400000000007</v>
      </c>
      <c r="R2003" t="s">
        <v>42</v>
      </c>
      <c r="S2003" t="s">
        <v>42</v>
      </c>
      <c r="T2003" t="s">
        <v>43</v>
      </c>
      <c r="U2003" t="s">
        <v>1210</v>
      </c>
    </row>
    <row r="2004" spans="1:29">
      <c r="A2004" s="49" t="s">
        <v>3600</v>
      </c>
      <c r="B2004">
        <v>22</v>
      </c>
      <c r="C2004" s="4" t="s">
        <v>3420</v>
      </c>
      <c r="E2004" s="4" t="s">
        <v>595</v>
      </c>
      <c r="H2004" t="s">
        <v>597</v>
      </c>
      <c r="I2004" t="s">
        <v>597</v>
      </c>
      <c r="J2004" t="s">
        <v>598</v>
      </c>
      <c r="K2004">
        <v>13.2</v>
      </c>
      <c r="L2004" t="s">
        <v>3600</v>
      </c>
      <c r="M2004" s="3">
        <v>35704</v>
      </c>
      <c r="O2004" s="3">
        <v>41817</v>
      </c>
      <c r="P2004">
        <v>57.060277370702899</v>
      </c>
      <c r="Q2004">
        <v>9.1478957589357996</v>
      </c>
      <c r="R2004" t="s">
        <v>42</v>
      </c>
      <c r="S2004" t="s">
        <v>42</v>
      </c>
      <c r="T2004" t="s">
        <v>1126</v>
      </c>
      <c r="U2004" t="s">
        <v>3601</v>
      </c>
    </row>
    <row r="2005" spans="1:29">
      <c r="A2005" t="s">
        <v>3602</v>
      </c>
      <c r="B2005">
        <v>1</v>
      </c>
      <c r="C2005" s="4" t="s">
        <v>3420</v>
      </c>
      <c r="E2005" s="4" t="s">
        <v>595</v>
      </c>
      <c r="H2005" t="s">
        <v>597</v>
      </c>
      <c r="I2005" t="s">
        <v>597</v>
      </c>
      <c r="J2005" t="s">
        <v>598</v>
      </c>
      <c r="K2005">
        <v>3.2</v>
      </c>
      <c r="L2005" t="s">
        <v>3600</v>
      </c>
      <c r="M2005" s="3">
        <v>42182</v>
      </c>
      <c r="O2005" s="3">
        <v>42186</v>
      </c>
      <c r="P2005">
        <v>57.061994385008198</v>
      </c>
      <c r="Q2005">
        <v>9.1442160189327204</v>
      </c>
      <c r="R2005" t="s">
        <v>42</v>
      </c>
      <c r="S2005" t="s">
        <v>42</v>
      </c>
      <c r="T2005" t="s">
        <v>194</v>
      </c>
      <c r="U2005" t="s">
        <v>1210</v>
      </c>
      <c r="W2005" t="s">
        <v>313</v>
      </c>
      <c r="X2005">
        <v>0.96</v>
      </c>
    </row>
    <row r="2006" spans="1:29">
      <c r="A2006" t="s">
        <v>3603</v>
      </c>
      <c r="B2006">
        <v>8</v>
      </c>
      <c r="C2006" s="4" t="s">
        <v>3420</v>
      </c>
      <c r="E2006" s="4" t="s">
        <v>595</v>
      </c>
      <c r="H2006" t="s">
        <v>597</v>
      </c>
      <c r="I2006" t="s">
        <v>597</v>
      </c>
      <c r="J2006" t="s">
        <v>598</v>
      </c>
      <c r="K2006">
        <v>25.6</v>
      </c>
      <c r="L2006" t="s">
        <v>3600</v>
      </c>
      <c r="M2006" s="3">
        <v>42187</v>
      </c>
      <c r="O2006" s="3">
        <v>42221</v>
      </c>
      <c r="P2006">
        <v>57.061994385008198</v>
      </c>
      <c r="Q2006">
        <v>9.1442160189327204</v>
      </c>
      <c r="R2006" t="s">
        <v>42</v>
      </c>
      <c r="S2006" t="s">
        <v>42</v>
      </c>
      <c r="T2006" t="s">
        <v>194</v>
      </c>
      <c r="U2006" t="s">
        <v>1210</v>
      </c>
      <c r="W2006" t="s">
        <v>313</v>
      </c>
      <c r="X2006">
        <v>0.96</v>
      </c>
    </row>
    <row r="2007" spans="1:29">
      <c r="A2007" t="s">
        <v>3604</v>
      </c>
      <c r="B2007">
        <v>14</v>
      </c>
      <c r="C2007" s="4" t="s">
        <v>3420</v>
      </c>
      <c r="E2007" s="4" t="s">
        <v>595</v>
      </c>
      <c r="H2007" t="s">
        <v>597</v>
      </c>
      <c r="I2007" t="s">
        <v>597</v>
      </c>
      <c r="J2007" t="s">
        <v>598</v>
      </c>
      <c r="K2007">
        <v>44.8</v>
      </c>
      <c r="L2007" t="s">
        <v>3600</v>
      </c>
      <c r="M2007" s="3">
        <v>42222</v>
      </c>
      <c r="O2007" s="3">
        <v>42249</v>
      </c>
      <c r="P2007">
        <v>57.061994385008198</v>
      </c>
      <c r="Q2007">
        <v>9.1442160189327204</v>
      </c>
      <c r="R2007" t="s">
        <v>42</v>
      </c>
      <c r="S2007" t="s">
        <v>42</v>
      </c>
      <c r="T2007" t="s">
        <v>194</v>
      </c>
      <c r="U2007" t="s">
        <v>1210</v>
      </c>
      <c r="W2007" t="s">
        <v>313</v>
      </c>
      <c r="X2007">
        <v>0.96</v>
      </c>
    </row>
    <row r="2008" spans="1:29">
      <c r="A2008" t="s">
        <v>3605</v>
      </c>
      <c r="B2008">
        <v>22</v>
      </c>
      <c r="C2008" s="4" t="s">
        <v>3420</v>
      </c>
      <c r="E2008" s="4" t="s">
        <v>595</v>
      </c>
      <c r="H2008" t="s">
        <v>597</v>
      </c>
      <c r="I2008" t="s">
        <v>597</v>
      </c>
      <c r="J2008" t="s">
        <v>598</v>
      </c>
      <c r="K2008">
        <v>70.400000000000006</v>
      </c>
      <c r="L2008" t="s">
        <v>3600</v>
      </c>
      <c r="M2008" s="3">
        <v>42250</v>
      </c>
      <c r="P2008">
        <v>57.061994385008198</v>
      </c>
      <c r="Q2008">
        <v>9.1442160189327204</v>
      </c>
      <c r="R2008" t="s">
        <v>42</v>
      </c>
      <c r="S2008" t="s">
        <v>42</v>
      </c>
      <c r="T2008" t="s">
        <v>43</v>
      </c>
      <c r="U2008" t="s">
        <v>1210</v>
      </c>
      <c r="W2008" t="s">
        <v>313</v>
      </c>
      <c r="X2008">
        <v>0.96</v>
      </c>
    </row>
    <row r="2009" spans="1:29">
      <c r="A2009" t="s">
        <v>3606</v>
      </c>
      <c r="B2009">
        <v>5</v>
      </c>
      <c r="C2009" s="4" t="s">
        <v>3420</v>
      </c>
      <c r="E2009" s="4" t="s">
        <v>595</v>
      </c>
      <c r="H2009" t="s">
        <v>597</v>
      </c>
      <c r="I2009" t="s">
        <v>597</v>
      </c>
      <c r="J2009" t="s">
        <v>598</v>
      </c>
      <c r="K2009">
        <v>5</v>
      </c>
      <c r="L2009" t="s">
        <v>3606</v>
      </c>
      <c r="M2009" s="3">
        <v>36430</v>
      </c>
      <c r="P2009">
        <v>57.0989729487302</v>
      </c>
      <c r="Q2009">
        <v>10.3055368906622</v>
      </c>
      <c r="R2009" t="s">
        <v>42</v>
      </c>
      <c r="S2009" t="s">
        <v>42</v>
      </c>
      <c r="T2009" t="s">
        <v>43</v>
      </c>
      <c r="U2009" t="s">
        <v>1210</v>
      </c>
    </row>
    <row r="2010" spans="1:29">
      <c r="A2010" t="s">
        <v>3607</v>
      </c>
      <c r="B2010">
        <v>1</v>
      </c>
      <c r="C2010" s="4" t="s">
        <v>3420</v>
      </c>
      <c r="E2010" s="4" t="s">
        <v>595</v>
      </c>
      <c r="H2010" t="s">
        <v>846</v>
      </c>
      <c r="I2010" t="s">
        <v>846</v>
      </c>
      <c r="J2010" t="s">
        <v>598</v>
      </c>
      <c r="K2010">
        <v>6.6</v>
      </c>
      <c r="L2010" t="s">
        <v>3608</v>
      </c>
      <c r="M2010" s="3">
        <v>42002</v>
      </c>
      <c r="O2010" s="3">
        <v>42020</v>
      </c>
      <c r="P2010">
        <v>54.809105623048197</v>
      </c>
      <c r="Q2010">
        <v>11.49779946013</v>
      </c>
      <c r="R2010" t="s">
        <v>42</v>
      </c>
      <c r="S2010" t="s">
        <v>42</v>
      </c>
      <c r="T2010" t="s">
        <v>194</v>
      </c>
      <c r="U2010" t="s">
        <v>1210</v>
      </c>
      <c r="W2010" t="s">
        <v>3461</v>
      </c>
      <c r="AC2010" t="s">
        <v>3609</v>
      </c>
    </row>
    <row r="2011" spans="1:29">
      <c r="A2011" t="s">
        <v>3610</v>
      </c>
      <c r="B2011">
        <v>3</v>
      </c>
      <c r="C2011" s="4" t="s">
        <v>3420</v>
      </c>
      <c r="E2011" s="4" t="s">
        <v>595</v>
      </c>
      <c r="H2011" t="s">
        <v>846</v>
      </c>
      <c r="I2011" t="s">
        <v>846</v>
      </c>
      <c r="J2011" t="s">
        <v>598</v>
      </c>
      <c r="K2011">
        <v>9.9</v>
      </c>
      <c r="L2011" t="s">
        <v>3608</v>
      </c>
      <c r="M2011" s="3">
        <v>42021</v>
      </c>
      <c r="P2011">
        <v>54.809105623048197</v>
      </c>
      <c r="Q2011">
        <v>11.49779946013</v>
      </c>
      <c r="R2011" t="s">
        <v>42</v>
      </c>
      <c r="S2011" t="s">
        <v>42</v>
      </c>
      <c r="T2011" t="s">
        <v>43</v>
      </c>
      <c r="U2011" t="s">
        <v>1210</v>
      </c>
      <c r="W2011" t="s">
        <v>3461</v>
      </c>
    </row>
    <row r="2012" spans="1:29">
      <c r="A2012" t="s">
        <v>3611</v>
      </c>
      <c r="B2012">
        <v>6</v>
      </c>
      <c r="C2012" s="4" t="s">
        <v>3420</v>
      </c>
      <c r="E2012" s="4" t="s">
        <v>595</v>
      </c>
      <c r="H2012" t="s">
        <v>846</v>
      </c>
      <c r="I2012" t="s">
        <v>846</v>
      </c>
      <c r="J2012" t="s">
        <v>598</v>
      </c>
      <c r="K2012">
        <v>20.7</v>
      </c>
      <c r="L2012" t="s">
        <v>3611</v>
      </c>
      <c r="M2012" s="3">
        <v>42887</v>
      </c>
      <c r="P2012">
        <v>54.902228540465799</v>
      </c>
      <c r="Q2012">
        <v>11.0299406487308</v>
      </c>
      <c r="R2012" t="s">
        <v>42</v>
      </c>
      <c r="S2012" t="s">
        <v>42</v>
      </c>
      <c r="T2012" t="s">
        <v>43</v>
      </c>
      <c r="U2012" t="s">
        <v>1210</v>
      </c>
      <c r="W2012" t="s">
        <v>3461</v>
      </c>
      <c r="AC2012" t="s">
        <v>3612</v>
      </c>
    </row>
    <row r="2013" spans="1:29">
      <c r="A2013" t="s">
        <v>3613</v>
      </c>
      <c r="B2013">
        <v>2</v>
      </c>
      <c r="C2013" s="4" t="s">
        <v>3420</v>
      </c>
      <c r="E2013" s="4" t="s">
        <v>595</v>
      </c>
      <c r="H2013" t="s">
        <v>597</v>
      </c>
      <c r="I2013" t="s">
        <v>597</v>
      </c>
      <c r="J2013" t="s">
        <v>598</v>
      </c>
      <c r="K2013">
        <v>4</v>
      </c>
      <c r="L2013" t="s">
        <v>3614</v>
      </c>
      <c r="M2013" s="3">
        <v>40899</v>
      </c>
      <c r="O2013" s="3">
        <v>42242</v>
      </c>
      <c r="P2013">
        <v>57.309772132716098</v>
      </c>
      <c r="Q2013">
        <v>10.477957426956401</v>
      </c>
      <c r="R2013" t="s">
        <v>42</v>
      </c>
      <c r="S2013" t="s">
        <v>42</v>
      </c>
      <c r="T2013" t="s">
        <v>194</v>
      </c>
      <c r="U2013" t="s">
        <v>1210</v>
      </c>
      <c r="W2013" t="s">
        <v>3615</v>
      </c>
      <c r="AC2013" t="s">
        <v>3616</v>
      </c>
    </row>
    <row r="2014" spans="1:29">
      <c r="A2014" t="s">
        <v>3617</v>
      </c>
      <c r="B2014">
        <v>4</v>
      </c>
      <c r="C2014" s="4" t="s">
        <v>3420</v>
      </c>
      <c r="E2014" s="4" t="s">
        <v>595</v>
      </c>
      <c r="H2014" t="s">
        <v>597</v>
      </c>
      <c r="I2014" t="s">
        <v>597</v>
      </c>
      <c r="J2014" t="s">
        <v>598</v>
      </c>
      <c r="K2014">
        <v>8</v>
      </c>
      <c r="L2014" t="s">
        <v>3614</v>
      </c>
      <c r="M2014" s="3">
        <v>42243</v>
      </c>
      <c r="P2014">
        <v>57.309772132716098</v>
      </c>
      <c r="Q2014">
        <v>10.477957426956401</v>
      </c>
      <c r="R2014" t="s">
        <v>42</v>
      </c>
      <c r="S2014" t="s">
        <v>42</v>
      </c>
      <c r="T2014" t="s">
        <v>43</v>
      </c>
      <c r="U2014" t="s">
        <v>1210</v>
      </c>
      <c r="W2014" t="s">
        <v>3615</v>
      </c>
    </row>
    <row r="2015" spans="1:29">
      <c r="A2015" t="s">
        <v>3618</v>
      </c>
      <c r="B2015">
        <v>2</v>
      </c>
      <c r="C2015" s="4" t="s">
        <v>3420</v>
      </c>
      <c r="E2015" s="4" t="s">
        <v>595</v>
      </c>
      <c r="H2015" t="s">
        <v>846</v>
      </c>
      <c r="I2015" t="s">
        <v>846</v>
      </c>
      <c r="J2015" t="s">
        <v>598</v>
      </c>
      <c r="K2015">
        <v>6</v>
      </c>
      <c r="L2015" t="s">
        <v>3619</v>
      </c>
      <c r="M2015" s="3">
        <v>41016</v>
      </c>
      <c r="O2015" s="3">
        <v>41029</v>
      </c>
      <c r="P2015">
        <v>55.4976208338052</v>
      </c>
      <c r="Q2015">
        <v>11.4005416020638</v>
      </c>
      <c r="R2015" t="s">
        <v>42</v>
      </c>
      <c r="S2015" t="s">
        <v>42</v>
      </c>
      <c r="T2015" t="s">
        <v>194</v>
      </c>
      <c r="U2015" t="s">
        <v>1210</v>
      </c>
      <c r="W2015" t="s">
        <v>3620</v>
      </c>
    </row>
    <row r="2016" spans="1:29">
      <c r="A2016" t="s">
        <v>3621</v>
      </c>
      <c r="B2016">
        <v>6</v>
      </c>
      <c r="C2016" s="4" t="s">
        <v>3420</v>
      </c>
      <c r="E2016" s="4" t="s">
        <v>595</v>
      </c>
      <c r="H2016" t="s">
        <v>846</v>
      </c>
      <c r="I2016" t="s">
        <v>846</v>
      </c>
      <c r="J2016" t="s">
        <v>598</v>
      </c>
      <c r="K2016">
        <v>18</v>
      </c>
      <c r="L2016" t="s">
        <v>3619</v>
      </c>
      <c r="M2016" s="3">
        <v>41030</v>
      </c>
      <c r="P2016">
        <v>55.4976208338052</v>
      </c>
      <c r="Q2016">
        <v>11.4005416020638</v>
      </c>
      <c r="R2016" t="s">
        <v>42</v>
      </c>
      <c r="S2016" t="s">
        <v>42</v>
      </c>
      <c r="T2016" t="s">
        <v>43</v>
      </c>
      <c r="U2016" t="s">
        <v>1210</v>
      </c>
      <c r="W2016" t="s">
        <v>3620</v>
      </c>
    </row>
    <row r="2017" spans="1:29">
      <c r="A2017" t="s">
        <v>3622</v>
      </c>
      <c r="B2017">
        <v>4</v>
      </c>
      <c r="C2017" s="4" t="s">
        <v>3420</v>
      </c>
      <c r="E2017" s="4" t="s">
        <v>595</v>
      </c>
      <c r="H2017" t="s">
        <v>597</v>
      </c>
      <c r="I2017" t="s">
        <v>597</v>
      </c>
      <c r="J2017" t="s">
        <v>598</v>
      </c>
      <c r="K2017">
        <v>12.3</v>
      </c>
      <c r="L2017" t="s">
        <v>3622</v>
      </c>
      <c r="M2017" s="3">
        <v>41451</v>
      </c>
      <c r="P2017">
        <v>56.840761073541998</v>
      </c>
      <c r="Q2017">
        <v>9.3877611364311999</v>
      </c>
      <c r="R2017" t="s">
        <v>42</v>
      </c>
      <c r="S2017" t="s">
        <v>42</v>
      </c>
      <c r="T2017" t="s">
        <v>43</v>
      </c>
      <c r="U2017" t="s">
        <v>1210</v>
      </c>
      <c r="W2017" t="s">
        <v>3623</v>
      </c>
      <c r="AC2017" t="s">
        <v>3624</v>
      </c>
    </row>
    <row r="2018" spans="1:29">
      <c r="A2018" t="s">
        <v>3625</v>
      </c>
      <c r="B2018">
        <v>5</v>
      </c>
      <c r="C2018" s="4" t="s">
        <v>3420</v>
      </c>
      <c r="E2018" s="4" t="s">
        <v>595</v>
      </c>
      <c r="H2018" t="s">
        <v>597</v>
      </c>
      <c r="I2018" t="s">
        <v>597</v>
      </c>
      <c r="J2018" t="s">
        <v>598</v>
      </c>
      <c r="K2018">
        <v>10</v>
      </c>
      <c r="L2018" t="s">
        <v>3625</v>
      </c>
      <c r="M2018" s="3">
        <v>41619</v>
      </c>
      <c r="P2018">
        <v>56.2203695832346</v>
      </c>
      <c r="Q2018">
        <v>8.9606687084609895</v>
      </c>
      <c r="R2018" t="s">
        <v>42</v>
      </c>
      <c r="S2018" t="s">
        <v>42</v>
      </c>
      <c r="T2018" t="s">
        <v>43</v>
      </c>
      <c r="U2018" t="s">
        <v>1210</v>
      </c>
      <c r="W2018" t="s">
        <v>3428</v>
      </c>
      <c r="X2018">
        <v>0.47</v>
      </c>
    </row>
    <row r="2019" spans="1:29">
      <c r="A2019" t="s">
        <v>3626</v>
      </c>
      <c r="B2019">
        <v>2</v>
      </c>
      <c r="C2019" s="4" t="s">
        <v>3420</v>
      </c>
      <c r="E2019" s="4" t="s">
        <v>595</v>
      </c>
      <c r="H2019" t="s">
        <v>846</v>
      </c>
      <c r="I2019" t="s">
        <v>846</v>
      </c>
      <c r="J2019" t="s">
        <v>598</v>
      </c>
      <c r="K2019">
        <v>4.5999999999999996</v>
      </c>
      <c r="L2019" t="s">
        <v>3626</v>
      </c>
      <c r="M2019" s="3">
        <v>40255</v>
      </c>
      <c r="P2019">
        <v>55.268181070833698</v>
      </c>
      <c r="Q2019">
        <v>11.614411579546401</v>
      </c>
      <c r="R2019" t="s">
        <v>42</v>
      </c>
      <c r="S2019" t="s">
        <v>42</v>
      </c>
      <c r="T2019" t="s">
        <v>43</v>
      </c>
      <c r="U2019" t="s">
        <v>1210</v>
      </c>
    </row>
    <row r="2020" spans="1:29">
      <c r="A2020" t="s">
        <v>3627</v>
      </c>
      <c r="B2020">
        <v>2</v>
      </c>
      <c r="C2020" s="4" t="s">
        <v>3420</v>
      </c>
      <c r="E2020" s="4" t="s">
        <v>595</v>
      </c>
      <c r="H2020" t="s">
        <v>597</v>
      </c>
      <c r="I2020" t="s">
        <v>597</v>
      </c>
      <c r="J2020" t="s">
        <v>598</v>
      </c>
      <c r="K2020">
        <v>7.2</v>
      </c>
      <c r="L2020" t="s">
        <v>3628</v>
      </c>
      <c r="M2020" s="3">
        <v>40413</v>
      </c>
      <c r="O2020" s="3">
        <v>40511</v>
      </c>
      <c r="P2020">
        <v>56.293833515804401</v>
      </c>
      <c r="Q2020">
        <v>8.3019840397065892</v>
      </c>
      <c r="R2020" t="s">
        <v>42</v>
      </c>
      <c r="S2020" t="s">
        <v>42</v>
      </c>
      <c r="T2020" t="s">
        <v>194</v>
      </c>
      <c r="U2020" t="s">
        <v>1210</v>
      </c>
    </row>
    <row r="2021" spans="1:29">
      <c r="A2021" t="s">
        <v>3629</v>
      </c>
      <c r="B2021">
        <v>3</v>
      </c>
      <c r="C2021" s="4" t="s">
        <v>3420</v>
      </c>
      <c r="E2021" s="4" t="s">
        <v>595</v>
      </c>
      <c r="H2021" t="s">
        <v>597</v>
      </c>
      <c r="I2021" t="s">
        <v>597</v>
      </c>
      <c r="J2021" t="s">
        <v>598</v>
      </c>
      <c r="K2021">
        <v>10.8</v>
      </c>
      <c r="L2021" t="s">
        <v>3628</v>
      </c>
      <c r="M2021" s="3">
        <v>40512</v>
      </c>
      <c r="P2021">
        <v>56.293833515804401</v>
      </c>
      <c r="Q2021">
        <v>8.3019840397065892</v>
      </c>
      <c r="R2021" t="s">
        <v>42</v>
      </c>
      <c r="S2021" t="s">
        <v>42</v>
      </c>
      <c r="T2021" t="s">
        <v>43</v>
      </c>
      <c r="U2021" t="s">
        <v>1210</v>
      </c>
    </row>
    <row r="2022" spans="1:29">
      <c r="A2022" t="s">
        <v>3630</v>
      </c>
      <c r="B2022">
        <v>1</v>
      </c>
      <c r="C2022" s="4" t="s">
        <v>3420</v>
      </c>
      <c r="E2022" s="4" t="s">
        <v>595</v>
      </c>
      <c r="H2022" t="s">
        <v>846</v>
      </c>
      <c r="I2022" t="s">
        <v>846</v>
      </c>
      <c r="J2022" t="s">
        <v>598</v>
      </c>
      <c r="K2022">
        <v>2</v>
      </c>
      <c r="L2022" t="s">
        <v>3631</v>
      </c>
      <c r="M2022" s="3">
        <v>36384</v>
      </c>
      <c r="O2022" s="3">
        <v>36656</v>
      </c>
      <c r="P2022">
        <v>55.762540396498501</v>
      </c>
      <c r="Q2022">
        <v>11.570344838466999</v>
      </c>
      <c r="R2022" t="s">
        <v>42</v>
      </c>
      <c r="S2022" t="s">
        <v>42</v>
      </c>
      <c r="T2022" t="s">
        <v>194</v>
      </c>
      <c r="U2022" t="s">
        <v>1210</v>
      </c>
    </row>
    <row r="2023" spans="1:29">
      <c r="A2023" t="s">
        <v>3632</v>
      </c>
      <c r="B2023">
        <v>4</v>
      </c>
      <c r="C2023" s="4" t="s">
        <v>3420</v>
      </c>
      <c r="E2023" s="4" t="s">
        <v>595</v>
      </c>
      <c r="H2023" t="s">
        <v>846</v>
      </c>
      <c r="I2023" t="s">
        <v>846</v>
      </c>
      <c r="J2023" t="s">
        <v>598</v>
      </c>
      <c r="K2023">
        <v>8</v>
      </c>
      <c r="L2023" t="s">
        <v>3631</v>
      </c>
      <c r="M2023" s="3">
        <v>36657</v>
      </c>
      <c r="O2023" s="3">
        <v>36681</v>
      </c>
      <c r="P2023">
        <v>55.762540396498501</v>
      </c>
      <c r="Q2023">
        <v>11.570344838466999</v>
      </c>
      <c r="R2023" t="s">
        <v>42</v>
      </c>
      <c r="S2023" t="s">
        <v>42</v>
      </c>
      <c r="T2023" t="s">
        <v>194</v>
      </c>
      <c r="U2023" t="s">
        <v>1210</v>
      </c>
    </row>
    <row r="2024" spans="1:29">
      <c r="A2024" t="s">
        <v>3633</v>
      </c>
      <c r="B2024">
        <v>6</v>
      </c>
      <c r="C2024" s="4" t="s">
        <v>3420</v>
      </c>
      <c r="E2024" s="4" t="s">
        <v>595</v>
      </c>
      <c r="H2024" t="s">
        <v>846</v>
      </c>
      <c r="I2024" t="s">
        <v>846</v>
      </c>
      <c r="J2024" t="s">
        <v>598</v>
      </c>
      <c r="K2024">
        <v>12</v>
      </c>
      <c r="L2024" t="s">
        <v>3631</v>
      </c>
      <c r="M2024" s="3">
        <v>36682</v>
      </c>
      <c r="P2024">
        <v>55.762540396498501</v>
      </c>
      <c r="Q2024">
        <v>11.570344838466999</v>
      </c>
      <c r="R2024" t="s">
        <v>42</v>
      </c>
      <c r="S2024" t="s">
        <v>42</v>
      </c>
      <c r="T2024" t="s">
        <v>43</v>
      </c>
      <c r="U2024" t="s">
        <v>1210</v>
      </c>
    </row>
    <row r="2025" spans="1:29">
      <c r="A2025" t="s">
        <v>3634</v>
      </c>
      <c r="B2025">
        <v>2</v>
      </c>
      <c r="C2025" s="4" t="s">
        <v>3420</v>
      </c>
      <c r="E2025" s="4" t="s">
        <v>595</v>
      </c>
      <c r="H2025" t="s">
        <v>597</v>
      </c>
      <c r="I2025" t="s">
        <v>597</v>
      </c>
      <c r="J2025" t="s">
        <v>598</v>
      </c>
      <c r="K2025">
        <v>6</v>
      </c>
      <c r="L2025" t="s">
        <v>3635</v>
      </c>
      <c r="M2025" s="3">
        <v>40532</v>
      </c>
      <c r="O2025" s="3">
        <v>40545</v>
      </c>
      <c r="P2025">
        <v>55.018922615637003</v>
      </c>
      <c r="Q2025">
        <v>10.896481752717699</v>
      </c>
      <c r="R2025" t="s">
        <v>42</v>
      </c>
      <c r="S2025" t="s">
        <v>42</v>
      </c>
      <c r="T2025" t="s">
        <v>194</v>
      </c>
      <c r="U2025" t="s">
        <v>1210</v>
      </c>
    </row>
    <row r="2026" spans="1:29">
      <c r="A2026" t="s">
        <v>3636</v>
      </c>
      <c r="B2026">
        <v>3</v>
      </c>
      <c r="C2026" s="4" t="s">
        <v>3420</v>
      </c>
      <c r="E2026" s="4" t="s">
        <v>595</v>
      </c>
      <c r="H2026" t="s">
        <v>597</v>
      </c>
      <c r="I2026" t="s">
        <v>597</v>
      </c>
      <c r="J2026" t="s">
        <v>598</v>
      </c>
      <c r="K2026">
        <v>9</v>
      </c>
      <c r="L2026" t="s">
        <v>3635</v>
      </c>
      <c r="M2026" s="3">
        <v>40546</v>
      </c>
      <c r="P2026">
        <v>55.018922615637003</v>
      </c>
      <c r="Q2026">
        <v>10.896481752717699</v>
      </c>
      <c r="R2026" t="s">
        <v>42</v>
      </c>
      <c r="S2026" t="s">
        <v>42</v>
      </c>
      <c r="T2026" t="s">
        <v>43</v>
      </c>
      <c r="U2026" t="s">
        <v>1210</v>
      </c>
    </row>
    <row r="2027" spans="1:29">
      <c r="A2027" t="s">
        <v>3637</v>
      </c>
      <c r="B2027">
        <v>11</v>
      </c>
      <c r="C2027" s="4" t="s">
        <v>3420</v>
      </c>
      <c r="E2027" s="4" t="s">
        <v>595</v>
      </c>
      <c r="H2027" t="s">
        <v>597</v>
      </c>
      <c r="I2027" t="s">
        <v>597</v>
      </c>
      <c r="J2027" t="s">
        <v>598</v>
      </c>
      <c r="K2027">
        <v>33.575000000000003</v>
      </c>
      <c r="L2027" t="s">
        <v>3637</v>
      </c>
      <c r="M2027" s="3">
        <v>40898</v>
      </c>
      <c r="P2027">
        <v>56.044488482265599</v>
      </c>
      <c r="Q2027">
        <v>8.3520456364049398</v>
      </c>
      <c r="R2027" t="s">
        <v>42</v>
      </c>
      <c r="S2027" t="s">
        <v>42</v>
      </c>
      <c r="T2027" t="s">
        <v>43</v>
      </c>
      <c r="U2027" t="s">
        <v>1210</v>
      </c>
      <c r="V2027" s="5" t="s">
        <v>3638</v>
      </c>
      <c r="W2027" t="s">
        <v>3521</v>
      </c>
    </row>
    <row r="2028" spans="1:29">
      <c r="A2028" t="s">
        <v>3639</v>
      </c>
      <c r="B2028">
        <v>1</v>
      </c>
      <c r="C2028" s="4" t="s">
        <v>3420</v>
      </c>
      <c r="E2028" s="4" t="s">
        <v>595</v>
      </c>
      <c r="H2028" t="s">
        <v>846</v>
      </c>
      <c r="I2028" t="s">
        <v>846</v>
      </c>
      <c r="J2028" t="s">
        <v>598</v>
      </c>
      <c r="K2028">
        <v>3</v>
      </c>
      <c r="L2028" t="s">
        <v>3640</v>
      </c>
      <c r="M2028" s="3">
        <v>40962</v>
      </c>
      <c r="O2028" s="3">
        <v>40969</v>
      </c>
      <c r="P2028">
        <v>55.655491736216803</v>
      </c>
      <c r="Q2028">
        <v>11.0515147161379</v>
      </c>
      <c r="R2028" t="s">
        <v>42</v>
      </c>
      <c r="S2028" t="s">
        <v>42</v>
      </c>
      <c r="T2028" t="s">
        <v>194</v>
      </c>
      <c r="U2028" t="s">
        <v>1210</v>
      </c>
      <c r="W2028" t="s">
        <v>3426</v>
      </c>
    </row>
    <row r="2029" spans="1:29">
      <c r="A2029" t="s">
        <v>3641</v>
      </c>
      <c r="B2029">
        <v>6</v>
      </c>
      <c r="C2029" s="4" t="s">
        <v>3420</v>
      </c>
      <c r="E2029" s="4" t="s">
        <v>595</v>
      </c>
      <c r="H2029" t="s">
        <v>846</v>
      </c>
      <c r="I2029" t="s">
        <v>846</v>
      </c>
      <c r="J2029" t="s">
        <v>598</v>
      </c>
      <c r="K2029">
        <v>18</v>
      </c>
      <c r="L2029" t="s">
        <v>3640</v>
      </c>
      <c r="M2029" s="3">
        <v>40970</v>
      </c>
      <c r="P2029">
        <v>55.655491736216803</v>
      </c>
      <c r="Q2029">
        <v>11.0515147161379</v>
      </c>
      <c r="R2029" t="s">
        <v>42</v>
      </c>
      <c r="S2029" t="s">
        <v>42</v>
      </c>
      <c r="T2029" t="s">
        <v>43</v>
      </c>
      <c r="U2029" t="s">
        <v>1210</v>
      </c>
      <c r="W2029" t="s">
        <v>3426</v>
      </c>
    </row>
    <row r="2030" spans="1:29">
      <c r="A2030" t="s">
        <v>3642</v>
      </c>
      <c r="B2030">
        <v>3</v>
      </c>
      <c r="C2030" s="4" t="s">
        <v>3420</v>
      </c>
      <c r="E2030" s="4" t="s">
        <v>595</v>
      </c>
      <c r="H2030" t="s">
        <v>597</v>
      </c>
      <c r="I2030" t="s">
        <v>597</v>
      </c>
      <c r="J2030" t="s">
        <v>598</v>
      </c>
      <c r="K2030">
        <v>10.050000000000001</v>
      </c>
      <c r="L2030" t="s">
        <v>3642</v>
      </c>
      <c r="M2030" s="3">
        <v>43139</v>
      </c>
      <c r="P2030">
        <v>55.4733132937113</v>
      </c>
      <c r="Q2030">
        <v>10.5529614213371</v>
      </c>
      <c r="R2030" t="s">
        <v>42</v>
      </c>
      <c r="S2030" t="s">
        <v>42</v>
      </c>
      <c r="T2030" t="s">
        <v>43</v>
      </c>
      <c r="U2030" t="s">
        <v>1210</v>
      </c>
      <c r="W2030" t="s">
        <v>3643</v>
      </c>
      <c r="Y2030" t="s">
        <v>3644</v>
      </c>
    </row>
    <row r="2031" spans="1:29">
      <c r="A2031" t="s">
        <v>3645</v>
      </c>
      <c r="B2031">
        <v>4</v>
      </c>
      <c r="C2031" s="4" t="s">
        <v>3420</v>
      </c>
      <c r="E2031" s="4" t="s">
        <v>595</v>
      </c>
      <c r="H2031" t="s">
        <v>597</v>
      </c>
      <c r="I2031" t="s">
        <v>597</v>
      </c>
      <c r="J2031" t="s">
        <v>598</v>
      </c>
      <c r="K2031">
        <v>12</v>
      </c>
      <c r="L2031" t="s">
        <v>3645</v>
      </c>
      <c r="M2031" s="3">
        <v>41578</v>
      </c>
      <c r="P2031">
        <v>56.762097118447102</v>
      </c>
      <c r="Q2031">
        <v>9.0343960441020403</v>
      </c>
      <c r="R2031" t="s">
        <v>42</v>
      </c>
      <c r="S2031" t="s">
        <v>42</v>
      </c>
      <c r="T2031" t="s">
        <v>43</v>
      </c>
      <c r="U2031" t="s">
        <v>1210</v>
      </c>
      <c r="W2031" t="s">
        <v>3646</v>
      </c>
      <c r="AC2031" t="s">
        <v>3647</v>
      </c>
    </row>
    <row r="2032" spans="1:29">
      <c r="A2032" t="s">
        <v>3648</v>
      </c>
      <c r="B2032">
        <v>7</v>
      </c>
      <c r="C2032" s="4" t="s">
        <v>3420</v>
      </c>
      <c r="E2032" s="4" t="s">
        <v>595</v>
      </c>
      <c r="H2032" t="s">
        <v>597</v>
      </c>
      <c r="I2032" t="s">
        <v>597</v>
      </c>
      <c r="J2032" t="s">
        <v>598</v>
      </c>
      <c r="K2032">
        <v>21.524999999999999</v>
      </c>
      <c r="L2032" t="s">
        <v>3649</v>
      </c>
      <c r="M2032" s="3">
        <v>40898</v>
      </c>
      <c r="O2032" s="3">
        <v>43090</v>
      </c>
      <c r="P2032">
        <v>55.851127223258899</v>
      </c>
      <c r="Q2032">
        <v>8.4228669927419801</v>
      </c>
      <c r="R2032" t="s">
        <v>42</v>
      </c>
      <c r="S2032" t="s">
        <v>42</v>
      </c>
      <c r="T2032" t="s">
        <v>194</v>
      </c>
      <c r="U2032" t="s">
        <v>1210</v>
      </c>
      <c r="W2032" t="s">
        <v>3650</v>
      </c>
      <c r="Y2032" t="s">
        <v>3651</v>
      </c>
    </row>
    <row r="2033" spans="1:29">
      <c r="A2033" t="s">
        <v>3652</v>
      </c>
      <c r="B2033">
        <v>14</v>
      </c>
      <c r="C2033" s="4" t="s">
        <v>3420</v>
      </c>
      <c r="E2033" s="4" t="s">
        <v>595</v>
      </c>
      <c r="H2033" t="s">
        <v>597</v>
      </c>
      <c r="I2033" t="s">
        <v>597</v>
      </c>
      <c r="J2033" t="s">
        <v>598</v>
      </c>
      <c r="K2033">
        <v>46.725000000000001</v>
      </c>
      <c r="L2033" t="s">
        <v>3649</v>
      </c>
      <c r="M2033" s="3">
        <v>43091</v>
      </c>
      <c r="O2033" s="3">
        <v>43104</v>
      </c>
      <c r="P2033">
        <v>55.851127223258899</v>
      </c>
      <c r="Q2033">
        <v>8.4228669927419801</v>
      </c>
      <c r="R2033" t="s">
        <v>42</v>
      </c>
      <c r="S2033" t="s">
        <v>42</v>
      </c>
      <c r="T2033" t="s">
        <v>194</v>
      </c>
      <c r="U2033" t="s">
        <v>1210</v>
      </c>
      <c r="W2033" t="s">
        <v>3650</v>
      </c>
      <c r="Y2033" t="s">
        <v>3651</v>
      </c>
    </row>
    <row r="2034" spans="1:29">
      <c r="A2034" t="s">
        <v>3653</v>
      </c>
      <c r="B2034">
        <v>15</v>
      </c>
      <c r="C2034" s="4" t="s">
        <v>3420</v>
      </c>
      <c r="E2034" s="4" t="s">
        <v>595</v>
      </c>
      <c r="H2034" t="s">
        <v>597</v>
      </c>
      <c r="I2034" t="s">
        <v>597</v>
      </c>
      <c r="J2034" t="s">
        <v>598</v>
      </c>
      <c r="K2034">
        <v>50.325000000000003</v>
      </c>
      <c r="L2034" t="s">
        <v>3649</v>
      </c>
      <c r="M2034" s="3">
        <v>43105</v>
      </c>
      <c r="O2034" s="3">
        <v>43137</v>
      </c>
      <c r="P2034">
        <v>55.851127223258899</v>
      </c>
      <c r="Q2034">
        <v>8.4228669927419801</v>
      </c>
      <c r="R2034" t="s">
        <v>42</v>
      </c>
      <c r="S2034" t="s">
        <v>42</v>
      </c>
      <c r="T2034" t="s">
        <v>194</v>
      </c>
      <c r="U2034" t="s">
        <v>1210</v>
      </c>
      <c r="W2034" t="s">
        <v>3650</v>
      </c>
      <c r="Y2034" t="s">
        <v>3651</v>
      </c>
    </row>
    <row r="2035" spans="1:29">
      <c r="A2035" t="s">
        <v>3654</v>
      </c>
      <c r="B2035">
        <v>20</v>
      </c>
      <c r="C2035" s="4" t="s">
        <v>3420</v>
      </c>
      <c r="E2035" s="4" t="s">
        <v>595</v>
      </c>
      <c r="H2035" t="s">
        <v>597</v>
      </c>
      <c r="I2035" t="s">
        <v>597</v>
      </c>
      <c r="J2035" t="s">
        <v>598</v>
      </c>
      <c r="K2035">
        <v>68.325000000000003</v>
      </c>
      <c r="L2035" t="s">
        <v>3649</v>
      </c>
      <c r="M2035" s="3">
        <v>43138</v>
      </c>
      <c r="P2035">
        <v>55.851127223258899</v>
      </c>
      <c r="Q2035">
        <v>8.4228669927419801</v>
      </c>
      <c r="R2035" t="s">
        <v>42</v>
      </c>
      <c r="S2035" t="s">
        <v>42</v>
      </c>
      <c r="T2035" t="s">
        <v>43</v>
      </c>
      <c r="U2035" t="s">
        <v>1210</v>
      </c>
      <c r="W2035" t="s">
        <v>3650</v>
      </c>
      <c r="Y2035" t="s">
        <v>3651</v>
      </c>
    </row>
    <row r="2036" spans="1:29">
      <c r="A2036" t="s">
        <v>3655</v>
      </c>
      <c r="B2036">
        <v>3</v>
      </c>
      <c r="C2036" s="4" t="s">
        <v>3420</v>
      </c>
      <c r="E2036" s="4" t="s">
        <v>595</v>
      </c>
      <c r="H2036" t="s">
        <v>846</v>
      </c>
      <c r="I2036" t="s">
        <v>846</v>
      </c>
      <c r="J2036" t="s">
        <v>598</v>
      </c>
      <c r="K2036">
        <v>1.8</v>
      </c>
      <c r="L2036" t="s">
        <v>3656</v>
      </c>
      <c r="M2036" s="3">
        <v>35257</v>
      </c>
      <c r="O2036" s="3">
        <v>35287</v>
      </c>
      <c r="P2036">
        <v>55.696961850000001</v>
      </c>
      <c r="Q2036">
        <v>12.626373559999999</v>
      </c>
      <c r="R2036" t="s">
        <v>42</v>
      </c>
      <c r="S2036" t="s">
        <v>42</v>
      </c>
      <c r="T2036" t="s">
        <v>194</v>
      </c>
      <c r="U2036" t="s">
        <v>1210</v>
      </c>
    </row>
    <row r="2037" spans="1:29">
      <c r="A2037" t="s">
        <v>3657</v>
      </c>
      <c r="B2037">
        <v>7</v>
      </c>
      <c r="C2037" s="4" t="s">
        <v>3420</v>
      </c>
      <c r="E2037" s="4" t="s">
        <v>595</v>
      </c>
      <c r="H2037" t="s">
        <v>846</v>
      </c>
      <c r="I2037" t="s">
        <v>846</v>
      </c>
      <c r="J2037" t="s">
        <v>598</v>
      </c>
      <c r="K2037">
        <v>4.2</v>
      </c>
      <c r="L2037" t="s">
        <v>3656</v>
      </c>
      <c r="M2037" s="3">
        <v>35288</v>
      </c>
      <c r="P2037">
        <v>55.696961850000001</v>
      </c>
      <c r="Q2037">
        <v>12.626373559999999</v>
      </c>
      <c r="R2037" t="s">
        <v>42</v>
      </c>
      <c r="S2037" t="s">
        <v>42</v>
      </c>
      <c r="T2037" t="s">
        <v>43</v>
      </c>
      <c r="U2037" t="s">
        <v>1210</v>
      </c>
    </row>
    <row r="2038" spans="1:29">
      <c r="A2038" t="s">
        <v>3658</v>
      </c>
      <c r="B2038">
        <v>5</v>
      </c>
      <c r="C2038" s="4" t="s">
        <v>3420</v>
      </c>
      <c r="E2038" s="4" t="s">
        <v>595</v>
      </c>
      <c r="H2038" t="s">
        <v>597</v>
      </c>
      <c r="I2038" t="s">
        <v>597</v>
      </c>
      <c r="J2038" t="s">
        <v>598</v>
      </c>
      <c r="K2038">
        <v>11.5</v>
      </c>
      <c r="L2038" t="s">
        <v>3659</v>
      </c>
      <c r="M2038" s="3">
        <v>40098</v>
      </c>
      <c r="O2038" s="3">
        <v>40118</v>
      </c>
      <c r="P2038">
        <v>57.128789749468197</v>
      </c>
      <c r="Q2038">
        <v>10.130135463638499</v>
      </c>
      <c r="R2038" t="s">
        <v>42</v>
      </c>
      <c r="S2038" t="s">
        <v>42</v>
      </c>
      <c r="T2038" t="s">
        <v>194</v>
      </c>
      <c r="U2038" t="s">
        <v>1210</v>
      </c>
      <c r="W2038" t="s">
        <v>3486</v>
      </c>
      <c r="AC2038" t="s">
        <v>3660</v>
      </c>
    </row>
    <row r="2039" spans="1:29">
      <c r="A2039" t="s">
        <v>3661</v>
      </c>
      <c r="B2039">
        <v>7</v>
      </c>
      <c r="C2039" s="4" t="s">
        <v>3420</v>
      </c>
      <c r="E2039" s="4" t="s">
        <v>595</v>
      </c>
      <c r="H2039" t="s">
        <v>597</v>
      </c>
      <c r="I2039" t="s">
        <v>597</v>
      </c>
      <c r="J2039" t="s">
        <v>598</v>
      </c>
      <c r="K2039">
        <v>16.100000000000001</v>
      </c>
      <c r="L2039" t="s">
        <v>3659</v>
      </c>
      <c r="M2039" s="3">
        <v>40119</v>
      </c>
      <c r="O2039" s="3">
        <v>43044</v>
      </c>
      <c r="P2039">
        <v>57.128789749468197</v>
      </c>
      <c r="Q2039">
        <v>10.130135463638499</v>
      </c>
      <c r="R2039" t="s">
        <v>42</v>
      </c>
      <c r="S2039" t="s">
        <v>42</v>
      </c>
      <c r="T2039" t="s">
        <v>194</v>
      </c>
      <c r="U2039" t="s">
        <v>1210</v>
      </c>
    </row>
    <row r="2040" spans="1:29">
      <c r="A2040" t="s">
        <v>3662</v>
      </c>
      <c r="B2040">
        <v>15</v>
      </c>
      <c r="C2040" s="4" t="s">
        <v>3420</v>
      </c>
      <c r="E2040" s="4" t="s">
        <v>595</v>
      </c>
      <c r="H2040" t="s">
        <v>597</v>
      </c>
      <c r="I2040" t="s">
        <v>597</v>
      </c>
      <c r="J2040" t="s">
        <v>598</v>
      </c>
      <c r="K2040">
        <v>43.3</v>
      </c>
      <c r="L2040" t="s">
        <v>3659</v>
      </c>
      <c r="M2040" s="3">
        <v>43045</v>
      </c>
      <c r="P2040">
        <v>57.128789749468197</v>
      </c>
      <c r="Q2040">
        <v>10.130135463638499</v>
      </c>
      <c r="R2040" t="s">
        <v>42</v>
      </c>
      <c r="S2040" t="s">
        <v>42</v>
      </c>
      <c r="T2040" t="s">
        <v>43</v>
      </c>
      <c r="U2040" t="s">
        <v>1210</v>
      </c>
    </row>
    <row r="2041" spans="1:29">
      <c r="A2041" t="s">
        <v>3663</v>
      </c>
      <c r="B2041">
        <v>3</v>
      </c>
      <c r="C2041" s="4" t="s">
        <v>3420</v>
      </c>
      <c r="E2041" s="4" t="s">
        <v>595</v>
      </c>
      <c r="H2041" t="s">
        <v>597</v>
      </c>
      <c r="I2041" t="s">
        <v>597</v>
      </c>
      <c r="J2041" t="s">
        <v>598</v>
      </c>
      <c r="K2041">
        <v>3</v>
      </c>
      <c r="L2041" t="s">
        <v>3663</v>
      </c>
      <c r="M2041" s="3">
        <v>36234</v>
      </c>
      <c r="O2041" s="3">
        <v>44187</v>
      </c>
      <c r="P2041">
        <v>56.669631789832103</v>
      </c>
      <c r="Q2041">
        <v>8.4669359885751696</v>
      </c>
      <c r="R2041" t="s">
        <v>42</v>
      </c>
      <c r="S2041" t="s">
        <v>42</v>
      </c>
      <c r="T2041" t="s">
        <v>1126</v>
      </c>
      <c r="U2041" t="s">
        <v>3664</v>
      </c>
      <c r="AC2041" t="s">
        <v>3665</v>
      </c>
    </row>
    <row r="2042" spans="1:29">
      <c r="A2042" t="s">
        <v>3666</v>
      </c>
      <c r="B2042">
        <v>3</v>
      </c>
      <c r="C2042" s="4" t="s">
        <v>3420</v>
      </c>
      <c r="E2042" s="4" t="s">
        <v>595</v>
      </c>
      <c r="H2042" t="s">
        <v>597</v>
      </c>
      <c r="I2042" t="s">
        <v>597</v>
      </c>
      <c r="J2042" t="s">
        <v>598</v>
      </c>
      <c r="K2042">
        <v>6.9</v>
      </c>
      <c r="L2042" t="s">
        <v>3666</v>
      </c>
      <c r="M2042" s="3">
        <v>39512</v>
      </c>
      <c r="P2042">
        <v>56.124989587485601</v>
      </c>
      <c r="Q2042">
        <v>8.3725183404853194</v>
      </c>
      <c r="R2042" t="s">
        <v>42</v>
      </c>
      <c r="S2042" t="s">
        <v>42</v>
      </c>
      <c r="T2042" t="s">
        <v>43</v>
      </c>
      <c r="U2042" t="s">
        <v>1210</v>
      </c>
    </row>
    <row r="2043" spans="1:29">
      <c r="A2043" t="s">
        <v>3667</v>
      </c>
      <c r="B2043">
        <v>1</v>
      </c>
      <c r="C2043" s="4" t="s">
        <v>3420</v>
      </c>
      <c r="E2043" s="4" t="s">
        <v>595</v>
      </c>
      <c r="H2043" t="s">
        <v>597</v>
      </c>
      <c r="I2043" t="s">
        <v>597</v>
      </c>
      <c r="J2043" t="s">
        <v>598</v>
      </c>
      <c r="K2043">
        <v>8</v>
      </c>
      <c r="L2043" t="s">
        <v>3668</v>
      </c>
      <c r="M2043" s="3">
        <v>42356</v>
      </c>
      <c r="O2043" s="3">
        <v>42371</v>
      </c>
      <c r="P2043">
        <v>55.452996013363297</v>
      </c>
      <c r="Q2043">
        <v>8.49737784137392</v>
      </c>
      <c r="R2043" t="s">
        <v>42</v>
      </c>
      <c r="S2043" t="s">
        <v>42</v>
      </c>
      <c r="T2043" t="s">
        <v>194</v>
      </c>
      <c r="U2043" t="s">
        <v>1210</v>
      </c>
      <c r="W2043" t="s">
        <v>3426</v>
      </c>
      <c r="X2043">
        <v>1</v>
      </c>
    </row>
    <row r="2044" spans="1:29">
      <c r="A2044" t="s">
        <v>3669</v>
      </c>
      <c r="B2044">
        <v>2</v>
      </c>
      <c r="C2044" s="4" t="s">
        <v>3420</v>
      </c>
      <c r="E2044" s="4" t="s">
        <v>595</v>
      </c>
      <c r="H2044" t="s">
        <v>597</v>
      </c>
      <c r="I2044" t="s">
        <v>597</v>
      </c>
      <c r="J2044" t="s">
        <v>598</v>
      </c>
      <c r="K2044">
        <v>16</v>
      </c>
      <c r="L2044" t="s">
        <v>3668</v>
      </c>
      <c r="M2044" s="3">
        <v>42372</v>
      </c>
      <c r="O2044" s="3">
        <v>42637</v>
      </c>
      <c r="P2044">
        <v>55.452996013363297</v>
      </c>
      <c r="Q2044">
        <v>8.49737784137392</v>
      </c>
      <c r="R2044" t="s">
        <v>42</v>
      </c>
      <c r="S2044" t="s">
        <v>42</v>
      </c>
      <c r="T2044" t="s">
        <v>194</v>
      </c>
      <c r="U2044" t="s">
        <v>1210</v>
      </c>
      <c r="W2044" t="s">
        <v>3426</v>
      </c>
      <c r="X2044">
        <v>1</v>
      </c>
    </row>
    <row r="2045" spans="1:29">
      <c r="A2045" t="s">
        <v>3670</v>
      </c>
      <c r="B2045">
        <v>3</v>
      </c>
      <c r="C2045" s="4" t="s">
        <v>3420</v>
      </c>
      <c r="E2045" s="4" t="s">
        <v>595</v>
      </c>
      <c r="H2045" t="s">
        <v>597</v>
      </c>
      <c r="I2045" t="s">
        <v>597</v>
      </c>
      <c r="J2045" t="s">
        <v>598</v>
      </c>
      <c r="K2045">
        <v>25.524999999999999</v>
      </c>
      <c r="L2045" t="s">
        <v>3668</v>
      </c>
      <c r="M2045" s="3">
        <v>43368</v>
      </c>
      <c r="O2045" s="3">
        <v>43481</v>
      </c>
      <c r="P2045">
        <v>55.452996013363297</v>
      </c>
      <c r="Q2045">
        <v>8.49737784137392</v>
      </c>
      <c r="R2045" t="s">
        <v>42</v>
      </c>
      <c r="S2045" t="s">
        <v>42</v>
      </c>
      <c r="T2045" t="s">
        <v>1126</v>
      </c>
      <c r="U2045" t="s">
        <v>3664</v>
      </c>
      <c r="W2045" t="s">
        <v>3426</v>
      </c>
      <c r="X2045">
        <v>1</v>
      </c>
    </row>
    <row r="2046" spans="1:29">
      <c r="A2046" t="s">
        <v>3671</v>
      </c>
      <c r="B2046">
        <v>5</v>
      </c>
      <c r="C2046" s="4" t="s">
        <v>3420</v>
      </c>
      <c r="E2046" s="4" t="s">
        <v>595</v>
      </c>
      <c r="H2046" t="s">
        <v>597</v>
      </c>
      <c r="I2046" t="s">
        <v>597</v>
      </c>
      <c r="J2046" t="s">
        <v>598</v>
      </c>
      <c r="K2046">
        <v>42.325000000000003</v>
      </c>
      <c r="L2046" t="s">
        <v>3668</v>
      </c>
      <c r="M2046" s="3">
        <v>44114</v>
      </c>
      <c r="P2046">
        <v>55.452996013363297</v>
      </c>
      <c r="Q2046">
        <v>8.49737784137392</v>
      </c>
      <c r="R2046" t="s">
        <v>42</v>
      </c>
      <c r="S2046" t="s">
        <v>42</v>
      </c>
      <c r="T2046" t="s">
        <v>43</v>
      </c>
      <c r="U2046" t="s">
        <v>1210</v>
      </c>
      <c r="W2046" t="s">
        <v>3426</v>
      </c>
      <c r="X2046">
        <v>1</v>
      </c>
    </row>
    <row r="2047" spans="1:29">
      <c r="A2047" t="s">
        <v>3672</v>
      </c>
      <c r="B2047">
        <v>2</v>
      </c>
      <c r="C2047" s="4" t="s">
        <v>3420</v>
      </c>
      <c r="E2047" s="4" t="s">
        <v>595</v>
      </c>
      <c r="H2047" t="s">
        <v>597</v>
      </c>
      <c r="I2047" t="s">
        <v>597</v>
      </c>
      <c r="J2047" t="s">
        <v>598</v>
      </c>
      <c r="K2047">
        <v>7.2</v>
      </c>
      <c r="L2047" t="s">
        <v>3673</v>
      </c>
      <c r="M2047" s="3">
        <v>44901</v>
      </c>
      <c r="O2047" s="3">
        <v>45014</v>
      </c>
      <c r="P2047">
        <v>56.350733030000001</v>
      </c>
      <c r="Q2047">
        <v>9.3891644999999997</v>
      </c>
      <c r="R2047" t="s">
        <v>42</v>
      </c>
      <c r="S2047" t="s">
        <v>42</v>
      </c>
      <c r="T2047" t="s">
        <v>194</v>
      </c>
      <c r="U2047" t="s">
        <v>1210</v>
      </c>
      <c r="W2047" t="s">
        <v>3426</v>
      </c>
      <c r="X2047">
        <v>0.5</v>
      </c>
    </row>
    <row r="2048" spans="1:29">
      <c r="A2048" t="s">
        <v>3674</v>
      </c>
      <c r="B2048">
        <v>3</v>
      </c>
      <c r="C2048" s="4" t="s">
        <v>3420</v>
      </c>
      <c r="E2048" s="4" t="s">
        <v>595</v>
      </c>
      <c r="H2048" t="s">
        <v>597</v>
      </c>
      <c r="I2048" t="s">
        <v>597</v>
      </c>
      <c r="J2048" t="s">
        <v>598</v>
      </c>
      <c r="K2048">
        <v>10.8</v>
      </c>
      <c r="L2048" t="s">
        <v>3673</v>
      </c>
      <c r="M2048" s="3">
        <v>45015</v>
      </c>
      <c r="P2048">
        <v>56.350733030000001</v>
      </c>
      <c r="Q2048">
        <v>9.3891644999999997</v>
      </c>
      <c r="R2048" t="s">
        <v>42</v>
      </c>
      <c r="S2048" t="s">
        <v>42</v>
      </c>
      <c r="T2048" t="s">
        <v>43</v>
      </c>
      <c r="U2048" t="s">
        <v>1210</v>
      </c>
      <c r="W2048" t="s">
        <v>3426</v>
      </c>
      <c r="X2048">
        <v>0.5</v>
      </c>
    </row>
    <row r="2049" spans="1:29">
      <c r="A2049" t="s">
        <v>3675</v>
      </c>
      <c r="B2049">
        <v>20</v>
      </c>
      <c r="C2049" s="4" t="s">
        <v>3420</v>
      </c>
      <c r="E2049" s="4" t="s">
        <v>595</v>
      </c>
      <c r="H2049" t="s">
        <v>846</v>
      </c>
      <c r="I2049" t="s">
        <v>846</v>
      </c>
      <c r="J2049" t="s">
        <v>598</v>
      </c>
      <c r="K2049">
        <v>40</v>
      </c>
      <c r="L2049" t="s">
        <v>3675</v>
      </c>
      <c r="M2049" s="3">
        <v>36887</v>
      </c>
      <c r="P2049">
        <v>55.689627402729599</v>
      </c>
      <c r="Q2049">
        <v>12.6684094903912</v>
      </c>
      <c r="R2049" t="s">
        <v>732</v>
      </c>
      <c r="S2049" t="s">
        <v>167</v>
      </c>
      <c r="T2049" t="s">
        <v>43</v>
      </c>
      <c r="U2049" t="s">
        <v>1210</v>
      </c>
    </row>
    <row r="2050" spans="1:29">
      <c r="A2050" s="49" t="s">
        <v>3676</v>
      </c>
      <c r="B2050">
        <v>8</v>
      </c>
      <c r="C2050" s="4" t="s">
        <v>3420</v>
      </c>
      <c r="E2050" s="4" t="s">
        <v>595</v>
      </c>
      <c r="H2050" t="s">
        <v>597</v>
      </c>
      <c r="I2050" t="s">
        <v>597</v>
      </c>
      <c r="J2050" t="s">
        <v>598</v>
      </c>
      <c r="K2050">
        <v>4.8</v>
      </c>
      <c r="L2050" t="s">
        <v>3677</v>
      </c>
      <c r="M2050" s="3">
        <v>35430</v>
      </c>
      <c r="O2050" s="3">
        <v>35430</v>
      </c>
      <c r="P2050">
        <v>57.224575219999998</v>
      </c>
      <c r="Q2050">
        <v>9.9051384000000002</v>
      </c>
      <c r="R2050" t="s">
        <v>42</v>
      </c>
      <c r="S2050" t="s">
        <v>42</v>
      </c>
      <c r="T2050" t="s">
        <v>194</v>
      </c>
      <c r="U2050" t="s">
        <v>1210</v>
      </c>
    </row>
    <row r="2051" spans="1:29">
      <c r="A2051" s="49" t="s">
        <v>3678</v>
      </c>
      <c r="B2051">
        <v>11</v>
      </c>
      <c r="C2051" s="4" t="s">
        <v>3420</v>
      </c>
      <c r="E2051" s="4" t="s">
        <v>595</v>
      </c>
      <c r="H2051" t="s">
        <v>597</v>
      </c>
      <c r="I2051" t="s">
        <v>597</v>
      </c>
      <c r="J2051" t="s">
        <v>598</v>
      </c>
      <c r="K2051">
        <v>6.6</v>
      </c>
      <c r="L2051" t="s">
        <v>3677</v>
      </c>
      <c r="M2051" s="3">
        <v>35431</v>
      </c>
      <c r="O2051" s="3">
        <v>35465</v>
      </c>
      <c r="P2051">
        <v>57.224575219999998</v>
      </c>
      <c r="Q2051">
        <v>9.9051384000000002</v>
      </c>
      <c r="R2051" t="s">
        <v>42</v>
      </c>
      <c r="S2051" t="s">
        <v>42</v>
      </c>
      <c r="T2051" t="s">
        <v>194</v>
      </c>
      <c r="U2051" t="s">
        <v>1210</v>
      </c>
    </row>
    <row r="2052" spans="1:29">
      <c r="A2052" s="49" t="s">
        <v>3679</v>
      </c>
      <c r="B2052">
        <v>14</v>
      </c>
      <c r="C2052" s="4" t="s">
        <v>3420</v>
      </c>
      <c r="E2052" s="4" t="s">
        <v>595</v>
      </c>
      <c r="H2052" t="s">
        <v>597</v>
      </c>
      <c r="I2052" t="s">
        <v>597</v>
      </c>
      <c r="J2052" t="s">
        <v>598</v>
      </c>
      <c r="K2052">
        <v>8.4</v>
      </c>
      <c r="L2052" t="s">
        <v>3677</v>
      </c>
      <c r="M2052" s="3">
        <v>35466</v>
      </c>
      <c r="O2052" s="3">
        <v>35495</v>
      </c>
      <c r="P2052">
        <v>57.224575219999998</v>
      </c>
      <c r="Q2052">
        <v>9.9051384000000002</v>
      </c>
      <c r="R2052" t="s">
        <v>42</v>
      </c>
      <c r="S2052" t="s">
        <v>42</v>
      </c>
      <c r="T2052" t="s">
        <v>194</v>
      </c>
      <c r="U2052" t="s">
        <v>1210</v>
      </c>
    </row>
    <row r="2053" spans="1:29">
      <c r="A2053" s="49" t="s">
        <v>3680</v>
      </c>
      <c r="B2053">
        <v>15</v>
      </c>
      <c r="C2053" s="4" t="s">
        <v>3420</v>
      </c>
      <c r="E2053" s="4" t="s">
        <v>595</v>
      </c>
      <c r="H2053" t="s">
        <v>597</v>
      </c>
      <c r="I2053" t="s">
        <v>597</v>
      </c>
      <c r="J2053" t="s">
        <v>598</v>
      </c>
      <c r="K2053">
        <v>9</v>
      </c>
      <c r="L2053" t="s">
        <v>3677</v>
      </c>
      <c r="M2053" s="3">
        <v>35496</v>
      </c>
      <c r="P2053">
        <v>57.224575219999998</v>
      </c>
      <c r="Q2053">
        <v>9.9051384000000002</v>
      </c>
      <c r="R2053" t="s">
        <v>42</v>
      </c>
      <c r="S2053" t="s">
        <v>42</v>
      </c>
      <c r="T2053" t="s">
        <v>43</v>
      </c>
      <c r="U2053" t="s">
        <v>1210</v>
      </c>
    </row>
    <row r="2054" spans="1:29">
      <c r="A2054" t="s">
        <v>3681</v>
      </c>
      <c r="B2054">
        <v>3</v>
      </c>
      <c r="C2054" s="4" t="s">
        <v>3420</v>
      </c>
      <c r="E2054" s="4" t="s">
        <v>595</v>
      </c>
      <c r="H2054" t="s">
        <v>597</v>
      </c>
      <c r="I2054" t="s">
        <v>597</v>
      </c>
      <c r="J2054" t="s">
        <v>598</v>
      </c>
      <c r="K2054">
        <v>10.8</v>
      </c>
      <c r="L2054" t="s">
        <v>3681</v>
      </c>
      <c r="M2054" s="3">
        <v>43004</v>
      </c>
      <c r="P2054">
        <v>56.410744474314399</v>
      </c>
      <c r="Q2054">
        <v>8.8528425938328397</v>
      </c>
      <c r="R2054" t="s">
        <v>42</v>
      </c>
      <c r="S2054" t="s">
        <v>42</v>
      </c>
      <c r="T2054" t="s">
        <v>43</v>
      </c>
      <c r="U2054" t="s">
        <v>1210</v>
      </c>
      <c r="W2054" t="s">
        <v>3682</v>
      </c>
      <c r="AC2054" t="s">
        <v>3683</v>
      </c>
    </row>
    <row r="2055" spans="1:29">
      <c r="A2055" t="s">
        <v>3684</v>
      </c>
      <c r="B2055">
        <v>9</v>
      </c>
      <c r="C2055" s="4" t="s">
        <v>3420</v>
      </c>
      <c r="E2055" s="4" t="s">
        <v>595</v>
      </c>
      <c r="H2055" t="s">
        <v>597</v>
      </c>
      <c r="I2055" t="s">
        <v>597</v>
      </c>
      <c r="J2055" t="s">
        <v>598</v>
      </c>
      <c r="K2055">
        <v>8.1</v>
      </c>
      <c r="L2055" t="s">
        <v>3684</v>
      </c>
      <c r="M2055" s="3">
        <v>37601</v>
      </c>
      <c r="P2055">
        <v>55.616583060000004</v>
      </c>
      <c r="Q2055">
        <v>8.6455012999999994</v>
      </c>
      <c r="R2055" t="s">
        <v>42</v>
      </c>
      <c r="S2055" t="s">
        <v>42</v>
      </c>
      <c r="T2055" t="s">
        <v>43</v>
      </c>
      <c r="U2055" t="s">
        <v>1210</v>
      </c>
    </row>
    <row r="2056" spans="1:29">
      <c r="A2056" t="s">
        <v>3685</v>
      </c>
      <c r="B2056">
        <v>3</v>
      </c>
      <c r="C2056" s="4" t="s">
        <v>3420</v>
      </c>
      <c r="E2056" s="4" t="s">
        <v>595</v>
      </c>
      <c r="H2056" t="s">
        <v>597</v>
      </c>
      <c r="I2056" t="s">
        <v>597</v>
      </c>
      <c r="J2056" t="s">
        <v>598</v>
      </c>
      <c r="K2056">
        <v>9</v>
      </c>
      <c r="L2056" t="s">
        <v>3686</v>
      </c>
      <c r="M2056" s="3">
        <v>40149</v>
      </c>
      <c r="O2056" s="3">
        <v>40290</v>
      </c>
      <c r="P2056">
        <v>56.374197859187603</v>
      </c>
      <c r="Q2056">
        <v>8.2554644333540601</v>
      </c>
      <c r="R2056" t="s">
        <v>42</v>
      </c>
      <c r="S2056" t="s">
        <v>42</v>
      </c>
      <c r="T2056" t="s">
        <v>194</v>
      </c>
      <c r="U2056" t="s">
        <v>1210</v>
      </c>
      <c r="W2056" t="s">
        <v>120</v>
      </c>
    </row>
    <row r="2057" spans="1:29">
      <c r="A2057" t="s">
        <v>3687</v>
      </c>
      <c r="B2057">
        <v>6</v>
      </c>
      <c r="C2057" s="4" t="s">
        <v>3420</v>
      </c>
      <c r="E2057" s="4" t="s">
        <v>595</v>
      </c>
      <c r="H2057" t="s">
        <v>597</v>
      </c>
      <c r="I2057" t="s">
        <v>597</v>
      </c>
      <c r="J2057" t="s">
        <v>598</v>
      </c>
      <c r="K2057">
        <v>19.8</v>
      </c>
      <c r="L2057" t="s">
        <v>3686</v>
      </c>
      <c r="M2057" s="3">
        <v>40291</v>
      </c>
      <c r="P2057">
        <v>56.374197859187603</v>
      </c>
      <c r="Q2057">
        <v>8.2554644333540601</v>
      </c>
      <c r="R2057" t="s">
        <v>42</v>
      </c>
      <c r="S2057" t="s">
        <v>42</v>
      </c>
      <c r="T2057" t="s">
        <v>43</v>
      </c>
      <c r="U2057" t="s">
        <v>1210</v>
      </c>
      <c r="W2057" t="s">
        <v>120</v>
      </c>
    </row>
    <row r="2058" spans="1:29">
      <c r="A2058" t="s">
        <v>3688</v>
      </c>
      <c r="B2058">
        <v>3</v>
      </c>
      <c r="C2058" s="4" t="s">
        <v>3420</v>
      </c>
      <c r="E2058" s="4" t="s">
        <v>595</v>
      </c>
      <c r="H2058" t="s">
        <v>597</v>
      </c>
      <c r="I2058" t="s">
        <v>597</v>
      </c>
      <c r="J2058" t="s">
        <v>598</v>
      </c>
      <c r="K2058">
        <v>6</v>
      </c>
      <c r="L2058" t="s">
        <v>3688</v>
      </c>
      <c r="M2058" s="3">
        <v>42614</v>
      </c>
      <c r="P2058">
        <v>56.3971576124381</v>
      </c>
      <c r="Q2058">
        <v>8.1844985815107201</v>
      </c>
      <c r="R2058" t="s">
        <v>42</v>
      </c>
      <c r="S2058" t="s">
        <v>42</v>
      </c>
      <c r="T2058" t="s">
        <v>43</v>
      </c>
      <c r="U2058" t="s">
        <v>1210</v>
      </c>
      <c r="W2058" t="s">
        <v>3461</v>
      </c>
      <c r="AC2058" t="s">
        <v>3689</v>
      </c>
    </row>
    <row r="2059" spans="1:29">
      <c r="A2059" t="s">
        <v>3690</v>
      </c>
      <c r="B2059">
        <v>4</v>
      </c>
      <c r="C2059" s="4" t="s">
        <v>3420</v>
      </c>
      <c r="E2059" s="4" t="s">
        <v>595</v>
      </c>
      <c r="H2059" t="s">
        <v>597</v>
      </c>
      <c r="I2059" t="s">
        <v>597</v>
      </c>
      <c r="J2059" t="s">
        <v>598</v>
      </c>
      <c r="K2059">
        <v>12.3</v>
      </c>
      <c r="L2059" t="s">
        <v>3691</v>
      </c>
      <c r="M2059" s="3">
        <v>41418</v>
      </c>
      <c r="O2059" s="3">
        <v>42688</v>
      </c>
      <c r="P2059">
        <v>57.223558098899503</v>
      </c>
      <c r="Q2059">
        <v>9.9536172890856207</v>
      </c>
      <c r="R2059" t="s">
        <v>42</v>
      </c>
      <c r="S2059" t="s">
        <v>42</v>
      </c>
      <c r="T2059" t="s">
        <v>194</v>
      </c>
      <c r="U2059" t="s">
        <v>1210</v>
      </c>
      <c r="W2059" t="s">
        <v>3692</v>
      </c>
      <c r="AC2059" t="s">
        <v>3693</v>
      </c>
    </row>
    <row r="2060" spans="1:29">
      <c r="A2060" t="s">
        <v>3694</v>
      </c>
      <c r="B2060">
        <v>7</v>
      </c>
      <c r="C2060" s="4" t="s">
        <v>3420</v>
      </c>
      <c r="E2060" s="4" t="s">
        <v>595</v>
      </c>
      <c r="H2060" t="s">
        <v>597</v>
      </c>
      <c r="I2060" t="s">
        <v>597</v>
      </c>
      <c r="J2060" t="s">
        <v>598</v>
      </c>
      <c r="K2060">
        <v>22.65</v>
      </c>
      <c r="L2060" t="s">
        <v>3691</v>
      </c>
      <c r="M2060" s="3">
        <v>42689</v>
      </c>
      <c r="P2060">
        <v>57.223558098899503</v>
      </c>
      <c r="Q2060">
        <v>9.9536172890856207</v>
      </c>
      <c r="R2060" t="s">
        <v>42</v>
      </c>
      <c r="S2060" t="s">
        <v>42</v>
      </c>
      <c r="T2060" t="s">
        <v>43</v>
      </c>
      <c r="U2060" t="s">
        <v>1210</v>
      </c>
      <c r="W2060" t="s">
        <v>3692</v>
      </c>
    </row>
    <row r="2061" spans="1:29">
      <c r="A2061" t="s">
        <v>3695</v>
      </c>
      <c r="B2061">
        <v>4</v>
      </c>
      <c r="C2061" s="4" t="s">
        <v>3420</v>
      </c>
      <c r="E2061" s="4" t="s">
        <v>595</v>
      </c>
      <c r="H2061" t="s">
        <v>597</v>
      </c>
      <c r="I2061" t="s">
        <v>597</v>
      </c>
      <c r="J2061" t="s">
        <v>598</v>
      </c>
      <c r="K2061">
        <v>28</v>
      </c>
      <c r="L2061" t="s">
        <v>3695</v>
      </c>
      <c r="M2061" s="3">
        <v>43148</v>
      </c>
      <c r="P2061">
        <v>56.669050894615502</v>
      </c>
      <c r="Q2061">
        <v>8.2445640696320197</v>
      </c>
      <c r="R2061" t="s">
        <v>166</v>
      </c>
      <c r="S2061" t="s">
        <v>167</v>
      </c>
      <c r="T2061" t="s">
        <v>43</v>
      </c>
      <c r="U2061" t="s">
        <v>1210</v>
      </c>
    </row>
    <row r="2062" spans="1:29">
      <c r="A2062" t="s">
        <v>3696</v>
      </c>
      <c r="B2062">
        <v>22</v>
      </c>
      <c r="C2062" s="4" t="s">
        <v>3420</v>
      </c>
      <c r="E2062" s="4" t="s">
        <v>595</v>
      </c>
      <c r="H2062" t="s">
        <v>846</v>
      </c>
      <c r="I2062" t="s">
        <v>846</v>
      </c>
      <c r="J2062" t="s">
        <v>598</v>
      </c>
      <c r="K2062">
        <v>22</v>
      </c>
      <c r="L2062" t="s">
        <v>3696</v>
      </c>
      <c r="M2062" s="3">
        <v>36552</v>
      </c>
      <c r="O2062" s="3">
        <v>43034</v>
      </c>
      <c r="P2062">
        <v>54.935050774394398</v>
      </c>
      <c r="Q2062">
        <v>11.077771335987199</v>
      </c>
      <c r="R2062" t="s">
        <v>42</v>
      </c>
      <c r="S2062" t="s">
        <v>42</v>
      </c>
      <c r="T2062" t="s">
        <v>1126</v>
      </c>
      <c r="U2062" t="s">
        <v>3601</v>
      </c>
      <c r="AC2062" t="s">
        <v>3697</v>
      </c>
    </row>
    <row r="2063" spans="1:29">
      <c r="A2063" t="s">
        <v>3698</v>
      </c>
      <c r="B2063">
        <v>7</v>
      </c>
      <c r="C2063" s="4" t="s">
        <v>3420</v>
      </c>
      <c r="E2063" s="4" t="s">
        <v>595</v>
      </c>
      <c r="H2063" t="s">
        <v>846</v>
      </c>
      <c r="I2063" t="s">
        <v>846</v>
      </c>
      <c r="J2063" t="s">
        <v>598</v>
      </c>
      <c r="K2063">
        <v>25.2</v>
      </c>
      <c r="L2063" t="s">
        <v>3696</v>
      </c>
      <c r="M2063" s="3">
        <v>43082</v>
      </c>
      <c r="O2063" s="3">
        <v>43115</v>
      </c>
      <c r="P2063">
        <v>54.934394018276301</v>
      </c>
      <c r="Q2063">
        <v>11.079636137957401</v>
      </c>
      <c r="R2063" t="s">
        <v>42</v>
      </c>
      <c r="S2063" t="s">
        <v>42</v>
      </c>
      <c r="T2063" t="s">
        <v>194</v>
      </c>
      <c r="U2063" t="s">
        <v>1210</v>
      </c>
      <c r="W2063" t="s">
        <v>3699</v>
      </c>
    </row>
    <row r="2064" spans="1:29">
      <c r="A2064" t="s">
        <v>3700</v>
      </c>
      <c r="B2064">
        <v>9</v>
      </c>
      <c r="C2064" s="4" t="s">
        <v>3420</v>
      </c>
      <c r="E2064" s="4" t="s">
        <v>595</v>
      </c>
      <c r="H2064" t="s">
        <v>846</v>
      </c>
      <c r="I2064" t="s">
        <v>846</v>
      </c>
      <c r="J2064" t="s">
        <v>598</v>
      </c>
      <c r="K2064">
        <v>32.4</v>
      </c>
      <c r="L2064" t="s">
        <v>3696</v>
      </c>
      <c r="M2064" s="3">
        <v>43116</v>
      </c>
      <c r="P2064">
        <v>54.934394018276301</v>
      </c>
      <c r="Q2064">
        <v>11.079636137957401</v>
      </c>
      <c r="R2064" t="s">
        <v>42</v>
      </c>
      <c r="S2064" t="s">
        <v>42</v>
      </c>
      <c r="T2064" t="s">
        <v>43</v>
      </c>
      <c r="U2064" t="s">
        <v>1210</v>
      </c>
      <c r="W2064" t="s">
        <v>3699</v>
      </c>
    </row>
    <row r="2065" spans="1:29">
      <c r="A2065" t="s">
        <v>3701</v>
      </c>
      <c r="B2065">
        <v>3</v>
      </c>
      <c r="C2065" s="4" t="s">
        <v>3420</v>
      </c>
      <c r="E2065" s="4" t="s">
        <v>595</v>
      </c>
      <c r="H2065" t="s">
        <v>597</v>
      </c>
      <c r="I2065" t="s">
        <v>597</v>
      </c>
      <c r="J2065" t="s">
        <v>598</v>
      </c>
      <c r="K2065">
        <v>9.2249999999999996</v>
      </c>
      <c r="L2065" t="s">
        <v>3701</v>
      </c>
      <c r="M2065" s="3">
        <v>41218</v>
      </c>
      <c r="P2065">
        <v>55.782097286192901</v>
      </c>
      <c r="Q2065">
        <v>8.8442921147081694</v>
      </c>
      <c r="R2065" t="s">
        <v>42</v>
      </c>
      <c r="S2065" t="s">
        <v>42</v>
      </c>
      <c r="T2065" t="s">
        <v>43</v>
      </c>
      <c r="U2065" t="s">
        <v>1210</v>
      </c>
    </row>
    <row r="2066" spans="1:29">
      <c r="A2066" t="s">
        <v>3702</v>
      </c>
      <c r="B2066">
        <v>4</v>
      </c>
      <c r="C2066" s="4" t="s">
        <v>3420</v>
      </c>
      <c r="E2066" s="4" t="s">
        <v>595</v>
      </c>
      <c r="H2066" t="s">
        <v>597</v>
      </c>
      <c r="I2066" t="s">
        <v>597</v>
      </c>
      <c r="J2066" t="s">
        <v>598</v>
      </c>
      <c r="K2066">
        <v>4</v>
      </c>
      <c r="L2066" t="s">
        <v>3702</v>
      </c>
      <c r="M2066" s="3">
        <v>36600</v>
      </c>
      <c r="P2066">
        <v>55.781107843181097</v>
      </c>
      <c r="Q2066">
        <v>8.8738057189806199</v>
      </c>
      <c r="R2066" t="s">
        <v>42</v>
      </c>
      <c r="S2066" t="s">
        <v>42</v>
      </c>
      <c r="T2066" t="s">
        <v>43</v>
      </c>
      <c r="U2066" t="s">
        <v>1210</v>
      </c>
    </row>
    <row r="2067" spans="1:29">
      <c r="A2067" t="s">
        <v>3703</v>
      </c>
      <c r="B2067">
        <v>1</v>
      </c>
      <c r="C2067" s="4" t="s">
        <v>3420</v>
      </c>
      <c r="E2067" s="4" t="s">
        <v>595</v>
      </c>
      <c r="H2067" t="s">
        <v>597</v>
      </c>
      <c r="I2067" t="s">
        <v>597</v>
      </c>
      <c r="J2067" t="s">
        <v>598</v>
      </c>
      <c r="K2067">
        <v>2</v>
      </c>
      <c r="L2067" t="s">
        <v>3704</v>
      </c>
      <c r="M2067" s="3">
        <v>37529</v>
      </c>
      <c r="O2067" s="3">
        <v>37531</v>
      </c>
      <c r="P2067">
        <v>57.0674849850489</v>
      </c>
      <c r="Q2067">
        <v>10.048281880225501</v>
      </c>
      <c r="R2067" t="s">
        <v>42</v>
      </c>
      <c r="S2067" t="s">
        <v>42</v>
      </c>
      <c r="T2067" t="s">
        <v>194</v>
      </c>
      <c r="U2067" t="s">
        <v>1210</v>
      </c>
    </row>
    <row r="2068" spans="1:29">
      <c r="A2068" t="s">
        <v>3705</v>
      </c>
      <c r="B2068">
        <v>3</v>
      </c>
      <c r="C2068" s="4" t="s">
        <v>3420</v>
      </c>
      <c r="E2068" s="4" t="s">
        <v>595</v>
      </c>
      <c r="H2068" t="s">
        <v>597</v>
      </c>
      <c r="I2068" t="s">
        <v>597</v>
      </c>
      <c r="J2068" t="s">
        <v>598</v>
      </c>
      <c r="K2068">
        <v>6</v>
      </c>
      <c r="L2068" t="s">
        <v>3704</v>
      </c>
      <c r="M2068" s="3">
        <v>37532</v>
      </c>
      <c r="P2068">
        <v>57.0674849850489</v>
      </c>
      <c r="Q2068">
        <v>10.048281880225501</v>
      </c>
      <c r="R2068" t="s">
        <v>42</v>
      </c>
      <c r="S2068" t="s">
        <v>42</v>
      </c>
      <c r="T2068" t="s">
        <v>43</v>
      </c>
      <c r="U2068" t="s">
        <v>1210</v>
      </c>
    </row>
    <row r="2069" spans="1:29">
      <c r="A2069" t="s">
        <v>3706</v>
      </c>
      <c r="B2069">
        <v>3</v>
      </c>
      <c r="C2069" s="4" t="s">
        <v>3420</v>
      </c>
      <c r="E2069" s="4" t="s">
        <v>595</v>
      </c>
      <c r="H2069" t="s">
        <v>597</v>
      </c>
      <c r="I2069" t="s">
        <v>597</v>
      </c>
      <c r="J2069" t="s">
        <v>598</v>
      </c>
      <c r="K2069">
        <v>6</v>
      </c>
      <c r="L2069" t="s">
        <v>3706</v>
      </c>
      <c r="M2069" s="3">
        <v>37543</v>
      </c>
      <c r="P2069">
        <v>57.075972886802802</v>
      </c>
      <c r="Q2069">
        <v>10.0322875357162</v>
      </c>
      <c r="R2069" t="s">
        <v>42</v>
      </c>
      <c r="S2069" t="s">
        <v>42</v>
      </c>
      <c r="T2069" t="s">
        <v>43</v>
      </c>
      <c r="U2069" t="s">
        <v>1210</v>
      </c>
    </row>
    <row r="2070" spans="1:29">
      <c r="A2070" t="s">
        <v>3707</v>
      </c>
      <c r="B2070">
        <v>8</v>
      </c>
      <c r="C2070" s="4" t="s">
        <v>3420</v>
      </c>
      <c r="E2070" s="4" t="s">
        <v>595</v>
      </c>
      <c r="H2070" t="s">
        <v>597</v>
      </c>
      <c r="I2070" t="s">
        <v>597</v>
      </c>
      <c r="J2070" t="s">
        <v>598</v>
      </c>
      <c r="K2070">
        <v>26.4</v>
      </c>
      <c r="L2070" t="s">
        <v>3708</v>
      </c>
      <c r="M2070" s="3">
        <v>41579</v>
      </c>
      <c r="O2070" s="3">
        <v>41617</v>
      </c>
      <c r="P2070">
        <v>56.095047594929</v>
      </c>
      <c r="Q2070">
        <v>8.3679555098336404</v>
      </c>
      <c r="R2070" t="s">
        <v>42</v>
      </c>
      <c r="S2070" t="s">
        <v>42</v>
      </c>
      <c r="T2070" t="s">
        <v>194</v>
      </c>
      <c r="U2070" t="s">
        <v>1210</v>
      </c>
      <c r="W2070" t="s">
        <v>3709</v>
      </c>
      <c r="Y2070" t="s">
        <v>3710</v>
      </c>
      <c r="AC2070" t="s">
        <v>3711</v>
      </c>
    </row>
    <row r="2071" spans="1:29">
      <c r="A2071" t="s">
        <v>3712</v>
      </c>
      <c r="B2071">
        <v>22</v>
      </c>
      <c r="C2071" s="4" t="s">
        <v>3420</v>
      </c>
      <c r="E2071" s="4" t="s">
        <v>595</v>
      </c>
      <c r="H2071" t="s">
        <v>597</v>
      </c>
      <c r="I2071" t="s">
        <v>597</v>
      </c>
      <c r="J2071" t="s">
        <v>598</v>
      </c>
      <c r="K2071">
        <v>72.599999999999994</v>
      </c>
      <c r="L2071" t="s">
        <v>3708</v>
      </c>
      <c r="M2071" s="3">
        <v>41618</v>
      </c>
      <c r="P2071">
        <v>56.095047594929</v>
      </c>
      <c r="Q2071">
        <v>8.3679555098336404</v>
      </c>
      <c r="R2071" t="s">
        <v>42</v>
      </c>
      <c r="S2071" t="s">
        <v>42</v>
      </c>
      <c r="T2071" t="s">
        <v>43</v>
      </c>
      <c r="U2071" t="s">
        <v>1210</v>
      </c>
      <c r="W2071" t="s">
        <v>3709</v>
      </c>
      <c r="Y2071" t="s">
        <v>3710</v>
      </c>
    </row>
    <row r="2072" spans="1:29">
      <c r="A2072" s="49" t="s">
        <v>3713</v>
      </c>
      <c r="B2072">
        <v>23</v>
      </c>
      <c r="C2072" s="4" t="s">
        <v>3420</v>
      </c>
      <c r="E2072" s="4" t="s">
        <v>595</v>
      </c>
      <c r="H2072" t="s">
        <v>597</v>
      </c>
      <c r="I2072" t="s">
        <v>597</v>
      </c>
      <c r="J2072" t="s">
        <v>598</v>
      </c>
      <c r="K2072">
        <v>17.25</v>
      </c>
      <c r="L2072" t="s">
        <v>3713</v>
      </c>
      <c r="M2072" s="3">
        <v>36572</v>
      </c>
      <c r="O2072" s="3">
        <v>45040</v>
      </c>
      <c r="P2072">
        <v>57.124386987737303</v>
      </c>
      <c r="Q2072">
        <v>9.5441895810313095</v>
      </c>
      <c r="R2072" t="s">
        <v>42</v>
      </c>
      <c r="S2072" t="s">
        <v>42</v>
      </c>
      <c r="T2072" t="s">
        <v>1126</v>
      </c>
      <c r="U2072" t="s">
        <v>3714</v>
      </c>
    </row>
    <row r="2073" spans="1:29">
      <c r="A2073" t="s">
        <v>3715</v>
      </c>
      <c r="B2073">
        <v>11</v>
      </c>
      <c r="C2073" s="4" t="s">
        <v>3420</v>
      </c>
      <c r="E2073" s="4" t="s">
        <v>595</v>
      </c>
      <c r="H2073" t="s">
        <v>597</v>
      </c>
      <c r="I2073" t="s">
        <v>597</v>
      </c>
      <c r="J2073" t="s">
        <v>598</v>
      </c>
      <c r="K2073">
        <v>39.6</v>
      </c>
      <c r="L2073" t="s">
        <v>3713</v>
      </c>
      <c r="M2073" s="3">
        <v>45327</v>
      </c>
      <c r="P2073">
        <v>57.126629017816697</v>
      </c>
      <c r="Q2073">
        <v>9.5479027923119393</v>
      </c>
      <c r="R2073" t="s">
        <v>42</v>
      </c>
      <c r="S2073" t="s">
        <v>42</v>
      </c>
      <c r="T2073" t="s">
        <v>43</v>
      </c>
      <c r="U2073" t="s">
        <v>1210</v>
      </c>
      <c r="W2073" t="s">
        <v>3426</v>
      </c>
      <c r="X2073">
        <v>0.5</v>
      </c>
      <c r="Y2073" t="s">
        <v>3428</v>
      </c>
      <c r="Z2073">
        <v>0.5</v>
      </c>
    </row>
    <row r="2074" spans="1:29">
      <c r="A2074" t="s">
        <v>3716</v>
      </c>
      <c r="B2074">
        <v>42</v>
      </c>
      <c r="C2074" s="4" t="s">
        <v>3420</v>
      </c>
      <c r="E2074" s="4" t="s">
        <v>595</v>
      </c>
      <c r="H2074" t="s">
        <v>597</v>
      </c>
      <c r="I2074" t="s">
        <v>597</v>
      </c>
      <c r="J2074" t="s">
        <v>598</v>
      </c>
      <c r="K2074">
        <v>12.6</v>
      </c>
      <c r="L2074" t="s">
        <v>3716</v>
      </c>
      <c r="M2074" s="3">
        <v>32973</v>
      </c>
      <c r="O2074" s="3">
        <v>39801</v>
      </c>
      <c r="P2074">
        <v>57.006688303848897</v>
      </c>
      <c r="Q2074">
        <v>9.41928083542523</v>
      </c>
      <c r="R2074" t="s">
        <v>42</v>
      </c>
      <c r="S2074" t="s">
        <v>42</v>
      </c>
      <c r="T2074" t="s">
        <v>1126</v>
      </c>
      <c r="U2074" t="s">
        <v>3717</v>
      </c>
    </row>
    <row r="2075" spans="1:29">
      <c r="A2075" s="49" t="s">
        <v>3718</v>
      </c>
      <c r="B2075">
        <v>6</v>
      </c>
      <c r="C2075" s="4" t="s">
        <v>3420</v>
      </c>
      <c r="E2075" s="4" t="s">
        <v>595</v>
      </c>
      <c r="H2075" t="s">
        <v>597</v>
      </c>
      <c r="I2075" t="s">
        <v>597</v>
      </c>
      <c r="J2075" t="s">
        <v>598</v>
      </c>
      <c r="K2075">
        <v>13.8</v>
      </c>
      <c r="L2075" t="s">
        <v>3716</v>
      </c>
      <c r="M2075" s="3">
        <v>40012</v>
      </c>
      <c r="O2075" s="3">
        <v>40028</v>
      </c>
      <c r="P2075">
        <v>57.0070102644329</v>
      </c>
      <c r="Q2075">
        <v>9.3858233771136597</v>
      </c>
      <c r="R2075" t="s">
        <v>42</v>
      </c>
      <c r="S2075" t="s">
        <v>42</v>
      </c>
      <c r="T2075" t="s">
        <v>194</v>
      </c>
      <c r="U2075" t="s">
        <v>1210</v>
      </c>
      <c r="W2075" t="s">
        <v>313</v>
      </c>
      <c r="X2075">
        <v>0.97</v>
      </c>
    </row>
    <row r="2076" spans="1:29">
      <c r="A2076" s="49" t="s">
        <v>3719</v>
      </c>
      <c r="B2076">
        <v>13</v>
      </c>
      <c r="C2076" s="4" t="s">
        <v>3420</v>
      </c>
      <c r="E2076" s="4" t="s">
        <v>595</v>
      </c>
      <c r="H2076" t="s">
        <v>597</v>
      </c>
      <c r="I2076" t="s">
        <v>597</v>
      </c>
      <c r="J2076" t="s">
        <v>598</v>
      </c>
      <c r="K2076">
        <v>29.9</v>
      </c>
      <c r="L2076" t="s">
        <v>3716</v>
      </c>
      <c r="M2076" s="3">
        <v>40029</v>
      </c>
      <c r="P2076">
        <v>57.0070102644329</v>
      </c>
      <c r="Q2076">
        <v>9.3858233771136597</v>
      </c>
      <c r="R2076" t="s">
        <v>42</v>
      </c>
      <c r="S2076" t="s">
        <v>42</v>
      </c>
      <c r="T2076" t="s">
        <v>43</v>
      </c>
      <c r="U2076" t="s">
        <v>1210</v>
      </c>
      <c r="W2076" t="s">
        <v>313</v>
      </c>
      <c r="X2076">
        <v>0.97</v>
      </c>
    </row>
    <row r="2077" spans="1:29">
      <c r="A2077" t="s">
        <v>3720</v>
      </c>
      <c r="B2077">
        <v>4</v>
      </c>
      <c r="C2077" s="4" t="s">
        <v>3420</v>
      </c>
      <c r="E2077" s="4" t="s">
        <v>595</v>
      </c>
      <c r="H2077" t="s">
        <v>597</v>
      </c>
      <c r="I2077" t="s">
        <v>597</v>
      </c>
      <c r="J2077" t="s">
        <v>598</v>
      </c>
      <c r="K2077">
        <v>8</v>
      </c>
      <c r="L2077" t="s">
        <v>3720</v>
      </c>
      <c r="M2077" s="3">
        <v>41579</v>
      </c>
      <c r="P2077">
        <v>57.257349675679698</v>
      </c>
      <c r="Q2077">
        <v>10.043273600595599</v>
      </c>
      <c r="R2077" t="s">
        <v>42</v>
      </c>
      <c r="S2077" t="s">
        <v>42</v>
      </c>
      <c r="T2077" t="s">
        <v>43</v>
      </c>
      <c r="U2077" t="s">
        <v>1210</v>
      </c>
      <c r="W2077" t="s">
        <v>3692</v>
      </c>
    </row>
    <row r="2078" spans="1:29">
      <c r="A2078" t="s">
        <v>3721</v>
      </c>
      <c r="B2078">
        <v>1</v>
      </c>
      <c r="C2078" s="4" t="s">
        <v>3420</v>
      </c>
      <c r="E2078" s="4" t="s">
        <v>595</v>
      </c>
      <c r="H2078" t="s">
        <v>597</v>
      </c>
      <c r="I2078" t="s">
        <v>597</v>
      </c>
      <c r="J2078" t="s">
        <v>598</v>
      </c>
      <c r="K2078">
        <v>6</v>
      </c>
      <c r="L2078" t="s">
        <v>3722</v>
      </c>
      <c r="M2078" s="3">
        <v>41169</v>
      </c>
      <c r="O2078" s="3">
        <v>42094</v>
      </c>
      <c r="P2078">
        <v>57.06308456</v>
      </c>
      <c r="Q2078">
        <v>8.8834569200000004</v>
      </c>
      <c r="R2078" t="s">
        <v>42</v>
      </c>
      <c r="S2078" t="s">
        <v>42</v>
      </c>
      <c r="T2078" t="s">
        <v>1126</v>
      </c>
      <c r="U2078" t="s">
        <v>3723</v>
      </c>
      <c r="W2078" t="s">
        <v>3724</v>
      </c>
      <c r="Y2078" t="s">
        <v>3725</v>
      </c>
      <c r="AA2078" t="s">
        <v>3726</v>
      </c>
      <c r="AC2078" t="s">
        <v>3727</v>
      </c>
    </row>
    <row r="2079" spans="1:29">
      <c r="A2079" t="s">
        <v>3728</v>
      </c>
      <c r="B2079">
        <v>2</v>
      </c>
      <c r="C2079" s="4" t="s">
        <v>3420</v>
      </c>
      <c r="E2079" s="4" t="s">
        <v>595</v>
      </c>
      <c r="H2079" t="s">
        <v>597</v>
      </c>
      <c r="I2079" t="s">
        <v>597</v>
      </c>
      <c r="J2079" t="s">
        <v>598</v>
      </c>
      <c r="K2079">
        <v>17</v>
      </c>
      <c r="L2079" t="s">
        <v>3722</v>
      </c>
      <c r="M2079" s="3">
        <v>43888</v>
      </c>
      <c r="O2079" s="3">
        <v>44491</v>
      </c>
      <c r="P2079">
        <v>57.06308456</v>
      </c>
      <c r="Q2079">
        <v>8.8834569200000004</v>
      </c>
      <c r="R2079" t="s">
        <v>42</v>
      </c>
      <c r="S2079" t="s">
        <v>42</v>
      </c>
      <c r="T2079" t="s">
        <v>194</v>
      </c>
      <c r="U2079" t="s">
        <v>1210</v>
      </c>
      <c r="W2079" t="s">
        <v>3724</v>
      </c>
      <c r="Y2079" t="s">
        <v>3725</v>
      </c>
      <c r="AA2079" t="s">
        <v>3726</v>
      </c>
      <c r="AC2079" t="s">
        <v>3727</v>
      </c>
    </row>
    <row r="2080" spans="1:29">
      <c r="A2080" t="s">
        <v>3729</v>
      </c>
      <c r="B2080">
        <v>3</v>
      </c>
      <c r="C2080" s="4" t="s">
        <v>3420</v>
      </c>
      <c r="E2080" s="4" t="s">
        <v>595</v>
      </c>
      <c r="H2080" t="s">
        <v>597</v>
      </c>
      <c r="I2080" t="s">
        <v>597</v>
      </c>
      <c r="J2080" t="s">
        <v>598</v>
      </c>
      <c r="K2080">
        <v>22.5</v>
      </c>
      <c r="L2080" t="s">
        <v>3722</v>
      </c>
      <c r="M2080" s="3">
        <v>44492</v>
      </c>
      <c r="O2080" s="3">
        <v>44538</v>
      </c>
      <c r="P2080">
        <v>57.06308456</v>
      </c>
      <c r="Q2080">
        <v>8.8834569200000004</v>
      </c>
      <c r="R2080" t="s">
        <v>42</v>
      </c>
      <c r="S2080" t="s">
        <v>42</v>
      </c>
      <c r="T2080" t="s">
        <v>194</v>
      </c>
      <c r="U2080" t="s">
        <v>1210</v>
      </c>
      <c r="W2080" t="s">
        <v>3724</v>
      </c>
      <c r="Y2080" t="s">
        <v>3725</v>
      </c>
      <c r="AA2080" t="s">
        <v>3726</v>
      </c>
      <c r="AC2080" t="s">
        <v>3727</v>
      </c>
    </row>
    <row r="2081" spans="1:29">
      <c r="A2081" t="s">
        <v>3730</v>
      </c>
      <c r="B2081">
        <v>4</v>
      </c>
      <c r="C2081" s="4" t="s">
        <v>3420</v>
      </c>
      <c r="E2081" s="4" t="s">
        <v>595</v>
      </c>
      <c r="H2081" t="s">
        <v>597</v>
      </c>
      <c r="I2081" t="s">
        <v>597</v>
      </c>
      <c r="J2081" t="s">
        <v>598</v>
      </c>
      <c r="K2081">
        <v>36.5</v>
      </c>
      <c r="L2081" t="s">
        <v>3722</v>
      </c>
      <c r="M2081" s="3">
        <v>44539</v>
      </c>
      <c r="O2081" s="3">
        <v>44923</v>
      </c>
      <c r="P2081">
        <v>57.06308456</v>
      </c>
      <c r="Q2081">
        <v>8.8834569200000004</v>
      </c>
      <c r="R2081" t="s">
        <v>42</v>
      </c>
      <c r="S2081" t="s">
        <v>42</v>
      </c>
      <c r="T2081" t="s">
        <v>194</v>
      </c>
      <c r="U2081" t="s">
        <v>1210</v>
      </c>
      <c r="W2081" t="s">
        <v>3724</v>
      </c>
      <c r="Y2081" t="s">
        <v>3725</v>
      </c>
      <c r="AA2081" t="s">
        <v>3726</v>
      </c>
      <c r="AC2081" t="s">
        <v>3727</v>
      </c>
    </row>
    <row r="2082" spans="1:29">
      <c r="A2082" t="s">
        <v>3731</v>
      </c>
      <c r="B2082">
        <v>5</v>
      </c>
      <c r="C2082" s="4" t="s">
        <v>3420</v>
      </c>
      <c r="E2082" s="4" t="s">
        <v>595</v>
      </c>
      <c r="H2082" t="s">
        <v>597</v>
      </c>
      <c r="I2082" t="s">
        <v>597</v>
      </c>
      <c r="J2082" t="s">
        <v>598</v>
      </c>
      <c r="K2082">
        <v>51.5</v>
      </c>
      <c r="L2082" t="s">
        <v>3722</v>
      </c>
      <c r="M2082" s="3">
        <v>44924</v>
      </c>
      <c r="O2082" s="3">
        <v>45103</v>
      </c>
      <c r="P2082">
        <v>57.06308456</v>
      </c>
      <c r="Q2082">
        <v>8.8834569200000004</v>
      </c>
      <c r="R2082" t="s">
        <v>42</v>
      </c>
      <c r="S2082" t="s">
        <v>42</v>
      </c>
      <c r="T2082" t="s">
        <v>194</v>
      </c>
      <c r="U2082" t="s">
        <v>1210</v>
      </c>
      <c r="W2082" t="s">
        <v>3724</v>
      </c>
      <c r="Y2082" t="s">
        <v>3725</v>
      </c>
      <c r="AA2082" t="s">
        <v>3726</v>
      </c>
      <c r="AC2082" t="s">
        <v>3727</v>
      </c>
    </row>
    <row r="2083" spans="1:29">
      <c r="A2083" t="s">
        <v>3732</v>
      </c>
      <c r="B2083">
        <v>6</v>
      </c>
      <c r="C2083" s="4" t="s">
        <v>3420</v>
      </c>
      <c r="E2083" s="4" t="s">
        <v>595</v>
      </c>
      <c r="H2083" t="s">
        <v>597</v>
      </c>
      <c r="I2083" t="s">
        <v>597</v>
      </c>
      <c r="J2083" t="s">
        <v>598</v>
      </c>
      <c r="K2083">
        <v>60.1</v>
      </c>
      <c r="L2083" t="s">
        <v>3722</v>
      </c>
      <c r="M2083" s="3">
        <v>45104</v>
      </c>
      <c r="O2083" s="3">
        <v>45120</v>
      </c>
      <c r="P2083">
        <v>57.06308456</v>
      </c>
      <c r="Q2083">
        <v>8.8834569200000004</v>
      </c>
      <c r="R2083" t="s">
        <v>42</v>
      </c>
      <c r="S2083" t="s">
        <v>42</v>
      </c>
      <c r="T2083" t="s">
        <v>194</v>
      </c>
      <c r="U2083" t="s">
        <v>1210</v>
      </c>
      <c r="W2083" t="s">
        <v>3724</v>
      </c>
      <c r="Y2083" t="s">
        <v>3725</v>
      </c>
      <c r="AA2083" t="s">
        <v>3726</v>
      </c>
      <c r="AC2083" t="s">
        <v>3727</v>
      </c>
    </row>
    <row r="2084" spans="1:29">
      <c r="A2084" t="s">
        <v>3733</v>
      </c>
      <c r="B2084">
        <v>7</v>
      </c>
      <c r="C2084" s="4" t="s">
        <v>3420</v>
      </c>
      <c r="E2084" s="4" t="s">
        <v>595</v>
      </c>
      <c r="H2084" t="s">
        <v>597</v>
      </c>
      <c r="I2084" t="s">
        <v>597</v>
      </c>
      <c r="J2084" t="s">
        <v>598</v>
      </c>
      <c r="K2084">
        <v>64.599999999999994</v>
      </c>
      <c r="L2084" t="s">
        <v>3722</v>
      </c>
      <c r="M2084" s="3">
        <v>45121</v>
      </c>
      <c r="O2084" s="3">
        <v>45183</v>
      </c>
      <c r="P2084">
        <v>57.06308456</v>
      </c>
      <c r="Q2084">
        <v>8.8834569200000004</v>
      </c>
      <c r="R2084" t="s">
        <v>42</v>
      </c>
      <c r="S2084" t="s">
        <v>42</v>
      </c>
      <c r="T2084" t="s">
        <v>194</v>
      </c>
      <c r="U2084" t="s">
        <v>1210</v>
      </c>
      <c r="W2084" t="s">
        <v>3724</v>
      </c>
      <c r="Y2084" t="s">
        <v>3725</v>
      </c>
      <c r="AA2084" t="s">
        <v>3726</v>
      </c>
      <c r="AC2084" t="s">
        <v>3727</v>
      </c>
    </row>
    <row r="2085" spans="1:29">
      <c r="A2085" t="s">
        <v>3734</v>
      </c>
      <c r="B2085">
        <v>8</v>
      </c>
      <c r="C2085" s="4" t="s">
        <v>3420</v>
      </c>
      <c r="E2085" s="4" t="s">
        <v>595</v>
      </c>
      <c r="H2085" t="s">
        <v>597</v>
      </c>
      <c r="I2085" t="s">
        <v>597</v>
      </c>
      <c r="J2085" t="s">
        <v>598</v>
      </c>
      <c r="K2085">
        <v>71.8</v>
      </c>
      <c r="L2085" t="s">
        <v>3722</v>
      </c>
      <c r="M2085" s="3">
        <v>45184</v>
      </c>
      <c r="O2085" s="3">
        <v>45494</v>
      </c>
      <c r="P2085">
        <v>57.06308456</v>
      </c>
      <c r="Q2085">
        <v>8.8834569200000004</v>
      </c>
      <c r="R2085" t="s">
        <v>42</v>
      </c>
      <c r="S2085" t="s">
        <v>42</v>
      </c>
      <c r="T2085" t="s">
        <v>194</v>
      </c>
      <c r="U2085" t="s">
        <v>1210</v>
      </c>
      <c r="W2085" t="s">
        <v>3724</v>
      </c>
      <c r="Y2085" t="s">
        <v>3725</v>
      </c>
      <c r="AA2085" t="s">
        <v>3726</v>
      </c>
      <c r="AC2085" t="s">
        <v>3727</v>
      </c>
    </row>
    <row r="2086" spans="1:29">
      <c r="A2086" t="s">
        <v>3735</v>
      </c>
      <c r="B2086">
        <v>9</v>
      </c>
      <c r="C2086" s="4" t="s">
        <v>3420</v>
      </c>
      <c r="E2086" s="4" t="s">
        <v>595</v>
      </c>
      <c r="H2086" t="s">
        <v>597</v>
      </c>
      <c r="I2086" t="s">
        <v>597</v>
      </c>
      <c r="J2086" t="s">
        <v>598</v>
      </c>
      <c r="K2086">
        <v>79</v>
      </c>
      <c r="L2086" t="s">
        <v>3722</v>
      </c>
      <c r="M2086" s="3">
        <v>45495</v>
      </c>
      <c r="P2086">
        <v>57.06308456</v>
      </c>
      <c r="Q2086">
        <v>8.8834569200000004</v>
      </c>
      <c r="R2086" t="s">
        <v>42</v>
      </c>
      <c r="S2086" t="s">
        <v>42</v>
      </c>
      <c r="T2086" t="s">
        <v>43</v>
      </c>
      <c r="U2086" t="s">
        <v>1210</v>
      </c>
      <c r="W2086" t="s">
        <v>3724</v>
      </c>
      <c r="Y2086" t="s">
        <v>3725</v>
      </c>
      <c r="AA2086" t="s">
        <v>3726</v>
      </c>
      <c r="AC2086" t="s">
        <v>3727</v>
      </c>
    </row>
    <row r="2087" spans="1:29">
      <c r="A2087" t="s">
        <v>3736</v>
      </c>
      <c r="B2087">
        <v>4</v>
      </c>
      <c r="C2087" s="4" t="s">
        <v>3420</v>
      </c>
      <c r="E2087" s="4" t="s">
        <v>595</v>
      </c>
      <c r="H2087" t="s">
        <v>597</v>
      </c>
      <c r="I2087" t="s">
        <v>597</v>
      </c>
      <c r="J2087" t="s">
        <v>598</v>
      </c>
      <c r="K2087">
        <v>13.2</v>
      </c>
      <c r="L2087" t="s">
        <v>3737</v>
      </c>
      <c r="M2087" s="3">
        <v>42173</v>
      </c>
      <c r="O2087" s="3">
        <v>42188</v>
      </c>
      <c r="P2087">
        <v>57.251561524128803</v>
      </c>
      <c r="Q2087">
        <v>9.6717432410538002</v>
      </c>
      <c r="R2087" t="s">
        <v>42</v>
      </c>
      <c r="S2087" t="s">
        <v>42</v>
      </c>
      <c r="T2087" t="s">
        <v>194</v>
      </c>
      <c r="U2087" t="s">
        <v>1210</v>
      </c>
      <c r="W2087" t="s">
        <v>3692</v>
      </c>
      <c r="AC2087" t="s">
        <v>3738</v>
      </c>
    </row>
    <row r="2088" spans="1:29">
      <c r="A2088" t="s">
        <v>3739</v>
      </c>
      <c r="B2088">
        <v>6</v>
      </c>
      <c r="C2088" s="4" t="s">
        <v>3420</v>
      </c>
      <c r="E2088" s="4" t="s">
        <v>595</v>
      </c>
      <c r="H2088" t="s">
        <v>597</v>
      </c>
      <c r="I2088" t="s">
        <v>597</v>
      </c>
      <c r="J2088" t="s">
        <v>598</v>
      </c>
      <c r="K2088">
        <v>19.8</v>
      </c>
      <c r="L2088" t="s">
        <v>3737</v>
      </c>
      <c r="M2088" s="3">
        <v>42189</v>
      </c>
      <c r="P2088">
        <v>57.251561524128803</v>
      </c>
      <c r="Q2088">
        <v>9.6717432410538002</v>
      </c>
      <c r="R2088" t="s">
        <v>42</v>
      </c>
      <c r="S2088" t="s">
        <v>42</v>
      </c>
      <c r="T2088" t="s">
        <v>43</v>
      </c>
      <c r="U2088" t="s">
        <v>1210</v>
      </c>
      <c r="W2088" t="s">
        <v>3692</v>
      </c>
    </row>
    <row r="2089" spans="1:29">
      <c r="A2089" t="s">
        <v>3740</v>
      </c>
      <c r="B2089">
        <v>1</v>
      </c>
      <c r="C2089" s="4" t="s">
        <v>3420</v>
      </c>
      <c r="E2089" s="4" t="s">
        <v>595</v>
      </c>
      <c r="H2089" t="s">
        <v>597</v>
      </c>
      <c r="I2089" t="s">
        <v>597</v>
      </c>
      <c r="J2089" t="s">
        <v>598</v>
      </c>
      <c r="K2089">
        <v>2</v>
      </c>
      <c r="L2089" t="s">
        <v>3741</v>
      </c>
      <c r="M2089" s="3">
        <v>37435</v>
      </c>
      <c r="O2089" s="3">
        <v>44280</v>
      </c>
      <c r="P2089">
        <v>56.668205459883602</v>
      </c>
      <c r="Q2089">
        <v>10.303250898353999</v>
      </c>
      <c r="R2089" t="s">
        <v>42</v>
      </c>
      <c r="S2089" t="s">
        <v>42</v>
      </c>
      <c r="T2089" t="s">
        <v>1126</v>
      </c>
      <c r="U2089" t="s">
        <v>3723</v>
      </c>
    </row>
    <row r="2090" spans="1:29">
      <c r="A2090" t="s">
        <v>3742</v>
      </c>
      <c r="B2090">
        <v>8</v>
      </c>
      <c r="C2090" s="4" t="s">
        <v>3420</v>
      </c>
      <c r="E2090" s="4" t="s">
        <v>595</v>
      </c>
      <c r="H2090" t="s">
        <v>597</v>
      </c>
      <c r="I2090" t="s">
        <v>597</v>
      </c>
      <c r="J2090" t="s">
        <v>598</v>
      </c>
      <c r="K2090">
        <v>16</v>
      </c>
      <c r="L2090" t="s">
        <v>3741</v>
      </c>
      <c r="M2090" s="3">
        <v>37438</v>
      </c>
      <c r="O2090" s="3">
        <v>44280</v>
      </c>
      <c r="P2090">
        <v>56.668205459883602</v>
      </c>
      <c r="Q2090">
        <v>10.303250898353999</v>
      </c>
      <c r="R2090" t="s">
        <v>42</v>
      </c>
      <c r="S2090" t="s">
        <v>42</v>
      </c>
      <c r="T2090" t="s">
        <v>1126</v>
      </c>
      <c r="U2090" t="s">
        <v>3743</v>
      </c>
    </row>
    <row r="2091" spans="1:29">
      <c r="A2091" t="s">
        <v>3744</v>
      </c>
      <c r="B2091">
        <v>10</v>
      </c>
      <c r="C2091" s="4" t="s">
        <v>3420</v>
      </c>
      <c r="E2091" s="4" t="s">
        <v>595</v>
      </c>
      <c r="H2091" t="s">
        <v>597</v>
      </c>
      <c r="I2091" t="s">
        <v>597</v>
      </c>
      <c r="J2091" t="s">
        <v>598</v>
      </c>
      <c r="K2091">
        <v>20</v>
      </c>
      <c r="L2091" t="s">
        <v>3741</v>
      </c>
      <c r="M2091" s="3">
        <v>37573</v>
      </c>
      <c r="O2091" s="3">
        <v>44175</v>
      </c>
      <c r="P2091">
        <v>56.668205459883602</v>
      </c>
      <c r="Q2091">
        <v>10.303250898353999</v>
      </c>
      <c r="R2091" t="s">
        <v>42</v>
      </c>
      <c r="S2091" t="s">
        <v>42</v>
      </c>
      <c r="T2091" t="s">
        <v>1126</v>
      </c>
      <c r="U2091" t="s">
        <v>3745</v>
      </c>
    </row>
    <row r="2092" spans="1:29">
      <c r="A2092" t="s">
        <v>3746</v>
      </c>
      <c r="B2092">
        <v>19</v>
      </c>
      <c r="C2092" s="4" t="s">
        <v>3420</v>
      </c>
      <c r="E2092" s="4" t="s">
        <v>595</v>
      </c>
      <c r="H2092" t="s">
        <v>597</v>
      </c>
      <c r="I2092" t="s">
        <v>597</v>
      </c>
      <c r="J2092" t="s">
        <v>598</v>
      </c>
      <c r="K2092">
        <v>38</v>
      </c>
      <c r="L2092" t="s">
        <v>3741</v>
      </c>
      <c r="M2092" s="3">
        <v>37610</v>
      </c>
      <c r="O2092" s="3">
        <v>44175</v>
      </c>
      <c r="P2092">
        <v>56.668205459883602</v>
      </c>
      <c r="Q2092">
        <v>10.303250898353999</v>
      </c>
      <c r="R2092" t="s">
        <v>42</v>
      </c>
      <c r="S2092" t="s">
        <v>42</v>
      </c>
      <c r="T2092" t="s">
        <v>1126</v>
      </c>
      <c r="U2092" t="s">
        <v>3747</v>
      </c>
    </row>
    <row r="2093" spans="1:29">
      <c r="A2093" t="s">
        <v>3748</v>
      </c>
      <c r="B2093">
        <v>10</v>
      </c>
      <c r="C2093" s="4" t="s">
        <v>3420</v>
      </c>
      <c r="E2093" s="4" t="s">
        <v>595</v>
      </c>
      <c r="H2093" t="s">
        <v>597</v>
      </c>
      <c r="I2093" t="s">
        <v>597</v>
      </c>
      <c r="J2093" t="s">
        <v>598</v>
      </c>
      <c r="K2093">
        <v>23</v>
      </c>
      <c r="L2093" t="s">
        <v>3741</v>
      </c>
      <c r="M2093" s="3">
        <v>39756</v>
      </c>
      <c r="P2093">
        <v>56.668205459883602</v>
      </c>
      <c r="Q2093">
        <v>10.303250898353999</v>
      </c>
      <c r="R2093" t="s">
        <v>42</v>
      </c>
      <c r="S2093" t="s">
        <v>42</v>
      </c>
      <c r="T2093" t="s">
        <v>43</v>
      </c>
      <c r="U2093" t="s">
        <v>1210</v>
      </c>
      <c r="W2093" t="s">
        <v>3426</v>
      </c>
      <c r="X2093">
        <v>0.50839454354669467</v>
      </c>
      <c r="Y2093" t="s">
        <v>3428</v>
      </c>
      <c r="Z2093">
        <v>0.26128016789087094</v>
      </c>
      <c r="AA2093" t="s">
        <v>531</v>
      </c>
      <c r="AB2093">
        <v>0.23032528856243439</v>
      </c>
    </row>
    <row r="2094" spans="1:29">
      <c r="A2094" s="49" t="s">
        <v>3749</v>
      </c>
      <c r="B2094">
        <v>12</v>
      </c>
      <c r="C2094" s="4" t="s">
        <v>3420</v>
      </c>
      <c r="E2094" s="4" t="s">
        <v>595</v>
      </c>
      <c r="H2094" t="s">
        <v>597</v>
      </c>
      <c r="I2094" t="s">
        <v>597</v>
      </c>
      <c r="J2094" t="s">
        <v>598</v>
      </c>
      <c r="K2094">
        <v>43.2</v>
      </c>
      <c r="L2094" t="s">
        <v>3741</v>
      </c>
      <c r="M2094" s="3">
        <v>44131</v>
      </c>
      <c r="O2094" s="3">
        <v>44136</v>
      </c>
      <c r="P2094">
        <v>56.668205459883602</v>
      </c>
      <c r="Q2094">
        <v>10.303250898353999</v>
      </c>
      <c r="R2094" t="s">
        <v>42</v>
      </c>
      <c r="S2094" t="s">
        <v>42</v>
      </c>
      <c r="T2094" t="s">
        <v>194</v>
      </c>
      <c r="U2094" t="s">
        <v>1210</v>
      </c>
      <c r="W2094" t="s">
        <v>3426</v>
      </c>
      <c r="X2094">
        <v>0.50839454354669467</v>
      </c>
      <c r="Y2094" t="s">
        <v>3428</v>
      </c>
      <c r="Z2094">
        <v>0.26128016789087094</v>
      </c>
      <c r="AA2094" t="s">
        <v>531</v>
      </c>
      <c r="AB2094">
        <v>0.23032528856243439</v>
      </c>
    </row>
    <row r="2095" spans="1:29">
      <c r="A2095" s="49" t="s">
        <v>3750</v>
      </c>
      <c r="B2095">
        <v>16</v>
      </c>
      <c r="C2095" s="4" t="s">
        <v>3420</v>
      </c>
      <c r="E2095" s="4" t="s">
        <v>595</v>
      </c>
      <c r="H2095" t="s">
        <v>597</v>
      </c>
      <c r="I2095" t="s">
        <v>597</v>
      </c>
      <c r="J2095" t="s">
        <v>598</v>
      </c>
      <c r="K2095">
        <v>57.6</v>
      </c>
      <c r="L2095" t="s">
        <v>3741</v>
      </c>
      <c r="M2095" s="3">
        <v>44137</v>
      </c>
      <c r="P2095">
        <v>56.668205459883602</v>
      </c>
      <c r="Q2095">
        <v>10.303250898353999</v>
      </c>
      <c r="R2095" t="s">
        <v>42</v>
      </c>
      <c r="S2095" t="s">
        <v>42</v>
      </c>
      <c r="T2095" t="s">
        <v>43</v>
      </c>
      <c r="U2095" t="s">
        <v>1210</v>
      </c>
      <c r="W2095" t="s">
        <v>3426</v>
      </c>
      <c r="X2095">
        <v>0.50839454354669467</v>
      </c>
      <c r="Y2095" t="s">
        <v>3428</v>
      </c>
      <c r="Z2095">
        <v>0.26128016789087094</v>
      </c>
      <c r="AA2095" t="s">
        <v>531</v>
      </c>
      <c r="AB2095">
        <v>0.23032528856243439</v>
      </c>
    </row>
    <row r="2096" spans="1:29">
      <c r="A2096" t="s">
        <v>3751</v>
      </c>
      <c r="B2096">
        <v>16</v>
      </c>
      <c r="C2096" s="4" t="s">
        <v>3420</v>
      </c>
      <c r="E2096" s="4" t="s">
        <v>595</v>
      </c>
      <c r="H2096" t="s">
        <v>597</v>
      </c>
      <c r="I2096" t="s">
        <v>597</v>
      </c>
      <c r="J2096" t="s">
        <v>598</v>
      </c>
      <c r="K2096">
        <v>57.6</v>
      </c>
      <c r="L2096" t="s">
        <v>3741</v>
      </c>
      <c r="M2096" s="3">
        <v>44504</v>
      </c>
      <c r="O2096" s="3">
        <v>44586</v>
      </c>
      <c r="P2096">
        <v>56.668205459883602</v>
      </c>
      <c r="Q2096">
        <v>10.303250898353999</v>
      </c>
      <c r="R2096" t="s">
        <v>42</v>
      </c>
      <c r="S2096" t="s">
        <v>42</v>
      </c>
      <c r="T2096" t="s">
        <v>194</v>
      </c>
      <c r="U2096" t="s">
        <v>1210</v>
      </c>
      <c r="W2096" t="s">
        <v>3426</v>
      </c>
      <c r="X2096">
        <v>0.50839454354669467</v>
      </c>
      <c r="Y2096" t="s">
        <v>3428</v>
      </c>
      <c r="Z2096">
        <v>0.26128016789087094</v>
      </c>
      <c r="AA2096" t="s">
        <v>531</v>
      </c>
      <c r="AB2096">
        <v>0.23032528856243439</v>
      </c>
    </row>
    <row r="2097" spans="1:29">
      <c r="A2097" t="s">
        <v>3752</v>
      </c>
      <c r="B2097">
        <v>20</v>
      </c>
      <c r="C2097" s="4" t="s">
        <v>3420</v>
      </c>
      <c r="E2097" s="4" t="s">
        <v>595</v>
      </c>
      <c r="H2097" t="s">
        <v>597</v>
      </c>
      <c r="I2097" t="s">
        <v>597</v>
      </c>
      <c r="J2097" t="s">
        <v>598</v>
      </c>
      <c r="K2097">
        <v>72</v>
      </c>
      <c r="L2097" t="s">
        <v>3741</v>
      </c>
      <c r="M2097" s="3">
        <v>44587</v>
      </c>
      <c r="P2097">
        <v>56.668205459883602</v>
      </c>
      <c r="Q2097">
        <v>10.303250898353999</v>
      </c>
      <c r="R2097" t="s">
        <v>42</v>
      </c>
      <c r="S2097" t="s">
        <v>42</v>
      </c>
      <c r="T2097" t="s">
        <v>43</v>
      </c>
      <c r="W2097" t="s">
        <v>3426</v>
      </c>
      <c r="X2097">
        <v>0.50839454354669467</v>
      </c>
      <c r="Y2097" t="s">
        <v>3428</v>
      </c>
      <c r="Z2097">
        <v>0.26128016789087094</v>
      </c>
      <c r="AA2097" t="s">
        <v>531</v>
      </c>
      <c r="AB2097">
        <v>0.23032528856243439</v>
      </c>
    </row>
    <row r="2098" spans="1:29">
      <c r="A2098" t="s">
        <v>3753</v>
      </c>
      <c r="B2098">
        <v>4</v>
      </c>
      <c r="C2098" s="4" t="s">
        <v>3420</v>
      </c>
      <c r="E2098" s="4" t="s">
        <v>595</v>
      </c>
      <c r="H2098" t="s">
        <v>597</v>
      </c>
      <c r="I2098" t="s">
        <v>597</v>
      </c>
      <c r="J2098" t="s">
        <v>598</v>
      </c>
      <c r="K2098">
        <v>12</v>
      </c>
      <c r="L2098" t="s">
        <v>3753</v>
      </c>
      <c r="M2098" s="3">
        <v>41255</v>
      </c>
      <c r="P2098">
        <v>55.687931522991001</v>
      </c>
      <c r="Q2098">
        <v>8.52184852249143</v>
      </c>
      <c r="R2098" t="s">
        <v>42</v>
      </c>
      <c r="S2098" t="s">
        <v>42</v>
      </c>
      <c r="T2098" t="s">
        <v>43</v>
      </c>
      <c r="U2098" t="s">
        <v>3469</v>
      </c>
      <c r="W2098" t="s">
        <v>3426</v>
      </c>
      <c r="AC2098" t="s">
        <v>3754</v>
      </c>
    </row>
    <row r="2099" spans="1:29">
      <c r="A2099" t="s">
        <v>3755</v>
      </c>
      <c r="B2099">
        <v>3</v>
      </c>
      <c r="C2099" s="4" t="s">
        <v>3420</v>
      </c>
      <c r="E2099" s="4" t="s">
        <v>595</v>
      </c>
      <c r="H2099" t="s">
        <v>597</v>
      </c>
      <c r="I2099" t="s">
        <v>597</v>
      </c>
      <c r="J2099" t="s">
        <v>598</v>
      </c>
      <c r="K2099">
        <v>9</v>
      </c>
      <c r="L2099" t="s">
        <v>3755</v>
      </c>
      <c r="M2099" s="3">
        <v>41402</v>
      </c>
      <c r="P2099">
        <v>56.005067466133802</v>
      </c>
      <c r="Q2099">
        <v>8.7840771951807408</v>
      </c>
      <c r="R2099" t="s">
        <v>42</v>
      </c>
      <c r="S2099" t="s">
        <v>42</v>
      </c>
      <c r="T2099" t="s">
        <v>43</v>
      </c>
      <c r="U2099" t="s">
        <v>1210</v>
      </c>
    </row>
    <row r="2100" spans="1:29">
      <c r="A2100" t="s">
        <v>3756</v>
      </c>
      <c r="B2100">
        <v>3</v>
      </c>
      <c r="C2100" s="4" t="s">
        <v>3420</v>
      </c>
      <c r="E2100" s="4" t="s">
        <v>595</v>
      </c>
      <c r="H2100" t="s">
        <v>846</v>
      </c>
      <c r="I2100" t="s">
        <v>846</v>
      </c>
      <c r="J2100" t="s">
        <v>598</v>
      </c>
      <c r="K2100">
        <v>6</v>
      </c>
      <c r="L2100" t="s">
        <v>3756</v>
      </c>
      <c r="M2100" s="3">
        <v>41631</v>
      </c>
      <c r="P2100">
        <v>55.671969045219797</v>
      </c>
      <c r="Q2100">
        <v>12.641373380084101</v>
      </c>
      <c r="R2100" t="s">
        <v>42</v>
      </c>
      <c r="S2100" t="s">
        <v>42</v>
      </c>
      <c r="T2100" t="s">
        <v>43</v>
      </c>
      <c r="U2100" t="s">
        <v>1210</v>
      </c>
      <c r="W2100" t="s">
        <v>3461</v>
      </c>
      <c r="AC2100" t="s">
        <v>3757</v>
      </c>
    </row>
    <row r="2101" spans="1:29">
      <c r="A2101" t="s">
        <v>3758</v>
      </c>
      <c r="B2101">
        <v>6</v>
      </c>
      <c r="C2101" s="4" t="s">
        <v>3420</v>
      </c>
      <c r="E2101" s="4" t="s">
        <v>595</v>
      </c>
      <c r="H2101" t="s">
        <v>597</v>
      </c>
      <c r="I2101" t="s">
        <v>597</v>
      </c>
      <c r="J2101" t="s">
        <v>598</v>
      </c>
      <c r="K2101">
        <v>18</v>
      </c>
      <c r="L2101" t="s">
        <v>3758</v>
      </c>
      <c r="M2101" s="3">
        <v>41548</v>
      </c>
      <c r="P2101">
        <v>57.223683185450199</v>
      </c>
      <c r="Q2101">
        <v>10.3521377764361</v>
      </c>
      <c r="R2101" t="s">
        <v>42</v>
      </c>
      <c r="S2101" t="s">
        <v>42</v>
      </c>
      <c r="T2101" t="s">
        <v>43</v>
      </c>
      <c r="U2101" t="s">
        <v>1210</v>
      </c>
      <c r="W2101" t="s">
        <v>3759</v>
      </c>
      <c r="Y2101" t="s">
        <v>3760</v>
      </c>
      <c r="AC2101" t="s">
        <v>3761</v>
      </c>
    </row>
    <row r="2102" spans="1:29">
      <c r="A2102" t="s">
        <v>3762</v>
      </c>
      <c r="B2102">
        <v>3</v>
      </c>
      <c r="C2102" s="4" t="s">
        <v>3420</v>
      </c>
      <c r="E2102" s="4" t="s">
        <v>595</v>
      </c>
      <c r="H2102" t="s">
        <v>597</v>
      </c>
      <c r="I2102" t="s">
        <v>597</v>
      </c>
      <c r="J2102" t="s">
        <v>598</v>
      </c>
      <c r="K2102">
        <v>9</v>
      </c>
      <c r="L2102" t="s">
        <v>3762</v>
      </c>
      <c r="M2102" s="3">
        <v>41050</v>
      </c>
      <c r="P2102">
        <v>56.457777942833403</v>
      </c>
      <c r="Q2102">
        <v>8.6222281082846699</v>
      </c>
      <c r="R2102" t="s">
        <v>42</v>
      </c>
      <c r="S2102" t="s">
        <v>42</v>
      </c>
      <c r="T2102" t="s">
        <v>43</v>
      </c>
      <c r="U2102" t="s">
        <v>1210</v>
      </c>
      <c r="W2102" t="s">
        <v>3763</v>
      </c>
      <c r="AC2102" t="s">
        <v>3764</v>
      </c>
    </row>
    <row r="2103" spans="1:29">
      <c r="A2103" t="s">
        <v>3765</v>
      </c>
      <c r="B2103">
        <v>3</v>
      </c>
      <c r="C2103" s="4" t="s">
        <v>3420</v>
      </c>
      <c r="E2103" s="4" t="s">
        <v>595</v>
      </c>
      <c r="H2103" t="s">
        <v>597</v>
      </c>
      <c r="I2103" t="s">
        <v>597</v>
      </c>
      <c r="J2103" t="s">
        <v>598</v>
      </c>
      <c r="K2103">
        <v>5.25</v>
      </c>
      <c r="L2103" t="s">
        <v>3765</v>
      </c>
      <c r="M2103" s="3">
        <v>37972</v>
      </c>
      <c r="P2103">
        <v>56.771002424307703</v>
      </c>
      <c r="Q2103">
        <v>8.6274558494841092</v>
      </c>
      <c r="R2103" t="s">
        <v>42</v>
      </c>
      <c r="S2103" t="s">
        <v>42</v>
      </c>
      <c r="T2103" t="s">
        <v>43</v>
      </c>
      <c r="U2103" t="s">
        <v>1210</v>
      </c>
    </row>
    <row r="2104" spans="1:29">
      <c r="A2104" t="s">
        <v>3766</v>
      </c>
      <c r="B2104">
        <v>39</v>
      </c>
      <c r="C2104" s="4" t="s">
        <v>3420</v>
      </c>
      <c r="E2104" s="4" t="s">
        <v>595</v>
      </c>
      <c r="H2104" t="s">
        <v>597</v>
      </c>
      <c r="I2104" t="s">
        <v>597</v>
      </c>
      <c r="J2104" t="s">
        <v>598</v>
      </c>
      <c r="K2104">
        <v>23.4</v>
      </c>
      <c r="L2104" t="s">
        <v>3767</v>
      </c>
      <c r="M2104" s="3">
        <v>34822</v>
      </c>
      <c r="O2104" s="3">
        <v>34972</v>
      </c>
      <c r="P2104">
        <v>55.037277070000002</v>
      </c>
      <c r="Q2104">
        <v>8.6754966699999994</v>
      </c>
      <c r="R2104" t="s">
        <v>42</v>
      </c>
      <c r="S2104" t="s">
        <v>42</v>
      </c>
      <c r="T2104" t="s">
        <v>194</v>
      </c>
      <c r="U2104" t="s">
        <v>1210</v>
      </c>
      <c r="W2104" t="s">
        <v>313</v>
      </c>
      <c r="X2104">
        <v>1</v>
      </c>
    </row>
    <row r="2105" spans="1:29">
      <c r="A2105" t="s">
        <v>3768</v>
      </c>
      <c r="B2105">
        <v>40</v>
      </c>
      <c r="C2105" s="4" t="s">
        <v>3420</v>
      </c>
      <c r="E2105" s="4" t="s">
        <v>595</v>
      </c>
      <c r="H2105" t="s">
        <v>597</v>
      </c>
      <c r="I2105" t="s">
        <v>597</v>
      </c>
      <c r="J2105" t="s">
        <v>598</v>
      </c>
      <c r="K2105">
        <v>24</v>
      </c>
      <c r="L2105" t="s">
        <v>3767</v>
      </c>
      <c r="M2105" s="3">
        <v>34973</v>
      </c>
      <c r="P2105">
        <v>55.037277070000002</v>
      </c>
      <c r="Q2105">
        <v>8.6754966699999994</v>
      </c>
      <c r="R2105" t="s">
        <v>42</v>
      </c>
      <c r="S2105" t="s">
        <v>42</v>
      </c>
      <c r="T2105" t="s">
        <v>43</v>
      </c>
      <c r="W2105" t="s">
        <v>313</v>
      </c>
      <c r="X2105">
        <v>1</v>
      </c>
    </row>
    <row r="2106" spans="1:29">
      <c r="A2106" t="s">
        <v>3769</v>
      </c>
      <c r="B2106">
        <v>5</v>
      </c>
      <c r="C2106" s="4" t="s">
        <v>3420</v>
      </c>
      <c r="E2106" s="4" t="s">
        <v>595</v>
      </c>
      <c r="H2106" t="s">
        <v>597</v>
      </c>
      <c r="I2106" t="s">
        <v>597</v>
      </c>
      <c r="J2106" t="s">
        <v>598</v>
      </c>
      <c r="K2106">
        <v>15</v>
      </c>
      <c r="L2106" t="s">
        <v>3769</v>
      </c>
      <c r="M2106" s="3">
        <v>40522</v>
      </c>
      <c r="P2106">
        <v>54.872562912207201</v>
      </c>
      <c r="Q2106">
        <v>9.0539827742212804</v>
      </c>
      <c r="R2106" t="s">
        <v>42</v>
      </c>
      <c r="S2106" t="s">
        <v>42</v>
      </c>
      <c r="T2106" t="s">
        <v>43</v>
      </c>
      <c r="U2106" t="s">
        <v>3469</v>
      </c>
      <c r="W2106" t="s">
        <v>3428</v>
      </c>
      <c r="Y2106" t="s">
        <v>3426</v>
      </c>
      <c r="AC2106" t="s">
        <v>3770</v>
      </c>
    </row>
    <row r="2107" spans="1:29">
      <c r="A2107" t="s">
        <v>3771</v>
      </c>
      <c r="B2107">
        <v>5</v>
      </c>
      <c r="C2107" s="4" t="s">
        <v>3420</v>
      </c>
      <c r="E2107" s="4" t="s">
        <v>595</v>
      </c>
      <c r="H2107" t="s">
        <v>597</v>
      </c>
      <c r="I2107" t="s">
        <v>597</v>
      </c>
      <c r="J2107" t="s">
        <v>598</v>
      </c>
      <c r="K2107">
        <v>15</v>
      </c>
      <c r="L2107" t="s">
        <v>3771</v>
      </c>
      <c r="M2107" s="3">
        <v>42339</v>
      </c>
      <c r="P2107">
        <v>56.116779366038003</v>
      </c>
      <c r="Q2107">
        <v>8.2391104659791399</v>
      </c>
      <c r="R2107" t="s">
        <v>42</v>
      </c>
      <c r="S2107" t="s">
        <v>42</v>
      </c>
      <c r="T2107" t="s">
        <v>43</v>
      </c>
      <c r="U2107" t="s">
        <v>1210</v>
      </c>
      <c r="W2107" t="s">
        <v>3772</v>
      </c>
      <c r="AC2107" t="s">
        <v>3773</v>
      </c>
    </row>
    <row r="2108" spans="1:29">
      <c r="A2108" s="49" t="s">
        <v>3774</v>
      </c>
      <c r="B2108">
        <v>8</v>
      </c>
      <c r="C2108" s="4" t="s">
        <v>3420</v>
      </c>
      <c r="E2108" s="4" t="s">
        <v>595</v>
      </c>
      <c r="H2108" t="s">
        <v>846</v>
      </c>
      <c r="I2108" t="s">
        <v>846</v>
      </c>
      <c r="J2108" t="s">
        <v>598</v>
      </c>
      <c r="K2108">
        <v>7.2</v>
      </c>
      <c r="L2108" t="s">
        <v>3775</v>
      </c>
      <c r="M2108" s="3">
        <v>36760</v>
      </c>
      <c r="O2108" s="3">
        <v>42380</v>
      </c>
      <c r="P2108">
        <v>54.7146386678019</v>
      </c>
      <c r="Q2108">
        <v>11.314724175104599</v>
      </c>
      <c r="R2108" t="s">
        <v>42</v>
      </c>
      <c r="S2108" t="s">
        <v>42</v>
      </c>
      <c r="T2108" t="s">
        <v>1126</v>
      </c>
      <c r="U2108" t="s">
        <v>3743</v>
      </c>
    </row>
    <row r="2109" spans="1:29">
      <c r="A2109" t="s">
        <v>3776</v>
      </c>
      <c r="B2109">
        <v>11</v>
      </c>
      <c r="C2109" s="4" t="s">
        <v>3420</v>
      </c>
      <c r="E2109" s="4" t="s">
        <v>595</v>
      </c>
      <c r="H2109" t="s">
        <v>846</v>
      </c>
      <c r="I2109" t="s">
        <v>846</v>
      </c>
      <c r="J2109" t="s">
        <v>598</v>
      </c>
      <c r="K2109">
        <v>37.950000000000003</v>
      </c>
      <c r="L2109" t="s">
        <v>3775</v>
      </c>
      <c r="M2109" s="3">
        <v>42552</v>
      </c>
      <c r="P2109">
        <v>54.718429903815</v>
      </c>
      <c r="Q2109">
        <v>11.299130591102401</v>
      </c>
      <c r="R2109" t="s">
        <v>42</v>
      </c>
      <c r="S2109" t="s">
        <v>42</v>
      </c>
      <c r="T2109" t="s">
        <v>43</v>
      </c>
      <c r="U2109" t="s">
        <v>1210</v>
      </c>
      <c r="W2109" t="s">
        <v>3777</v>
      </c>
    </row>
    <row r="2110" spans="1:29">
      <c r="A2110" t="s">
        <v>3778</v>
      </c>
      <c r="B2110">
        <v>6</v>
      </c>
      <c r="C2110" s="4" t="s">
        <v>3420</v>
      </c>
      <c r="E2110" s="4" t="s">
        <v>595</v>
      </c>
      <c r="H2110" t="s">
        <v>846</v>
      </c>
      <c r="I2110" t="s">
        <v>846</v>
      </c>
      <c r="J2110" t="s">
        <v>598</v>
      </c>
      <c r="K2110">
        <v>21.6</v>
      </c>
      <c r="L2110" t="s">
        <v>3775</v>
      </c>
      <c r="M2110" s="3">
        <v>43091</v>
      </c>
      <c r="O2110" s="3">
        <v>43117</v>
      </c>
      <c r="P2110">
        <v>54.7448944585717</v>
      </c>
      <c r="Q2110">
        <v>11.266922225275</v>
      </c>
      <c r="R2110" t="s">
        <v>42</v>
      </c>
      <c r="S2110" t="s">
        <v>42</v>
      </c>
      <c r="T2110" t="s">
        <v>194</v>
      </c>
      <c r="U2110" t="s">
        <v>1210</v>
      </c>
      <c r="W2110" t="s">
        <v>3461</v>
      </c>
      <c r="AC2110" t="s">
        <v>3779</v>
      </c>
    </row>
    <row r="2111" spans="1:29">
      <c r="A2111" t="s">
        <v>3780</v>
      </c>
      <c r="B2111">
        <v>8</v>
      </c>
      <c r="C2111" s="4" t="s">
        <v>3420</v>
      </c>
      <c r="E2111" s="4" t="s">
        <v>595</v>
      </c>
      <c r="H2111" t="s">
        <v>846</v>
      </c>
      <c r="I2111" t="s">
        <v>846</v>
      </c>
      <c r="J2111" t="s">
        <v>598</v>
      </c>
      <c r="K2111">
        <v>28.8</v>
      </c>
      <c r="L2111" t="s">
        <v>3775</v>
      </c>
      <c r="M2111" s="3">
        <v>43118</v>
      </c>
      <c r="P2111">
        <v>54.7448944585717</v>
      </c>
      <c r="Q2111">
        <v>11.266922225275</v>
      </c>
      <c r="R2111" t="s">
        <v>42</v>
      </c>
      <c r="S2111" t="s">
        <v>42</v>
      </c>
      <c r="T2111" t="s">
        <v>43</v>
      </c>
      <c r="W2111" t="s">
        <v>3461</v>
      </c>
    </row>
    <row r="2112" spans="1:29">
      <c r="A2112" t="s">
        <v>3781</v>
      </c>
      <c r="B2112">
        <v>3</v>
      </c>
      <c r="C2112" s="4" t="s">
        <v>3420</v>
      </c>
      <c r="E2112" s="4" t="s">
        <v>595</v>
      </c>
      <c r="H2112" t="s">
        <v>597</v>
      </c>
      <c r="I2112" t="s">
        <v>597</v>
      </c>
      <c r="J2112" t="s">
        <v>598</v>
      </c>
      <c r="K2112">
        <v>3</v>
      </c>
      <c r="L2112" t="s">
        <v>3781</v>
      </c>
      <c r="M2112" s="3">
        <v>36070</v>
      </c>
      <c r="P2112">
        <v>56.1958296118882</v>
      </c>
      <c r="Q2112">
        <v>8.72227009248091</v>
      </c>
      <c r="R2112" t="s">
        <v>42</v>
      </c>
      <c r="S2112" t="s">
        <v>42</v>
      </c>
      <c r="T2112" t="s">
        <v>43</v>
      </c>
      <c r="U2112" t="s">
        <v>1210</v>
      </c>
    </row>
    <row r="2113" spans="1:23">
      <c r="A2113" t="s">
        <v>3782</v>
      </c>
      <c r="B2113">
        <v>3</v>
      </c>
      <c r="C2113" s="4" t="s">
        <v>3420</v>
      </c>
      <c r="E2113" s="4" t="s">
        <v>595</v>
      </c>
      <c r="H2113" t="s">
        <v>597</v>
      </c>
      <c r="I2113" t="s">
        <v>597</v>
      </c>
      <c r="J2113" t="s">
        <v>598</v>
      </c>
      <c r="K2113">
        <v>9.2249999999999996</v>
      </c>
      <c r="L2113" t="s">
        <v>3782</v>
      </c>
      <c r="M2113" s="3">
        <v>41244</v>
      </c>
      <c r="P2113">
        <v>56.208620834017701</v>
      </c>
      <c r="Q2113">
        <v>8.7865741119231195</v>
      </c>
      <c r="R2113" t="s">
        <v>42</v>
      </c>
      <c r="S2113" t="s">
        <v>42</v>
      </c>
      <c r="T2113" t="s">
        <v>43</v>
      </c>
      <c r="U2113" t="s">
        <v>1210</v>
      </c>
    </row>
    <row r="2114" spans="1:23">
      <c r="A2114" t="s">
        <v>3783</v>
      </c>
      <c r="B2114">
        <v>2</v>
      </c>
      <c r="C2114" s="4" t="s">
        <v>3420</v>
      </c>
      <c r="E2114" s="4" t="s">
        <v>595</v>
      </c>
      <c r="H2114" t="s">
        <v>597</v>
      </c>
      <c r="I2114" t="s">
        <v>597</v>
      </c>
      <c r="J2114" t="s">
        <v>598</v>
      </c>
      <c r="K2114">
        <v>4</v>
      </c>
      <c r="L2114" t="s">
        <v>3784</v>
      </c>
      <c r="M2114" s="3">
        <v>37612</v>
      </c>
      <c r="O2114" s="3">
        <v>37628</v>
      </c>
      <c r="P2114">
        <v>56.659916339116997</v>
      </c>
      <c r="Q2114">
        <v>8.2195452491188199</v>
      </c>
      <c r="R2114" t="s">
        <v>3502</v>
      </c>
      <c r="S2114" t="s">
        <v>167</v>
      </c>
      <c r="T2114" t="s">
        <v>194</v>
      </c>
      <c r="U2114" t="s">
        <v>1210</v>
      </c>
      <c r="W2114" t="s">
        <v>3785</v>
      </c>
    </row>
    <row r="2115" spans="1:23">
      <c r="A2115" t="s">
        <v>3786</v>
      </c>
      <c r="B2115">
        <v>8</v>
      </c>
      <c r="C2115" s="4" t="s">
        <v>3420</v>
      </c>
      <c r="E2115" s="4" t="s">
        <v>595</v>
      </c>
      <c r="H2115" t="s">
        <v>597</v>
      </c>
      <c r="I2115" t="s">
        <v>597</v>
      </c>
      <c r="J2115" t="s">
        <v>598</v>
      </c>
      <c r="K2115">
        <v>17.2</v>
      </c>
      <c r="L2115" t="s">
        <v>3784</v>
      </c>
      <c r="M2115" s="3">
        <v>37629</v>
      </c>
      <c r="P2115">
        <v>56.659916339116997</v>
      </c>
      <c r="Q2115">
        <v>8.2195452491188199</v>
      </c>
      <c r="R2115" t="s">
        <v>3502</v>
      </c>
      <c r="S2115" t="s">
        <v>167</v>
      </c>
      <c r="T2115" t="s">
        <v>43</v>
      </c>
      <c r="W2115" t="s">
        <v>3785</v>
      </c>
    </row>
    <row r="2116" spans="1:23">
      <c r="A2116" t="s">
        <v>3787</v>
      </c>
      <c r="B2116">
        <v>2</v>
      </c>
      <c r="C2116" s="4" t="s">
        <v>3420</v>
      </c>
      <c r="E2116" s="4" t="s">
        <v>595</v>
      </c>
      <c r="H2116" t="s">
        <v>597</v>
      </c>
      <c r="I2116" t="s">
        <v>597</v>
      </c>
      <c r="J2116" t="s">
        <v>598</v>
      </c>
      <c r="K2116">
        <v>1.5</v>
      </c>
      <c r="L2116" t="s">
        <v>3788</v>
      </c>
      <c r="M2116" s="3">
        <v>35345</v>
      </c>
      <c r="O2116" s="3">
        <v>35398</v>
      </c>
      <c r="P2116">
        <v>55.115975867414903</v>
      </c>
      <c r="Q2116">
        <v>9.0157904110489806</v>
      </c>
      <c r="R2116" t="s">
        <v>42</v>
      </c>
      <c r="S2116" t="s">
        <v>42</v>
      </c>
      <c r="T2116" t="s">
        <v>194</v>
      </c>
      <c r="U2116" t="s">
        <v>1210</v>
      </c>
    </row>
    <row r="2117" spans="1:23">
      <c r="A2117" t="s">
        <v>3789</v>
      </c>
      <c r="B2117">
        <v>3</v>
      </c>
      <c r="C2117" s="4" t="s">
        <v>3420</v>
      </c>
      <c r="E2117" s="4" t="s">
        <v>595</v>
      </c>
      <c r="H2117" t="s">
        <v>597</v>
      </c>
      <c r="I2117" t="s">
        <v>597</v>
      </c>
      <c r="J2117" t="s">
        <v>598</v>
      </c>
      <c r="K2117">
        <v>2.25</v>
      </c>
      <c r="L2117" t="s">
        <v>3788</v>
      </c>
      <c r="M2117" s="3">
        <v>35399</v>
      </c>
      <c r="O2117" s="3">
        <v>35862</v>
      </c>
      <c r="P2117">
        <v>55.115975867414903</v>
      </c>
      <c r="Q2117">
        <v>9.0157904110489806</v>
      </c>
      <c r="R2117" t="s">
        <v>42</v>
      </c>
      <c r="S2117" t="s">
        <v>42</v>
      </c>
      <c r="T2117" t="s">
        <v>194</v>
      </c>
    </row>
    <row r="2118" spans="1:23">
      <c r="A2118" t="s">
        <v>3790</v>
      </c>
      <c r="B2118">
        <v>5</v>
      </c>
      <c r="C2118" s="4" t="s">
        <v>3420</v>
      </c>
      <c r="E2118" s="4" t="s">
        <v>595</v>
      </c>
      <c r="H2118" t="s">
        <v>597</v>
      </c>
      <c r="I2118" t="s">
        <v>597</v>
      </c>
      <c r="J2118" t="s">
        <v>598</v>
      </c>
      <c r="K2118">
        <v>3.57</v>
      </c>
      <c r="L2118" t="s">
        <v>3788</v>
      </c>
      <c r="M2118" s="3">
        <v>35863</v>
      </c>
      <c r="O2118" s="3">
        <v>36479</v>
      </c>
      <c r="P2118">
        <v>55.115975867414903</v>
      </c>
      <c r="Q2118">
        <v>9.0157904110489806</v>
      </c>
      <c r="R2118" t="s">
        <v>42</v>
      </c>
      <c r="S2118" t="s">
        <v>42</v>
      </c>
      <c r="T2118" t="s">
        <v>194</v>
      </c>
    </row>
    <row r="2119" spans="1:23">
      <c r="A2119" t="s">
        <v>3791</v>
      </c>
      <c r="B2119">
        <v>6</v>
      </c>
      <c r="C2119" s="4" t="s">
        <v>3420</v>
      </c>
      <c r="E2119" s="4" t="s">
        <v>595</v>
      </c>
      <c r="H2119" t="s">
        <v>597</v>
      </c>
      <c r="I2119" t="s">
        <v>597</v>
      </c>
      <c r="J2119" t="s">
        <v>598</v>
      </c>
      <c r="K2119">
        <v>4.87</v>
      </c>
      <c r="L2119" t="s">
        <v>3788</v>
      </c>
      <c r="M2119" s="3">
        <v>36480</v>
      </c>
      <c r="O2119" s="3">
        <v>36738</v>
      </c>
      <c r="P2119">
        <v>55.115975867414903</v>
      </c>
      <c r="Q2119">
        <v>9.0157904110489806</v>
      </c>
      <c r="R2119" t="s">
        <v>42</v>
      </c>
      <c r="S2119" t="s">
        <v>42</v>
      </c>
      <c r="T2119" t="s">
        <v>194</v>
      </c>
    </row>
    <row r="2120" spans="1:23">
      <c r="A2120" t="s">
        <v>3792</v>
      </c>
      <c r="B2120">
        <v>10</v>
      </c>
      <c r="C2120" s="4" t="s">
        <v>3420</v>
      </c>
      <c r="E2120" s="4" t="s">
        <v>595</v>
      </c>
      <c r="H2120" t="s">
        <v>597</v>
      </c>
      <c r="I2120" t="s">
        <v>597</v>
      </c>
      <c r="J2120" t="s">
        <v>598</v>
      </c>
      <c r="K2120">
        <v>10.07</v>
      </c>
      <c r="L2120" t="s">
        <v>3788</v>
      </c>
      <c r="M2120" s="3">
        <v>36739</v>
      </c>
      <c r="P2120">
        <v>55.115975867414903</v>
      </c>
      <c r="Q2120">
        <v>9.0157904110489806</v>
      </c>
      <c r="R2120" t="s">
        <v>42</v>
      </c>
      <c r="S2120" t="s">
        <v>42</v>
      </c>
      <c r="T2120" t="s">
        <v>43</v>
      </c>
    </row>
    <row r="2121" spans="1:23">
      <c r="A2121" t="s">
        <v>3793</v>
      </c>
      <c r="B2121">
        <v>4</v>
      </c>
      <c r="C2121" s="4" t="s">
        <v>3420</v>
      </c>
      <c r="E2121" s="4" t="s">
        <v>595</v>
      </c>
      <c r="H2121" t="s">
        <v>597</v>
      </c>
      <c r="I2121" t="s">
        <v>597</v>
      </c>
      <c r="J2121" t="s">
        <v>598</v>
      </c>
      <c r="K2121">
        <v>7.2</v>
      </c>
      <c r="L2121" t="s">
        <v>3793</v>
      </c>
      <c r="M2121" s="3">
        <v>40002</v>
      </c>
      <c r="P2121">
        <v>56.076999554274998</v>
      </c>
      <c r="Q2121">
        <v>8.4835681215718601</v>
      </c>
      <c r="R2121" t="s">
        <v>42</v>
      </c>
      <c r="S2121" t="s">
        <v>42</v>
      </c>
      <c r="T2121" t="s">
        <v>43</v>
      </c>
      <c r="U2121" t="s">
        <v>1210</v>
      </c>
    </row>
    <row r="2122" spans="1:23">
      <c r="A2122" t="s">
        <v>3794</v>
      </c>
      <c r="B2122">
        <v>7</v>
      </c>
      <c r="C2122" s="4" t="s">
        <v>3420</v>
      </c>
      <c r="E2122" s="4" t="s">
        <v>595</v>
      </c>
      <c r="H2122" t="s">
        <v>597</v>
      </c>
      <c r="I2122" t="s">
        <v>597</v>
      </c>
      <c r="J2122" t="s">
        <v>598</v>
      </c>
      <c r="K2122">
        <v>10.5</v>
      </c>
      <c r="L2122" t="s">
        <v>3794</v>
      </c>
      <c r="M2122" s="3">
        <v>38525</v>
      </c>
      <c r="P2122">
        <v>57.237860602801398</v>
      </c>
      <c r="Q2122">
        <v>9.9364749983474905</v>
      </c>
      <c r="R2122" t="s">
        <v>42</v>
      </c>
      <c r="S2122" t="s">
        <v>42</v>
      </c>
      <c r="T2122" t="s">
        <v>43</v>
      </c>
      <c r="U2122" t="s">
        <v>1210</v>
      </c>
    </row>
    <row r="2123" spans="1:23">
      <c r="A2123" t="s">
        <v>3795</v>
      </c>
      <c r="B2123">
        <v>3</v>
      </c>
      <c r="C2123" s="4" t="s">
        <v>3420</v>
      </c>
      <c r="E2123" s="4" t="s">
        <v>595</v>
      </c>
      <c r="H2123" t="s">
        <v>846</v>
      </c>
      <c r="I2123" t="s">
        <v>846</v>
      </c>
      <c r="J2123" t="s">
        <v>598</v>
      </c>
      <c r="K2123">
        <v>10.8</v>
      </c>
      <c r="L2123" t="s">
        <v>3795</v>
      </c>
      <c r="M2123" s="3">
        <v>42898</v>
      </c>
      <c r="P2123">
        <v>55.219428239543099</v>
      </c>
      <c r="Q2123">
        <v>11.630074487997501</v>
      </c>
      <c r="R2123" t="s">
        <v>42</v>
      </c>
      <c r="S2123" t="s">
        <v>42</v>
      </c>
      <c r="T2123" t="s">
        <v>43</v>
      </c>
      <c r="U2123" t="s">
        <v>1210</v>
      </c>
      <c r="W2123" t="s">
        <v>3796</v>
      </c>
    </row>
    <row r="2124" spans="1:23">
      <c r="A2124" t="s">
        <v>3797</v>
      </c>
      <c r="B2124">
        <v>2</v>
      </c>
      <c r="C2124" s="4" t="s">
        <v>3420</v>
      </c>
      <c r="E2124" s="4" t="s">
        <v>595</v>
      </c>
      <c r="H2124" t="s">
        <v>597</v>
      </c>
      <c r="I2124" t="s">
        <v>597</v>
      </c>
      <c r="J2124" t="s">
        <v>598</v>
      </c>
      <c r="K2124">
        <v>4.5999999999999996</v>
      </c>
      <c r="L2124" t="s">
        <v>3797</v>
      </c>
      <c r="M2124" s="3">
        <v>39767</v>
      </c>
      <c r="P2124">
        <v>57.246181430746702</v>
      </c>
      <c r="Q2124">
        <v>9.7018495775648503</v>
      </c>
      <c r="R2124" t="s">
        <v>42</v>
      </c>
      <c r="S2124" t="s">
        <v>42</v>
      </c>
      <c r="T2124" t="s">
        <v>43</v>
      </c>
      <c r="U2124" t="s">
        <v>1210</v>
      </c>
    </row>
    <row r="2125" spans="1:23">
      <c r="A2125" t="s">
        <v>3798</v>
      </c>
      <c r="B2125">
        <v>11</v>
      </c>
      <c r="C2125" s="4" t="s">
        <v>3420</v>
      </c>
      <c r="E2125" s="4" t="s">
        <v>595</v>
      </c>
      <c r="H2125" t="s">
        <v>597</v>
      </c>
      <c r="I2125" t="s">
        <v>597</v>
      </c>
      <c r="J2125" t="s">
        <v>598</v>
      </c>
      <c r="K2125">
        <v>25.4</v>
      </c>
      <c r="L2125" t="s">
        <v>3798</v>
      </c>
      <c r="M2125" s="3">
        <v>37660</v>
      </c>
      <c r="P2125">
        <v>55.719325821649697</v>
      </c>
      <c r="Q2125">
        <v>10.5821246280632</v>
      </c>
      <c r="R2125" t="s">
        <v>3502</v>
      </c>
      <c r="S2125" t="s">
        <v>167</v>
      </c>
      <c r="T2125" t="s">
        <v>43</v>
      </c>
      <c r="U2125" t="s">
        <v>1210</v>
      </c>
    </row>
    <row r="2126" spans="1:23">
      <c r="A2126" t="s">
        <v>3799</v>
      </c>
      <c r="B2126">
        <v>4</v>
      </c>
      <c r="C2126" s="4" t="s">
        <v>3420</v>
      </c>
      <c r="E2126" s="4" t="s">
        <v>595</v>
      </c>
      <c r="H2126" t="s">
        <v>846</v>
      </c>
      <c r="I2126" t="s">
        <v>846</v>
      </c>
      <c r="J2126" t="s">
        <v>598</v>
      </c>
      <c r="K2126">
        <v>6.6</v>
      </c>
      <c r="L2126" t="s">
        <v>3799</v>
      </c>
      <c r="M2126" s="3">
        <v>37196</v>
      </c>
      <c r="P2126">
        <v>54.862039766891201</v>
      </c>
      <c r="Q2126">
        <v>11.063940756054</v>
      </c>
      <c r="R2126" t="s">
        <v>42</v>
      </c>
      <c r="S2126" t="s">
        <v>42</v>
      </c>
      <c r="T2126" t="s">
        <v>43</v>
      </c>
      <c r="U2126" t="s">
        <v>1210</v>
      </c>
    </row>
    <row r="2127" spans="1:23">
      <c r="A2127" t="s">
        <v>3800</v>
      </c>
      <c r="B2127">
        <v>3</v>
      </c>
      <c r="C2127" s="4" t="s">
        <v>3420</v>
      </c>
      <c r="E2127" s="4" t="s">
        <v>595</v>
      </c>
      <c r="H2127" t="s">
        <v>846</v>
      </c>
      <c r="I2127" t="s">
        <v>846</v>
      </c>
      <c r="J2127" t="s">
        <v>598</v>
      </c>
      <c r="K2127">
        <v>5.25</v>
      </c>
      <c r="L2127" t="s">
        <v>3800</v>
      </c>
      <c r="M2127" s="3">
        <v>38811</v>
      </c>
      <c r="P2127">
        <v>55.206923820330097</v>
      </c>
      <c r="Q2127">
        <v>14.728263541706299</v>
      </c>
      <c r="R2127" t="s">
        <v>42</v>
      </c>
      <c r="S2127" t="s">
        <v>42</v>
      </c>
      <c r="T2127" t="s">
        <v>43</v>
      </c>
      <c r="U2127" t="s">
        <v>1210</v>
      </c>
    </row>
    <row r="2128" spans="1:23">
      <c r="A2128" t="s">
        <v>3801</v>
      </c>
      <c r="B2128">
        <v>3</v>
      </c>
      <c r="C2128" s="4" t="s">
        <v>3420</v>
      </c>
      <c r="E2128" s="4" t="s">
        <v>595</v>
      </c>
      <c r="H2128" t="s">
        <v>846</v>
      </c>
      <c r="I2128" t="s">
        <v>846</v>
      </c>
      <c r="J2128" t="s">
        <v>598</v>
      </c>
      <c r="K2128">
        <v>9</v>
      </c>
      <c r="L2128" t="s">
        <v>3801</v>
      </c>
      <c r="M2128" s="3">
        <v>37611</v>
      </c>
      <c r="P2128">
        <v>54.815379380667203</v>
      </c>
      <c r="Q2128">
        <v>11.106485696683301</v>
      </c>
      <c r="R2128" t="s">
        <v>42</v>
      </c>
      <c r="S2128" t="s">
        <v>42</v>
      </c>
      <c r="T2128" t="s">
        <v>43</v>
      </c>
      <c r="U2128" t="s">
        <v>1210</v>
      </c>
    </row>
    <row r="2129" spans="1:29">
      <c r="A2129" s="49" t="s">
        <v>3802</v>
      </c>
      <c r="B2129">
        <v>14</v>
      </c>
      <c r="C2129" s="4" t="s">
        <v>3420</v>
      </c>
      <c r="E2129" s="4" t="s">
        <v>595</v>
      </c>
      <c r="H2129" t="s">
        <v>597</v>
      </c>
      <c r="I2129" t="s">
        <v>597</v>
      </c>
      <c r="J2129" t="s">
        <v>598</v>
      </c>
      <c r="K2129">
        <v>8.4</v>
      </c>
      <c r="L2129" t="s">
        <v>3803</v>
      </c>
      <c r="M2129" s="3">
        <v>35618</v>
      </c>
      <c r="O2129" s="3">
        <v>44823</v>
      </c>
      <c r="P2129">
        <v>55.803845848535602</v>
      </c>
      <c r="Q2129">
        <v>8.2679511259821705</v>
      </c>
      <c r="R2129" t="s">
        <v>42</v>
      </c>
      <c r="S2129" t="s">
        <v>42</v>
      </c>
      <c r="T2129" t="s">
        <v>1126</v>
      </c>
      <c r="U2129" t="s">
        <v>3804</v>
      </c>
    </row>
    <row r="2130" spans="1:29">
      <c r="A2130" s="49" t="s">
        <v>3805</v>
      </c>
      <c r="B2130">
        <v>15</v>
      </c>
      <c r="C2130" s="4" t="s">
        <v>3420</v>
      </c>
      <c r="E2130" s="4" t="s">
        <v>595</v>
      </c>
      <c r="H2130" t="s">
        <v>597</v>
      </c>
      <c r="I2130" t="s">
        <v>597</v>
      </c>
      <c r="J2130" t="s">
        <v>598</v>
      </c>
      <c r="K2130">
        <v>9</v>
      </c>
      <c r="L2130" t="s">
        <v>3803</v>
      </c>
      <c r="M2130" s="3">
        <v>35775</v>
      </c>
      <c r="O2130" s="3">
        <v>44824</v>
      </c>
      <c r="P2130">
        <v>55.803845848535602</v>
      </c>
      <c r="Q2130">
        <v>8.2679511259821705</v>
      </c>
      <c r="R2130" t="s">
        <v>42</v>
      </c>
      <c r="S2130" t="s">
        <v>42</v>
      </c>
      <c r="T2130" t="s">
        <v>1126</v>
      </c>
    </row>
    <row r="2131" spans="1:29">
      <c r="A2131" s="49" t="s">
        <v>3806</v>
      </c>
      <c r="B2131">
        <v>17</v>
      </c>
      <c r="C2131" s="4" t="s">
        <v>3420</v>
      </c>
      <c r="E2131" s="4" t="s">
        <v>595</v>
      </c>
      <c r="H2131" t="s">
        <v>597</v>
      </c>
      <c r="I2131" t="s">
        <v>597</v>
      </c>
      <c r="J2131" t="s">
        <v>598</v>
      </c>
      <c r="K2131">
        <v>10.199999999999999</v>
      </c>
      <c r="L2131" t="s">
        <v>3803</v>
      </c>
      <c r="M2131" s="3">
        <v>35972</v>
      </c>
      <c r="O2131" s="3">
        <v>44748</v>
      </c>
      <c r="P2131">
        <v>55.803845848535602</v>
      </c>
      <c r="Q2131">
        <v>8.2679511259821705</v>
      </c>
      <c r="R2131" t="s">
        <v>42</v>
      </c>
      <c r="S2131" t="s">
        <v>42</v>
      </c>
      <c r="T2131" t="s">
        <v>1126</v>
      </c>
    </row>
    <row r="2132" spans="1:29">
      <c r="A2132" t="s">
        <v>3807</v>
      </c>
      <c r="B2132">
        <v>5</v>
      </c>
      <c r="C2132" s="4" t="s">
        <v>3420</v>
      </c>
      <c r="E2132" s="4" t="s">
        <v>595</v>
      </c>
      <c r="H2132" t="s">
        <v>597</v>
      </c>
      <c r="I2132" t="s">
        <v>597</v>
      </c>
      <c r="J2132" t="s">
        <v>598</v>
      </c>
      <c r="K2132">
        <v>31</v>
      </c>
      <c r="L2132" t="s">
        <v>3803</v>
      </c>
      <c r="M2132" s="3">
        <v>44911</v>
      </c>
      <c r="P2132">
        <v>55.804333784106703</v>
      </c>
      <c r="Q2132">
        <v>8.2668410607022107</v>
      </c>
      <c r="R2132" t="s">
        <v>42</v>
      </c>
      <c r="S2132" t="s">
        <v>42</v>
      </c>
      <c r="T2132" t="s">
        <v>43</v>
      </c>
      <c r="U2132" t="s">
        <v>1210</v>
      </c>
      <c r="W2132" t="s">
        <v>3439</v>
      </c>
    </row>
    <row r="2133" spans="1:29">
      <c r="A2133" t="s">
        <v>3808</v>
      </c>
      <c r="B2133">
        <v>4</v>
      </c>
      <c r="C2133" s="4" t="s">
        <v>3420</v>
      </c>
      <c r="E2133" s="4" t="s">
        <v>595</v>
      </c>
      <c r="H2133" t="s">
        <v>597</v>
      </c>
      <c r="I2133" t="s">
        <v>597</v>
      </c>
      <c r="J2133" t="s">
        <v>598</v>
      </c>
      <c r="K2133">
        <v>6.6</v>
      </c>
      <c r="L2133" t="s">
        <v>3808</v>
      </c>
      <c r="M2133" s="3">
        <v>36831</v>
      </c>
      <c r="P2133">
        <v>56.4068193661018</v>
      </c>
      <c r="Q2133">
        <v>8.6168044149475396</v>
      </c>
      <c r="R2133" t="s">
        <v>42</v>
      </c>
      <c r="S2133" t="s">
        <v>42</v>
      </c>
      <c r="T2133" t="s">
        <v>43</v>
      </c>
      <c r="U2133" t="s">
        <v>1210</v>
      </c>
    </row>
    <row r="2134" spans="1:29">
      <c r="A2134" t="s">
        <v>3809</v>
      </c>
      <c r="B2134">
        <v>3</v>
      </c>
      <c r="C2134" s="4" t="s">
        <v>3420</v>
      </c>
      <c r="E2134" s="4" t="s">
        <v>595</v>
      </c>
      <c r="H2134" t="s">
        <v>846</v>
      </c>
      <c r="I2134" t="s">
        <v>846</v>
      </c>
      <c r="J2134" t="s">
        <v>598</v>
      </c>
      <c r="K2134">
        <v>10.8</v>
      </c>
      <c r="L2134" t="s">
        <v>3809</v>
      </c>
      <c r="M2134" s="3">
        <v>43139</v>
      </c>
      <c r="P2134">
        <v>54.782706993716197</v>
      </c>
      <c r="Q2134">
        <v>11.247599895217601</v>
      </c>
      <c r="R2134" t="s">
        <v>42</v>
      </c>
      <c r="S2134" t="s">
        <v>42</v>
      </c>
      <c r="T2134" t="s">
        <v>43</v>
      </c>
      <c r="U2134" t="s">
        <v>1210</v>
      </c>
      <c r="W2134" t="s">
        <v>3810</v>
      </c>
    </row>
    <row r="2135" spans="1:29">
      <c r="A2135" t="s">
        <v>3811</v>
      </c>
      <c r="B2135">
        <v>2</v>
      </c>
      <c r="C2135" s="4" t="s">
        <v>3420</v>
      </c>
      <c r="E2135" s="4" t="s">
        <v>595</v>
      </c>
      <c r="H2135" t="s">
        <v>597</v>
      </c>
      <c r="I2135" t="s">
        <v>597</v>
      </c>
      <c r="J2135" t="s">
        <v>598</v>
      </c>
      <c r="K2135">
        <v>6.9</v>
      </c>
      <c r="L2135" t="s">
        <v>3812</v>
      </c>
      <c r="M2135" s="3">
        <v>43091</v>
      </c>
      <c r="O2135" s="3">
        <v>43128</v>
      </c>
      <c r="P2135">
        <v>57.164998543231803</v>
      </c>
      <c r="Q2135">
        <v>10.4072566734276</v>
      </c>
      <c r="R2135" t="s">
        <v>42</v>
      </c>
      <c r="S2135" t="s">
        <v>42</v>
      </c>
      <c r="T2135" t="s">
        <v>194</v>
      </c>
      <c r="U2135" t="s">
        <v>1210</v>
      </c>
      <c r="W2135" t="s">
        <v>3813</v>
      </c>
      <c r="Y2135" t="s">
        <v>3760</v>
      </c>
      <c r="AC2135" t="s">
        <v>3814</v>
      </c>
    </row>
    <row r="2136" spans="1:29">
      <c r="A2136" t="s">
        <v>3815</v>
      </c>
      <c r="B2136">
        <v>3</v>
      </c>
      <c r="C2136" s="4" t="s">
        <v>3420</v>
      </c>
      <c r="E2136" s="4" t="s">
        <v>595</v>
      </c>
      <c r="H2136" t="s">
        <v>597</v>
      </c>
      <c r="I2136" t="s">
        <v>597</v>
      </c>
      <c r="J2136" t="s">
        <v>598</v>
      </c>
      <c r="K2136">
        <v>10.35</v>
      </c>
      <c r="L2136" t="s">
        <v>3812</v>
      </c>
      <c r="M2136" s="3">
        <v>43129</v>
      </c>
      <c r="O2136" s="3">
        <v>43131</v>
      </c>
      <c r="P2136">
        <v>57.164998543231803</v>
      </c>
      <c r="Q2136">
        <v>10.4072566734276</v>
      </c>
      <c r="R2136" t="s">
        <v>42</v>
      </c>
      <c r="S2136" t="s">
        <v>42</v>
      </c>
      <c r="T2136" t="s">
        <v>194</v>
      </c>
      <c r="W2136" t="s">
        <v>3813</v>
      </c>
      <c r="Y2136" t="s">
        <v>3760</v>
      </c>
      <c r="AC2136" t="s">
        <v>3814</v>
      </c>
    </row>
    <row r="2137" spans="1:29">
      <c r="A2137" t="s">
        <v>3816</v>
      </c>
      <c r="B2137">
        <v>5</v>
      </c>
      <c r="C2137" s="4" t="s">
        <v>3420</v>
      </c>
      <c r="E2137" s="4" t="s">
        <v>595</v>
      </c>
      <c r="H2137" t="s">
        <v>597</v>
      </c>
      <c r="I2137" t="s">
        <v>597</v>
      </c>
      <c r="J2137" t="s">
        <v>598</v>
      </c>
      <c r="K2137">
        <v>17.25</v>
      </c>
      <c r="L2137" t="s">
        <v>3812</v>
      </c>
      <c r="M2137" s="3">
        <v>43132</v>
      </c>
      <c r="P2137">
        <v>57.164998543231803</v>
      </c>
      <c r="Q2137">
        <v>10.4072566734276</v>
      </c>
      <c r="R2137" t="s">
        <v>42</v>
      </c>
      <c r="S2137" t="s">
        <v>42</v>
      </c>
      <c r="T2137" t="s">
        <v>43</v>
      </c>
      <c r="W2137" t="s">
        <v>3813</v>
      </c>
      <c r="Y2137" t="s">
        <v>3760</v>
      </c>
      <c r="AC2137" t="s">
        <v>3814</v>
      </c>
    </row>
    <row r="2138" spans="1:29">
      <c r="A2138" t="s">
        <v>3817</v>
      </c>
      <c r="B2138">
        <v>4</v>
      </c>
      <c r="C2138" s="4" t="s">
        <v>3420</v>
      </c>
      <c r="E2138" s="4" t="s">
        <v>595</v>
      </c>
      <c r="H2138" t="s">
        <v>597</v>
      </c>
      <c r="I2138" t="s">
        <v>597</v>
      </c>
      <c r="J2138" t="s">
        <v>598</v>
      </c>
      <c r="K2138">
        <v>4</v>
      </c>
      <c r="L2138" t="s">
        <v>3817</v>
      </c>
      <c r="M2138" s="3">
        <v>36489</v>
      </c>
      <c r="P2138">
        <v>56.166971373045499</v>
      </c>
      <c r="Q2138">
        <v>8.69469512886592</v>
      </c>
      <c r="R2138" t="s">
        <v>42</v>
      </c>
      <c r="S2138" t="s">
        <v>42</v>
      </c>
      <c r="T2138" t="s">
        <v>43</v>
      </c>
      <c r="U2138" t="s">
        <v>1210</v>
      </c>
    </row>
    <row r="2139" spans="1:29">
      <c r="A2139" t="s">
        <v>3818</v>
      </c>
      <c r="B2139">
        <v>2</v>
      </c>
      <c r="C2139" s="4" t="s">
        <v>3420</v>
      </c>
      <c r="E2139" s="4" t="s">
        <v>595</v>
      </c>
      <c r="H2139" t="s">
        <v>597</v>
      </c>
      <c r="I2139" t="s">
        <v>597</v>
      </c>
      <c r="J2139" t="s">
        <v>598</v>
      </c>
      <c r="K2139">
        <v>4.5999999999999996</v>
      </c>
      <c r="L2139" t="s">
        <v>3818</v>
      </c>
      <c r="M2139" s="3">
        <v>40095</v>
      </c>
      <c r="P2139">
        <v>54.965956968627502</v>
      </c>
      <c r="Q2139">
        <v>10.5802210825456</v>
      </c>
      <c r="R2139" t="s">
        <v>42</v>
      </c>
      <c r="S2139" t="s">
        <v>42</v>
      </c>
      <c r="T2139" t="s">
        <v>43</v>
      </c>
      <c r="U2139" t="s">
        <v>1210</v>
      </c>
    </row>
    <row r="2140" spans="1:29">
      <c r="A2140" t="s">
        <v>3819</v>
      </c>
      <c r="B2140">
        <v>3</v>
      </c>
      <c r="C2140" s="4" t="s">
        <v>3420</v>
      </c>
      <c r="E2140" s="4" t="s">
        <v>595</v>
      </c>
      <c r="H2140" t="s">
        <v>846</v>
      </c>
      <c r="I2140" t="s">
        <v>846</v>
      </c>
      <c r="J2140" t="s">
        <v>598</v>
      </c>
      <c r="K2140">
        <v>9</v>
      </c>
      <c r="L2140" t="s">
        <v>3819</v>
      </c>
      <c r="M2140" s="3">
        <v>41913</v>
      </c>
      <c r="P2140">
        <v>54.8332856956998</v>
      </c>
      <c r="Q2140">
        <v>11.3000153880682</v>
      </c>
      <c r="R2140" t="s">
        <v>42</v>
      </c>
      <c r="S2140" t="s">
        <v>42</v>
      </c>
      <c r="T2140" t="s">
        <v>43</v>
      </c>
      <c r="U2140" t="s">
        <v>3469</v>
      </c>
      <c r="W2140" t="s">
        <v>3426</v>
      </c>
      <c r="AC2140" t="s">
        <v>3820</v>
      </c>
    </row>
    <row r="2141" spans="1:29">
      <c r="A2141" t="s">
        <v>3821</v>
      </c>
      <c r="B2141">
        <v>3</v>
      </c>
      <c r="C2141" s="4" t="s">
        <v>3420</v>
      </c>
      <c r="E2141" s="4" t="s">
        <v>595</v>
      </c>
      <c r="H2141" t="s">
        <v>597</v>
      </c>
      <c r="I2141" t="s">
        <v>597</v>
      </c>
      <c r="J2141" t="s">
        <v>598</v>
      </c>
      <c r="K2141">
        <v>9</v>
      </c>
      <c r="L2141" t="s">
        <v>3822</v>
      </c>
      <c r="M2141" s="3">
        <v>41960</v>
      </c>
      <c r="O2141" s="3">
        <v>41973</v>
      </c>
      <c r="P2141">
        <v>56.758284922195003</v>
      </c>
      <c r="Q2141">
        <v>8.6575482756372502</v>
      </c>
      <c r="R2141" t="s">
        <v>42</v>
      </c>
      <c r="S2141" t="s">
        <v>42</v>
      </c>
      <c r="T2141" t="s">
        <v>194</v>
      </c>
      <c r="U2141" t="s">
        <v>1210</v>
      </c>
      <c r="W2141" t="s">
        <v>3823</v>
      </c>
    </row>
    <row r="2142" spans="1:29">
      <c r="A2142" t="s">
        <v>3824</v>
      </c>
      <c r="B2142">
        <v>6</v>
      </c>
      <c r="C2142" s="4" t="s">
        <v>3420</v>
      </c>
      <c r="E2142" s="4" t="s">
        <v>595</v>
      </c>
      <c r="H2142" t="s">
        <v>597</v>
      </c>
      <c r="I2142" t="s">
        <v>597</v>
      </c>
      <c r="J2142" t="s">
        <v>598</v>
      </c>
      <c r="K2142">
        <v>18</v>
      </c>
      <c r="L2142" t="s">
        <v>3822</v>
      </c>
      <c r="M2142" s="3">
        <v>41974</v>
      </c>
      <c r="P2142">
        <v>56.758284922195003</v>
      </c>
      <c r="Q2142">
        <v>8.6575482756372502</v>
      </c>
      <c r="R2142" t="s">
        <v>42</v>
      </c>
      <c r="S2142" t="s">
        <v>42</v>
      </c>
      <c r="T2142" t="s">
        <v>43</v>
      </c>
    </row>
    <row r="2143" spans="1:29">
      <c r="A2143" t="s">
        <v>3825</v>
      </c>
      <c r="B2143">
        <v>5</v>
      </c>
      <c r="C2143" s="4" t="s">
        <v>3420</v>
      </c>
      <c r="E2143" s="4" t="s">
        <v>595</v>
      </c>
      <c r="H2143" t="s">
        <v>846</v>
      </c>
      <c r="I2143" t="s">
        <v>846</v>
      </c>
      <c r="J2143" t="s">
        <v>598</v>
      </c>
      <c r="K2143">
        <v>6.5</v>
      </c>
      <c r="L2143" t="s">
        <v>3825</v>
      </c>
      <c r="M2143" s="3">
        <v>37602</v>
      </c>
      <c r="P2143">
        <v>55.052033610476002</v>
      </c>
      <c r="Q2143">
        <v>14.865066021227699</v>
      </c>
      <c r="R2143" t="s">
        <v>42</v>
      </c>
      <c r="S2143" t="s">
        <v>42</v>
      </c>
      <c r="T2143" t="s">
        <v>43</v>
      </c>
      <c r="U2143" t="s">
        <v>1210</v>
      </c>
    </row>
    <row r="2144" spans="1:29">
      <c r="A2144" t="s">
        <v>3826</v>
      </c>
      <c r="B2144">
        <v>3</v>
      </c>
      <c r="C2144" s="4" t="s">
        <v>3420</v>
      </c>
      <c r="E2144" s="4" t="s">
        <v>595</v>
      </c>
      <c r="H2144" t="s">
        <v>597</v>
      </c>
      <c r="I2144" t="s">
        <v>597</v>
      </c>
      <c r="J2144" t="s">
        <v>598</v>
      </c>
      <c r="K2144">
        <v>4.95</v>
      </c>
      <c r="L2144" t="s">
        <v>3827</v>
      </c>
      <c r="M2144" s="3">
        <v>36817</v>
      </c>
      <c r="O2144" s="3">
        <v>37606</v>
      </c>
      <c r="P2144">
        <v>55.679313709208301</v>
      </c>
      <c r="Q2144">
        <v>8.3913622128866407</v>
      </c>
      <c r="R2144" t="s">
        <v>42</v>
      </c>
      <c r="S2144" t="s">
        <v>42</v>
      </c>
      <c r="T2144" t="s">
        <v>194</v>
      </c>
      <c r="U2144" t="s">
        <v>1210</v>
      </c>
    </row>
    <row r="2145" spans="1:29">
      <c r="A2145" t="s">
        <v>3828</v>
      </c>
      <c r="B2145">
        <v>7</v>
      </c>
      <c r="C2145" s="4" t="s">
        <v>3420</v>
      </c>
      <c r="E2145" s="4" t="s">
        <v>595</v>
      </c>
      <c r="H2145" t="s">
        <v>597</v>
      </c>
      <c r="I2145" t="s">
        <v>597</v>
      </c>
      <c r="J2145" t="s">
        <v>598</v>
      </c>
      <c r="K2145">
        <v>12.2</v>
      </c>
      <c r="L2145" t="s">
        <v>3827</v>
      </c>
      <c r="M2145" s="3">
        <v>37607</v>
      </c>
      <c r="P2145">
        <v>55.679313709208301</v>
      </c>
      <c r="Q2145">
        <v>8.3913622128866407</v>
      </c>
      <c r="R2145" t="s">
        <v>42</v>
      </c>
      <c r="S2145" t="s">
        <v>42</v>
      </c>
      <c r="T2145" t="s">
        <v>43</v>
      </c>
    </row>
    <row r="2146" spans="1:29">
      <c r="A2146" t="s">
        <v>3829</v>
      </c>
      <c r="B2146">
        <v>3</v>
      </c>
      <c r="C2146" s="4" t="s">
        <v>3420</v>
      </c>
      <c r="E2146" s="4" t="s">
        <v>595</v>
      </c>
      <c r="H2146" t="s">
        <v>597</v>
      </c>
      <c r="I2146" t="s">
        <v>597</v>
      </c>
      <c r="J2146" t="s">
        <v>598</v>
      </c>
      <c r="K2146">
        <v>3</v>
      </c>
      <c r="L2146" t="s">
        <v>3829</v>
      </c>
      <c r="M2146" s="3">
        <v>37609</v>
      </c>
      <c r="P2146">
        <v>56.825495019355102</v>
      </c>
      <c r="Q2146">
        <v>8.3453852850822692</v>
      </c>
      <c r="R2146" t="s">
        <v>42</v>
      </c>
      <c r="S2146" t="s">
        <v>42</v>
      </c>
      <c r="T2146" t="s">
        <v>43</v>
      </c>
      <c r="U2146" t="s">
        <v>1210</v>
      </c>
    </row>
    <row r="2147" spans="1:29">
      <c r="A2147" t="s">
        <v>3830</v>
      </c>
      <c r="B2147">
        <v>7</v>
      </c>
      <c r="C2147" s="4" t="s">
        <v>3420</v>
      </c>
      <c r="E2147" s="4" t="s">
        <v>595</v>
      </c>
      <c r="H2147" t="s">
        <v>846</v>
      </c>
      <c r="I2147" t="s">
        <v>846</v>
      </c>
      <c r="J2147" t="s">
        <v>598</v>
      </c>
      <c r="K2147">
        <v>21</v>
      </c>
      <c r="L2147" t="s">
        <v>3830</v>
      </c>
      <c r="M2147" s="3">
        <v>40114</v>
      </c>
      <c r="P2147">
        <v>55.341858571148997</v>
      </c>
      <c r="Q2147">
        <v>10.9590198691343</v>
      </c>
      <c r="R2147" t="s">
        <v>732</v>
      </c>
      <c r="S2147" t="s">
        <v>167</v>
      </c>
      <c r="T2147" t="s">
        <v>43</v>
      </c>
      <c r="U2147" t="s">
        <v>1210</v>
      </c>
    </row>
    <row r="2148" spans="1:29">
      <c r="A2148" t="s">
        <v>3831</v>
      </c>
      <c r="B2148">
        <v>3</v>
      </c>
      <c r="C2148" s="4" t="s">
        <v>3420</v>
      </c>
      <c r="E2148" s="4" t="s">
        <v>595</v>
      </c>
      <c r="H2148" t="s">
        <v>846</v>
      </c>
      <c r="I2148" t="s">
        <v>846</v>
      </c>
      <c r="J2148" t="s">
        <v>598</v>
      </c>
      <c r="K2148">
        <v>6</v>
      </c>
      <c r="L2148" t="s">
        <v>3831</v>
      </c>
      <c r="M2148" s="3">
        <v>42499</v>
      </c>
      <c r="P2148">
        <v>55.674601437293397</v>
      </c>
      <c r="Q2148">
        <v>11.2730518884917</v>
      </c>
      <c r="R2148" t="s">
        <v>42</v>
      </c>
      <c r="S2148" t="s">
        <v>42</v>
      </c>
      <c r="T2148" t="s">
        <v>43</v>
      </c>
      <c r="U2148" t="s">
        <v>1210</v>
      </c>
    </row>
    <row r="2149" spans="1:29">
      <c r="A2149" t="s">
        <v>3832</v>
      </c>
      <c r="B2149">
        <v>3</v>
      </c>
      <c r="C2149" s="4" t="s">
        <v>3420</v>
      </c>
      <c r="E2149" s="4" t="s">
        <v>595</v>
      </c>
      <c r="H2149" t="s">
        <v>846</v>
      </c>
      <c r="I2149" t="s">
        <v>846</v>
      </c>
      <c r="J2149" t="s">
        <v>598</v>
      </c>
      <c r="K2149">
        <v>9.9</v>
      </c>
      <c r="L2149" t="s">
        <v>3832</v>
      </c>
      <c r="M2149" s="3">
        <v>42114</v>
      </c>
      <c r="P2149">
        <v>55.143926135948</v>
      </c>
      <c r="Q2149">
        <v>11.960595242868401</v>
      </c>
      <c r="R2149" t="s">
        <v>42</v>
      </c>
      <c r="S2149" t="s">
        <v>42</v>
      </c>
      <c r="T2149" t="s">
        <v>43</v>
      </c>
      <c r="U2149" t="s">
        <v>1210</v>
      </c>
      <c r="W2149" t="s">
        <v>3833</v>
      </c>
    </row>
    <row r="2150" spans="1:29">
      <c r="A2150" t="s">
        <v>3834</v>
      </c>
      <c r="B2150">
        <v>7</v>
      </c>
      <c r="C2150" s="4" t="s">
        <v>3420</v>
      </c>
      <c r="E2150" s="4" t="s">
        <v>595</v>
      </c>
      <c r="H2150" t="s">
        <v>597</v>
      </c>
      <c r="I2150" t="s">
        <v>597</v>
      </c>
      <c r="J2150" t="s">
        <v>598</v>
      </c>
      <c r="K2150">
        <v>25.2</v>
      </c>
      <c r="L2150" t="s">
        <v>3834</v>
      </c>
      <c r="M2150" s="3">
        <v>44239</v>
      </c>
      <c r="P2150">
        <v>56.2806845051756</v>
      </c>
      <c r="Q2150">
        <v>8.7316193185534097</v>
      </c>
      <c r="R2150" t="s">
        <v>42</v>
      </c>
      <c r="S2150" t="s">
        <v>42</v>
      </c>
      <c r="T2150" t="s">
        <v>43</v>
      </c>
      <c r="U2150" t="s">
        <v>1210</v>
      </c>
      <c r="W2150" t="s">
        <v>3426</v>
      </c>
      <c r="X2150">
        <v>0.51</v>
      </c>
      <c r="AC2150" t="s">
        <v>3835</v>
      </c>
    </row>
    <row r="2151" spans="1:29">
      <c r="A2151" t="s">
        <v>3836</v>
      </c>
      <c r="B2151">
        <v>5</v>
      </c>
      <c r="C2151" s="4" t="s">
        <v>3420</v>
      </c>
      <c r="E2151" s="4" t="s">
        <v>595</v>
      </c>
      <c r="H2151" t="s">
        <v>597</v>
      </c>
      <c r="I2151" t="s">
        <v>597</v>
      </c>
      <c r="J2151" t="s">
        <v>598</v>
      </c>
      <c r="K2151">
        <v>18</v>
      </c>
      <c r="L2151" t="s">
        <v>3836</v>
      </c>
      <c r="M2151" s="3">
        <v>43083</v>
      </c>
      <c r="P2151">
        <v>55.901639455279103</v>
      </c>
      <c r="Q2151">
        <v>8.8645899998697093</v>
      </c>
      <c r="R2151" t="s">
        <v>42</v>
      </c>
      <c r="S2151" t="s">
        <v>42</v>
      </c>
      <c r="T2151" t="s">
        <v>43</v>
      </c>
      <c r="U2151" t="s">
        <v>3837</v>
      </c>
      <c r="W2151" t="s">
        <v>3597</v>
      </c>
      <c r="X2151">
        <v>0.33329999999999999</v>
      </c>
      <c r="AC2151" t="s">
        <v>3838</v>
      </c>
    </row>
    <row r="2152" spans="1:29">
      <c r="A2152" t="s">
        <v>3839</v>
      </c>
      <c r="B2152">
        <v>7</v>
      </c>
      <c r="C2152" s="4" t="s">
        <v>3420</v>
      </c>
      <c r="E2152" s="4" t="s">
        <v>595</v>
      </c>
      <c r="H2152" t="s">
        <v>597</v>
      </c>
      <c r="I2152" t="s">
        <v>597</v>
      </c>
      <c r="J2152" t="s">
        <v>598</v>
      </c>
      <c r="K2152">
        <v>22.4</v>
      </c>
      <c r="L2152" t="s">
        <v>3840</v>
      </c>
      <c r="M2152" s="3">
        <v>43118</v>
      </c>
      <c r="O2152" s="3">
        <v>43137</v>
      </c>
      <c r="P2152">
        <v>55.9143709678793</v>
      </c>
      <c r="Q2152">
        <v>9.1880441216562208</v>
      </c>
      <c r="R2152" t="s">
        <v>42</v>
      </c>
      <c r="S2152" t="s">
        <v>42</v>
      </c>
      <c r="T2152" t="s">
        <v>194</v>
      </c>
      <c r="U2152" t="s">
        <v>1210</v>
      </c>
      <c r="W2152" t="s">
        <v>124</v>
      </c>
    </row>
    <row r="2153" spans="1:29">
      <c r="A2153" t="s">
        <v>3841</v>
      </c>
      <c r="B2153">
        <v>10</v>
      </c>
      <c r="C2153" s="4" t="s">
        <v>3420</v>
      </c>
      <c r="E2153" s="4" t="s">
        <v>595</v>
      </c>
      <c r="H2153" t="s">
        <v>597</v>
      </c>
      <c r="I2153" t="s">
        <v>597</v>
      </c>
      <c r="J2153" t="s">
        <v>598</v>
      </c>
      <c r="K2153">
        <v>32</v>
      </c>
      <c r="L2153" t="s">
        <v>3840</v>
      </c>
      <c r="M2153" s="3">
        <v>43138</v>
      </c>
      <c r="P2153">
        <v>55.9143709678793</v>
      </c>
      <c r="Q2153">
        <v>9.1880441216562208</v>
      </c>
      <c r="R2153" t="s">
        <v>42</v>
      </c>
      <c r="S2153" t="s">
        <v>42</v>
      </c>
      <c r="T2153" t="s">
        <v>43</v>
      </c>
      <c r="W2153" t="s">
        <v>124</v>
      </c>
    </row>
    <row r="2154" spans="1:29">
      <c r="A2154" t="s">
        <v>3842</v>
      </c>
      <c r="B2154">
        <v>6</v>
      </c>
      <c r="C2154" s="4" t="s">
        <v>3420</v>
      </c>
      <c r="E2154" s="4" t="s">
        <v>595</v>
      </c>
      <c r="H2154" t="s">
        <v>597</v>
      </c>
      <c r="I2154" t="s">
        <v>597</v>
      </c>
      <c r="J2154" t="s">
        <v>598</v>
      </c>
      <c r="K2154">
        <v>13.8</v>
      </c>
      <c r="L2154" t="s">
        <v>3842</v>
      </c>
      <c r="M2154" s="3">
        <v>40456</v>
      </c>
      <c r="P2154">
        <v>56.771343927235698</v>
      </c>
      <c r="Q2154">
        <v>9.3940468245034392</v>
      </c>
      <c r="R2154" t="s">
        <v>42</v>
      </c>
      <c r="S2154" t="s">
        <v>42</v>
      </c>
      <c r="T2154" t="s">
        <v>43</v>
      </c>
      <c r="U2154" t="s">
        <v>3469</v>
      </c>
      <c r="W2154" t="s">
        <v>3426</v>
      </c>
      <c r="AC2154" t="s">
        <v>3843</v>
      </c>
    </row>
    <row r="2155" spans="1:29">
      <c r="A2155" s="49" t="s">
        <v>3844</v>
      </c>
      <c r="B2155">
        <v>25</v>
      </c>
      <c r="C2155" s="4" t="s">
        <v>3420</v>
      </c>
      <c r="E2155" s="4" t="s">
        <v>595</v>
      </c>
      <c r="H2155" t="s">
        <v>846</v>
      </c>
      <c r="I2155" t="s">
        <v>846</v>
      </c>
      <c r="J2155" t="s">
        <v>598</v>
      </c>
      <c r="K2155">
        <v>18.75</v>
      </c>
      <c r="L2155" t="s">
        <v>3844</v>
      </c>
      <c r="M2155" s="3">
        <v>36039</v>
      </c>
      <c r="O2155" s="3">
        <v>42319</v>
      </c>
      <c r="P2155">
        <v>54.6408325411291</v>
      </c>
      <c r="Q2155">
        <v>11.391564061730101</v>
      </c>
      <c r="R2155" t="s">
        <v>42</v>
      </c>
      <c r="S2155" t="s">
        <v>42</v>
      </c>
      <c r="T2155" t="s">
        <v>1126</v>
      </c>
      <c r="U2155" t="s">
        <v>3845</v>
      </c>
    </row>
    <row r="2156" spans="1:29">
      <c r="A2156" t="s">
        <v>3846</v>
      </c>
      <c r="B2156">
        <v>6</v>
      </c>
      <c r="C2156" s="4" t="s">
        <v>3420</v>
      </c>
      <c r="E2156" s="4" t="s">
        <v>595</v>
      </c>
      <c r="H2156" t="s">
        <v>597</v>
      </c>
      <c r="I2156" t="s">
        <v>597</v>
      </c>
      <c r="J2156" t="s">
        <v>598</v>
      </c>
      <c r="K2156">
        <v>10.5</v>
      </c>
      <c r="L2156" t="s">
        <v>3846</v>
      </c>
      <c r="M2156" s="3">
        <v>37608</v>
      </c>
      <c r="O2156" s="3">
        <v>43998</v>
      </c>
      <c r="P2156">
        <v>57.024916187842599</v>
      </c>
      <c r="Q2156">
        <v>8.7618227024924806</v>
      </c>
      <c r="R2156" t="s">
        <v>42</v>
      </c>
      <c r="S2156" t="s">
        <v>42</v>
      </c>
      <c r="T2156" t="s">
        <v>1126</v>
      </c>
      <c r="U2156" t="s">
        <v>3847</v>
      </c>
      <c r="AC2156" t="s">
        <v>3848</v>
      </c>
    </row>
    <row r="2157" spans="1:29">
      <c r="A2157" s="49" t="s">
        <v>3849</v>
      </c>
      <c r="B2157">
        <v>8</v>
      </c>
      <c r="C2157" s="4" t="s">
        <v>3420</v>
      </c>
      <c r="E2157" s="4" t="s">
        <v>595</v>
      </c>
      <c r="H2157" t="s">
        <v>597</v>
      </c>
      <c r="I2157" t="s">
        <v>597</v>
      </c>
      <c r="J2157" t="s">
        <v>598</v>
      </c>
      <c r="K2157">
        <v>28.8</v>
      </c>
      <c r="L2157" t="s">
        <v>3849</v>
      </c>
      <c r="M2157" s="3">
        <v>44214</v>
      </c>
      <c r="P2157">
        <v>57.022019720402803</v>
      </c>
      <c r="Q2157">
        <v>8.7558923734526495</v>
      </c>
      <c r="R2157" t="s">
        <v>42</v>
      </c>
      <c r="S2157" t="s">
        <v>42</v>
      </c>
      <c r="T2157" t="s">
        <v>43</v>
      </c>
      <c r="U2157" t="s">
        <v>1210</v>
      </c>
      <c r="W2157" t="s">
        <v>3850</v>
      </c>
      <c r="Y2157" t="s">
        <v>3428</v>
      </c>
      <c r="Z2157">
        <v>0.59</v>
      </c>
    </row>
    <row r="2158" spans="1:29">
      <c r="A2158" t="s">
        <v>3851</v>
      </c>
      <c r="B2158">
        <v>1</v>
      </c>
      <c r="C2158" s="4" t="s">
        <v>3420</v>
      </c>
      <c r="E2158" s="4" t="s">
        <v>595</v>
      </c>
      <c r="H2158" t="s">
        <v>597</v>
      </c>
      <c r="I2158" t="s">
        <v>597</v>
      </c>
      <c r="J2158" t="s">
        <v>598</v>
      </c>
      <c r="K2158">
        <v>6.6</v>
      </c>
      <c r="L2158" t="s">
        <v>3852</v>
      </c>
      <c r="M2158" s="3">
        <v>44451</v>
      </c>
      <c r="O2158" s="3">
        <v>44914</v>
      </c>
      <c r="P2158">
        <v>56.435979587187298</v>
      </c>
      <c r="Q2158">
        <v>8.1494028826348597</v>
      </c>
      <c r="R2158" t="s">
        <v>42</v>
      </c>
      <c r="S2158" t="s">
        <v>42</v>
      </c>
      <c r="T2158" t="s">
        <v>194</v>
      </c>
      <c r="U2158" t="s">
        <v>1210</v>
      </c>
      <c r="W2158" t="s">
        <v>3724</v>
      </c>
    </row>
    <row r="2159" spans="1:29">
      <c r="A2159" t="s">
        <v>3853</v>
      </c>
      <c r="B2159">
        <v>2</v>
      </c>
      <c r="C2159" s="4" t="s">
        <v>3420</v>
      </c>
      <c r="E2159" s="4" t="s">
        <v>595</v>
      </c>
      <c r="H2159" t="s">
        <v>597</v>
      </c>
      <c r="I2159" t="s">
        <v>597</v>
      </c>
      <c r="J2159" t="s">
        <v>598</v>
      </c>
      <c r="K2159">
        <v>13.2</v>
      </c>
      <c r="L2159" t="s">
        <v>3852</v>
      </c>
      <c r="M2159" s="3">
        <v>44915</v>
      </c>
      <c r="P2159">
        <v>56.435979587187298</v>
      </c>
      <c r="Q2159">
        <v>8.1494028826348597</v>
      </c>
      <c r="R2159" t="s">
        <v>42</v>
      </c>
      <c r="S2159" t="s">
        <v>42</v>
      </c>
      <c r="T2159" t="s">
        <v>43</v>
      </c>
      <c r="W2159" t="s">
        <v>3724</v>
      </c>
    </row>
    <row r="2160" spans="1:29">
      <c r="A2160" t="s">
        <v>3854</v>
      </c>
      <c r="B2160">
        <v>1</v>
      </c>
      <c r="C2160" s="4" t="s">
        <v>3420</v>
      </c>
      <c r="E2160" s="4" t="s">
        <v>595</v>
      </c>
      <c r="H2160" t="s">
        <v>597</v>
      </c>
      <c r="I2160" t="s">
        <v>597</v>
      </c>
      <c r="J2160" t="s">
        <v>598</v>
      </c>
      <c r="K2160">
        <v>3.6</v>
      </c>
      <c r="L2160" t="s">
        <v>3855</v>
      </c>
      <c r="M2160" s="3">
        <v>43099</v>
      </c>
      <c r="O2160" s="3">
        <v>43125</v>
      </c>
      <c r="P2160">
        <v>56.144404599271198</v>
      </c>
      <c r="Q2160">
        <v>9.7458121088130198</v>
      </c>
      <c r="R2160" t="s">
        <v>42</v>
      </c>
      <c r="S2160" t="s">
        <v>42</v>
      </c>
      <c r="T2160" t="s">
        <v>194</v>
      </c>
      <c r="U2160" t="s">
        <v>1210</v>
      </c>
      <c r="W2160" t="s">
        <v>3461</v>
      </c>
      <c r="AC2160" t="s">
        <v>3856</v>
      </c>
    </row>
    <row r="2161" spans="1:29">
      <c r="A2161" t="s">
        <v>3857</v>
      </c>
      <c r="B2161">
        <v>2</v>
      </c>
      <c r="C2161" s="4" t="s">
        <v>3420</v>
      </c>
      <c r="E2161" s="4" t="s">
        <v>595</v>
      </c>
      <c r="H2161" t="s">
        <v>597</v>
      </c>
      <c r="I2161" t="s">
        <v>597</v>
      </c>
      <c r="J2161" t="s">
        <v>598</v>
      </c>
      <c r="K2161">
        <v>7.2</v>
      </c>
      <c r="L2161" t="s">
        <v>3855</v>
      </c>
      <c r="M2161" s="3">
        <v>43126</v>
      </c>
      <c r="O2161" s="3">
        <v>43135</v>
      </c>
      <c r="P2161">
        <v>56.144404599271198</v>
      </c>
      <c r="Q2161">
        <v>9.7458121088130198</v>
      </c>
      <c r="R2161" t="s">
        <v>42</v>
      </c>
      <c r="S2161" t="s">
        <v>42</v>
      </c>
      <c r="T2161" t="s">
        <v>194</v>
      </c>
      <c r="W2161" t="s">
        <v>3461</v>
      </c>
    </row>
    <row r="2162" spans="1:29">
      <c r="A2162" t="s">
        <v>3858</v>
      </c>
      <c r="B2162">
        <v>3</v>
      </c>
      <c r="C2162" s="4" t="s">
        <v>3420</v>
      </c>
      <c r="E2162" s="4" t="s">
        <v>595</v>
      </c>
      <c r="H2162" t="s">
        <v>597</v>
      </c>
      <c r="I2162" t="s">
        <v>597</v>
      </c>
      <c r="J2162" t="s">
        <v>598</v>
      </c>
      <c r="K2162">
        <v>10.8</v>
      </c>
      <c r="L2162" t="s">
        <v>3855</v>
      </c>
      <c r="M2162" s="3">
        <v>43136</v>
      </c>
      <c r="P2162">
        <v>56.144404599271198</v>
      </c>
      <c r="Q2162">
        <v>9.7458121088130198</v>
      </c>
      <c r="R2162" t="s">
        <v>42</v>
      </c>
      <c r="S2162" t="s">
        <v>42</v>
      </c>
      <c r="T2162" t="s">
        <v>43</v>
      </c>
      <c r="W2162" t="s">
        <v>3461</v>
      </c>
    </row>
    <row r="2163" spans="1:29">
      <c r="A2163" t="s">
        <v>3859</v>
      </c>
      <c r="B2163">
        <v>8</v>
      </c>
      <c r="C2163" s="4" t="s">
        <v>3420</v>
      </c>
      <c r="E2163" s="4" t="s">
        <v>595</v>
      </c>
      <c r="H2163" t="s">
        <v>597</v>
      </c>
      <c r="I2163" t="s">
        <v>597</v>
      </c>
      <c r="J2163" t="s">
        <v>598</v>
      </c>
      <c r="K2163">
        <v>34.4</v>
      </c>
      <c r="L2163" t="s">
        <v>3860</v>
      </c>
      <c r="M2163" s="3">
        <v>43869</v>
      </c>
      <c r="O2163" s="3">
        <v>43900</v>
      </c>
      <c r="P2163">
        <v>57.0181970006903</v>
      </c>
      <c r="Q2163">
        <v>9.2126136154004001</v>
      </c>
      <c r="R2163" t="s">
        <v>42</v>
      </c>
      <c r="S2163" t="s">
        <v>42</v>
      </c>
      <c r="T2163" t="s">
        <v>194</v>
      </c>
      <c r="U2163" t="s">
        <v>1210</v>
      </c>
      <c r="W2163" t="s">
        <v>3426</v>
      </c>
      <c r="Y2163" t="s">
        <v>3486</v>
      </c>
      <c r="AC2163" t="s">
        <v>3861</v>
      </c>
    </row>
    <row r="2164" spans="1:29">
      <c r="A2164" t="s">
        <v>3862</v>
      </c>
      <c r="B2164">
        <v>14</v>
      </c>
      <c r="C2164" s="4" t="s">
        <v>3420</v>
      </c>
      <c r="E2164" s="4" t="s">
        <v>595</v>
      </c>
      <c r="H2164" t="s">
        <v>597</v>
      </c>
      <c r="I2164" t="s">
        <v>597</v>
      </c>
      <c r="J2164" t="s">
        <v>598</v>
      </c>
      <c r="K2164">
        <v>60.199999999999996</v>
      </c>
      <c r="L2164" t="s">
        <v>3860</v>
      </c>
      <c r="M2164" s="3">
        <v>43901</v>
      </c>
      <c r="O2164" s="3">
        <v>43922</v>
      </c>
      <c r="P2164">
        <v>57.0181970006903</v>
      </c>
      <c r="Q2164">
        <v>9.2126136154004001</v>
      </c>
      <c r="R2164" t="s">
        <v>42</v>
      </c>
      <c r="S2164" t="s">
        <v>42</v>
      </c>
      <c r="T2164" t="s">
        <v>194</v>
      </c>
      <c r="W2164" t="s">
        <v>3426</v>
      </c>
      <c r="Y2164" t="s">
        <v>3486</v>
      </c>
    </row>
    <row r="2165" spans="1:29">
      <c r="A2165" t="s">
        <v>3863</v>
      </c>
      <c r="B2165">
        <v>18</v>
      </c>
      <c r="C2165" s="4" t="s">
        <v>3420</v>
      </c>
      <c r="E2165" s="4" t="s">
        <v>595</v>
      </c>
      <c r="H2165" t="s">
        <v>597</v>
      </c>
      <c r="I2165" t="s">
        <v>597</v>
      </c>
      <c r="J2165" t="s">
        <v>598</v>
      </c>
      <c r="K2165">
        <v>77.399999999999991</v>
      </c>
      <c r="L2165" t="s">
        <v>3860</v>
      </c>
      <c r="M2165" s="3">
        <v>43923</v>
      </c>
      <c r="P2165">
        <v>57.0181970006903</v>
      </c>
      <c r="Q2165">
        <v>9.2126136154004001</v>
      </c>
      <c r="R2165" t="s">
        <v>42</v>
      </c>
      <c r="S2165" t="s">
        <v>42</v>
      </c>
      <c r="T2165" t="s">
        <v>43</v>
      </c>
      <c r="W2165" t="s">
        <v>3426</v>
      </c>
      <c r="Y2165" t="s">
        <v>3486</v>
      </c>
    </row>
    <row r="2166" spans="1:29">
      <c r="A2166" t="s">
        <v>3864</v>
      </c>
      <c r="B2166">
        <v>3</v>
      </c>
      <c r="C2166" s="4" t="s">
        <v>3420</v>
      </c>
      <c r="E2166" s="4" t="s">
        <v>595</v>
      </c>
      <c r="H2166" t="s">
        <v>597</v>
      </c>
      <c r="I2166" t="s">
        <v>597</v>
      </c>
      <c r="J2166" t="s">
        <v>598</v>
      </c>
      <c r="K2166">
        <v>15</v>
      </c>
      <c r="L2166" t="s">
        <v>3864</v>
      </c>
      <c r="M2166" s="3">
        <v>44140</v>
      </c>
      <c r="P2166">
        <v>56.669147267503902</v>
      </c>
      <c r="Q2166">
        <v>8.4754209961267701</v>
      </c>
      <c r="R2166" t="s">
        <v>42</v>
      </c>
      <c r="S2166" t="s">
        <v>42</v>
      </c>
      <c r="T2166" t="s">
        <v>43</v>
      </c>
      <c r="U2166" t="s">
        <v>1210</v>
      </c>
      <c r="W2166" t="s">
        <v>3865</v>
      </c>
    </row>
    <row r="2167" spans="1:29">
      <c r="A2167" t="s">
        <v>3866</v>
      </c>
      <c r="B2167">
        <v>1</v>
      </c>
      <c r="C2167" s="4" t="s">
        <v>3420</v>
      </c>
      <c r="E2167" s="4" t="s">
        <v>595</v>
      </c>
      <c r="H2167" t="s">
        <v>597</v>
      </c>
      <c r="I2167" t="s">
        <v>597</v>
      </c>
      <c r="J2167" t="s">
        <v>598</v>
      </c>
      <c r="K2167">
        <v>6</v>
      </c>
      <c r="L2167" t="s">
        <v>3867</v>
      </c>
      <c r="M2167" s="3">
        <v>41435</v>
      </c>
      <c r="O2167" s="3">
        <v>41581</v>
      </c>
      <c r="P2167">
        <v>56.1824561933635</v>
      </c>
      <c r="Q2167">
        <v>8.2692117662886808</v>
      </c>
      <c r="R2167" t="s">
        <v>42</v>
      </c>
      <c r="S2167" t="s">
        <v>42</v>
      </c>
      <c r="T2167" t="s">
        <v>194</v>
      </c>
      <c r="U2167" t="s">
        <v>1210</v>
      </c>
      <c r="W2167" t="s">
        <v>3521</v>
      </c>
    </row>
    <row r="2168" spans="1:29">
      <c r="A2168" t="s">
        <v>3868</v>
      </c>
      <c r="B2168">
        <v>4</v>
      </c>
      <c r="C2168" s="4" t="s">
        <v>3420</v>
      </c>
      <c r="E2168" s="4" t="s">
        <v>595</v>
      </c>
      <c r="H2168" t="s">
        <v>597</v>
      </c>
      <c r="I2168" t="s">
        <v>597</v>
      </c>
      <c r="J2168" t="s">
        <v>598</v>
      </c>
      <c r="K2168">
        <v>24</v>
      </c>
      <c r="L2168" t="s">
        <v>3867</v>
      </c>
      <c r="M2168" s="3">
        <v>41582</v>
      </c>
      <c r="O2168" s="3">
        <v>41611</v>
      </c>
      <c r="P2168">
        <v>56.1824561933635</v>
      </c>
      <c r="Q2168">
        <v>8.2692117662886808</v>
      </c>
      <c r="R2168" t="s">
        <v>42</v>
      </c>
      <c r="S2168" t="s">
        <v>42</v>
      </c>
      <c r="T2168" t="s">
        <v>194</v>
      </c>
      <c r="W2168" t="s">
        <v>3521</v>
      </c>
    </row>
    <row r="2169" spans="1:29">
      <c r="A2169" t="s">
        <v>3869</v>
      </c>
      <c r="B2169">
        <v>6</v>
      </c>
      <c r="C2169" s="4" t="s">
        <v>3420</v>
      </c>
      <c r="E2169" s="4" t="s">
        <v>595</v>
      </c>
      <c r="H2169" t="s">
        <v>597</v>
      </c>
      <c r="I2169" t="s">
        <v>597</v>
      </c>
      <c r="J2169" t="s">
        <v>598</v>
      </c>
      <c r="K2169">
        <v>36</v>
      </c>
      <c r="L2169" t="s">
        <v>3867</v>
      </c>
      <c r="M2169" s="3">
        <v>41612</v>
      </c>
      <c r="P2169">
        <v>56.1824561933635</v>
      </c>
      <c r="Q2169">
        <v>8.2692117662886808</v>
      </c>
      <c r="R2169" t="s">
        <v>42</v>
      </c>
      <c r="S2169" t="s">
        <v>42</v>
      </c>
      <c r="T2169" t="s">
        <v>43</v>
      </c>
      <c r="W2169" t="s">
        <v>3521</v>
      </c>
    </row>
    <row r="2170" spans="1:29">
      <c r="A2170" t="s">
        <v>3870</v>
      </c>
      <c r="B2170">
        <v>1</v>
      </c>
      <c r="C2170" s="4" t="s">
        <v>3420</v>
      </c>
      <c r="E2170" s="4" t="s">
        <v>595</v>
      </c>
      <c r="H2170" t="s">
        <v>597</v>
      </c>
      <c r="I2170" t="s">
        <v>597</v>
      </c>
      <c r="J2170" t="s">
        <v>598</v>
      </c>
      <c r="K2170">
        <v>2</v>
      </c>
      <c r="L2170" t="s">
        <v>3871</v>
      </c>
      <c r="M2170" s="3">
        <v>37252</v>
      </c>
      <c r="O2170" s="3">
        <v>37336</v>
      </c>
      <c r="P2170">
        <v>55.445775665167602</v>
      </c>
      <c r="Q2170">
        <v>8.5877739759721994</v>
      </c>
      <c r="R2170" t="s">
        <v>42</v>
      </c>
      <c r="S2170" t="s">
        <v>42</v>
      </c>
      <c r="T2170" t="s">
        <v>194</v>
      </c>
      <c r="U2170" t="s">
        <v>1210</v>
      </c>
      <c r="W2170" t="s">
        <v>313</v>
      </c>
      <c r="X2170">
        <v>0.17</v>
      </c>
    </row>
    <row r="2171" spans="1:29">
      <c r="A2171" t="s">
        <v>3872</v>
      </c>
      <c r="B2171">
        <v>2</v>
      </c>
      <c r="C2171" s="4" t="s">
        <v>3420</v>
      </c>
      <c r="E2171" s="4" t="s">
        <v>595</v>
      </c>
      <c r="H2171" t="s">
        <v>597</v>
      </c>
      <c r="I2171" t="s">
        <v>597</v>
      </c>
      <c r="J2171" t="s">
        <v>598</v>
      </c>
      <c r="K2171">
        <v>4.5</v>
      </c>
      <c r="L2171" t="s">
        <v>3871</v>
      </c>
      <c r="M2171" s="3">
        <v>37337</v>
      </c>
      <c r="O2171" s="3">
        <v>37606</v>
      </c>
      <c r="P2171">
        <v>55.445775665167602</v>
      </c>
      <c r="Q2171">
        <v>8.5877739759721994</v>
      </c>
      <c r="R2171" t="s">
        <v>42</v>
      </c>
      <c r="S2171" t="s">
        <v>42</v>
      </c>
      <c r="T2171" t="s">
        <v>194</v>
      </c>
      <c r="W2171" t="s">
        <v>313</v>
      </c>
      <c r="X2171">
        <v>0.17</v>
      </c>
    </row>
    <row r="2172" spans="1:29">
      <c r="A2172" t="s">
        <v>3873</v>
      </c>
      <c r="B2172">
        <v>6</v>
      </c>
      <c r="C2172" s="4" t="s">
        <v>3420</v>
      </c>
      <c r="E2172" s="4" t="s">
        <v>595</v>
      </c>
      <c r="H2172" t="s">
        <v>597</v>
      </c>
      <c r="I2172" t="s">
        <v>597</v>
      </c>
      <c r="J2172" t="s">
        <v>598</v>
      </c>
      <c r="K2172">
        <v>15.5</v>
      </c>
      <c r="L2172" t="s">
        <v>3871</v>
      </c>
      <c r="M2172" s="3">
        <v>37607</v>
      </c>
      <c r="P2172">
        <v>55.445775665167602</v>
      </c>
      <c r="Q2172">
        <v>8.5877739759721994</v>
      </c>
      <c r="R2172" t="s">
        <v>42</v>
      </c>
      <c r="S2172" t="s">
        <v>42</v>
      </c>
      <c r="T2172" t="s">
        <v>43</v>
      </c>
      <c r="W2172" t="s">
        <v>313</v>
      </c>
      <c r="X2172">
        <v>0.17</v>
      </c>
    </row>
    <row r="2173" spans="1:29">
      <c r="A2173" t="s">
        <v>3874</v>
      </c>
      <c r="B2173">
        <v>5</v>
      </c>
      <c r="C2173" s="4" t="s">
        <v>3420</v>
      </c>
      <c r="E2173" s="4" t="s">
        <v>595</v>
      </c>
      <c r="H2173" t="s">
        <v>846</v>
      </c>
      <c r="I2173" t="s">
        <v>846</v>
      </c>
      <c r="J2173" t="s">
        <v>598</v>
      </c>
      <c r="K2173">
        <v>15</v>
      </c>
      <c r="L2173" t="s">
        <v>3874</v>
      </c>
      <c r="M2173" s="3">
        <v>41671</v>
      </c>
      <c r="P2173">
        <v>54.934206987489297</v>
      </c>
      <c r="Q2173">
        <v>11.171056345584701</v>
      </c>
      <c r="R2173" t="s">
        <v>42</v>
      </c>
      <c r="S2173" t="s">
        <v>42</v>
      </c>
      <c r="T2173" t="s">
        <v>43</v>
      </c>
      <c r="U2173" t="s">
        <v>1210</v>
      </c>
      <c r="AC2173" t="s">
        <v>3875</v>
      </c>
    </row>
    <row r="2174" spans="1:29">
      <c r="A2174" t="s">
        <v>3876</v>
      </c>
      <c r="B2174">
        <v>2</v>
      </c>
      <c r="C2174" s="4" t="s">
        <v>3420</v>
      </c>
      <c r="E2174" s="4" t="s">
        <v>595</v>
      </c>
      <c r="H2174" t="s">
        <v>846</v>
      </c>
      <c r="I2174" t="s">
        <v>846</v>
      </c>
      <c r="J2174" t="s">
        <v>598</v>
      </c>
      <c r="K2174">
        <v>4.5999999999999996</v>
      </c>
      <c r="L2174" t="s">
        <v>3876</v>
      </c>
      <c r="M2174" s="3">
        <v>41624</v>
      </c>
      <c r="P2174">
        <v>55.5266021244407</v>
      </c>
      <c r="Q2174">
        <v>11.564746060822999</v>
      </c>
      <c r="R2174" t="s">
        <v>42</v>
      </c>
      <c r="S2174" t="s">
        <v>42</v>
      </c>
      <c r="T2174" t="s">
        <v>43</v>
      </c>
      <c r="U2174" t="s">
        <v>3469</v>
      </c>
      <c r="W2174" t="s">
        <v>3426</v>
      </c>
      <c r="AC2174" t="s">
        <v>3877</v>
      </c>
    </row>
    <row r="2175" spans="1:29">
      <c r="A2175" t="s">
        <v>3878</v>
      </c>
      <c r="B2175">
        <v>3</v>
      </c>
      <c r="C2175" s="4" t="s">
        <v>3420</v>
      </c>
      <c r="E2175" s="4" t="s">
        <v>595</v>
      </c>
      <c r="H2175" t="s">
        <v>846</v>
      </c>
      <c r="I2175" t="s">
        <v>846</v>
      </c>
      <c r="J2175" t="s">
        <v>598</v>
      </c>
      <c r="K2175">
        <v>6.9</v>
      </c>
      <c r="L2175" t="s">
        <v>3878</v>
      </c>
      <c r="M2175" s="3">
        <v>42235</v>
      </c>
      <c r="P2175">
        <v>55.1604234930956</v>
      </c>
      <c r="Q2175">
        <v>14.7591394579725</v>
      </c>
      <c r="R2175" t="s">
        <v>42</v>
      </c>
      <c r="S2175" t="s">
        <v>42</v>
      </c>
      <c r="T2175" t="s">
        <v>43</v>
      </c>
      <c r="U2175" t="s">
        <v>1210</v>
      </c>
      <c r="W2175" t="s">
        <v>3879</v>
      </c>
      <c r="AC2175" t="s">
        <v>3880</v>
      </c>
    </row>
    <row r="2176" spans="1:29">
      <c r="A2176" t="s">
        <v>3881</v>
      </c>
      <c r="B2176">
        <v>3</v>
      </c>
      <c r="C2176" s="4" t="s">
        <v>3420</v>
      </c>
      <c r="E2176" s="4" t="s">
        <v>595</v>
      </c>
      <c r="H2176" t="s">
        <v>597</v>
      </c>
      <c r="I2176" t="s">
        <v>597</v>
      </c>
      <c r="J2176" t="s">
        <v>598</v>
      </c>
      <c r="K2176">
        <v>6.1</v>
      </c>
      <c r="L2176" t="s">
        <v>3881</v>
      </c>
      <c r="M2176" s="3">
        <v>44182</v>
      </c>
      <c r="P2176">
        <v>55.9629869769294</v>
      </c>
      <c r="Q2176">
        <v>10.0586761163107</v>
      </c>
      <c r="R2176" t="s">
        <v>42</v>
      </c>
      <c r="S2176" t="s">
        <v>42</v>
      </c>
      <c r="T2176" t="s">
        <v>43</v>
      </c>
      <c r="U2176" t="s">
        <v>1210</v>
      </c>
      <c r="W2176" t="s">
        <v>3882</v>
      </c>
      <c r="AC2176" t="s">
        <v>3883</v>
      </c>
    </row>
    <row r="2177" spans="1:29">
      <c r="A2177" t="s">
        <v>3884</v>
      </c>
      <c r="B2177">
        <v>2</v>
      </c>
      <c r="C2177" s="4" t="s">
        <v>3420</v>
      </c>
      <c r="E2177" s="4" t="s">
        <v>595</v>
      </c>
      <c r="H2177" t="s">
        <v>597</v>
      </c>
      <c r="I2177" t="s">
        <v>597</v>
      </c>
      <c r="J2177" t="s">
        <v>598</v>
      </c>
      <c r="K2177">
        <v>3.5</v>
      </c>
      <c r="L2177" t="s">
        <v>3884</v>
      </c>
      <c r="M2177" s="3">
        <v>38448</v>
      </c>
      <c r="P2177">
        <v>56.842896258879101</v>
      </c>
      <c r="Q2177">
        <v>8.5446116352329895</v>
      </c>
      <c r="R2177" t="s">
        <v>42</v>
      </c>
      <c r="S2177" t="s">
        <v>42</v>
      </c>
      <c r="T2177" t="s">
        <v>43</v>
      </c>
      <c r="U2177" t="s">
        <v>1210</v>
      </c>
    </row>
    <row r="2178" spans="1:29">
      <c r="A2178" t="s">
        <v>3885</v>
      </c>
      <c r="B2178">
        <v>3</v>
      </c>
      <c r="C2178" s="4" t="s">
        <v>3420</v>
      </c>
      <c r="E2178" s="4" t="s">
        <v>595</v>
      </c>
      <c r="H2178" t="s">
        <v>597</v>
      </c>
      <c r="I2178" t="s">
        <v>597</v>
      </c>
      <c r="J2178" t="s">
        <v>598</v>
      </c>
      <c r="K2178">
        <v>9.6</v>
      </c>
      <c r="L2178" t="s">
        <v>3885</v>
      </c>
      <c r="M2178" s="3">
        <v>42401</v>
      </c>
      <c r="P2178">
        <v>56.532402298184401</v>
      </c>
      <c r="Q2178">
        <v>9.8825229235370493</v>
      </c>
      <c r="R2178" t="s">
        <v>42</v>
      </c>
      <c r="S2178" t="s">
        <v>42</v>
      </c>
      <c r="T2178" t="s">
        <v>43</v>
      </c>
      <c r="U2178" t="s">
        <v>1210</v>
      </c>
      <c r="W2178" t="s">
        <v>3886</v>
      </c>
      <c r="AC2178" t="s">
        <v>3887</v>
      </c>
    </row>
    <row r="2179" spans="1:29">
      <c r="A2179" t="s">
        <v>3888</v>
      </c>
      <c r="B2179">
        <v>6</v>
      </c>
      <c r="C2179" s="4" t="s">
        <v>3420</v>
      </c>
      <c r="E2179" s="4" t="s">
        <v>595</v>
      </c>
      <c r="H2179" t="s">
        <v>597</v>
      </c>
      <c r="I2179" t="s">
        <v>597</v>
      </c>
      <c r="J2179" t="s">
        <v>598</v>
      </c>
      <c r="K2179">
        <v>18.45</v>
      </c>
      <c r="L2179" t="s">
        <v>3888</v>
      </c>
      <c r="M2179" s="3">
        <v>41087</v>
      </c>
      <c r="P2179">
        <v>56.013986462673302</v>
      </c>
      <c r="Q2179">
        <v>8.7386911193436507</v>
      </c>
      <c r="R2179" t="s">
        <v>42</v>
      </c>
      <c r="S2179" t="s">
        <v>42</v>
      </c>
      <c r="T2179" t="s">
        <v>43</v>
      </c>
      <c r="U2179" t="s">
        <v>1210</v>
      </c>
      <c r="W2179" t="s">
        <v>3889</v>
      </c>
      <c r="AC2179" t="s">
        <v>3890</v>
      </c>
    </row>
    <row r="2180" spans="1:29">
      <c r="A2180" t="s">
        <v>3891</v>
      </c>
      <c r="B2180">
        <v>2</v>
      </c>
      <c r="C2180" s="4" t="s">
        <v>3420</v>
      </c>
      <c r="E2180" s="4" t="s">
        <v>595</v>
      </c>
      <c r="H2180" t="s">
        <v>597</v>
      </c>
      <c r="I2180" t="s">
        <v>597</v>
      </c>
      <c r="J2180" t="s">
        <v>598</v>
      </c>
      <c r="K2180">
        <v>6.15</v>
      </c>
      <c r="L2180" t="s">
        <v>3892</v>
      </c>
      <c r="M2180" s="3">
        <v>41037</v>
      </c>
      <c r="O2180" s="3">
        <v>41060</v>
      </c>
      <c r="P2180">
        <v>57.127404111475698</v>
      </c>
      <c r="Q2180">
        <v>10.235211889853501</v>
      </c>
      <c r="R2180" t="s">
        <v>42</v>
      </c>
      <c r="S2180" t="s">
        <v>42</v>
      </c>
      <c r="T2180" t="s">
        <v>194</v>
      </c>
      <c r="U2180" t="s">
        <v>1210</v>
      </c>
    </row>
    <row r="2181" spans="1:29">
      <c r="A2181" t="s">
        <v>3893</v>
      </c>
      <c r="B2181">
        <v>3</v>
      </c>
      <c r="C2181" s="4" t="s">
        <v>3420</v>
      </c>
      <c r="E2181" s="4" t="s">
        <v>595</v>
      </c>
      <c r="H2181" t="s">
        <v>597</v>
      </c>
      <c r="I2181" t="s">
        <v>597</v>
      </c>
      <c r="J2181" t="s">
        <v>598</v>
      </c>
      <c r="K2181">
        <v>9.2249999999999996</v>
      </c>
      <c r="L2181" t="s">
        <v>3892</v>
      </c>
      <c r="M2181" s="3">
        <v>41061</v>
      </c>
      <c r="P2181">
        <v>57.127404111475698</v>
      </c>
      <c r="Q2181">
        <v>10.235211889853501</v>
      </c>
      <c r="R2181" t="s">
        <v>42</v>
      </c>
      <c r="S2181" t="s">
        <v>42</v>
      </c>
      <c r="T2181" t="s">
        <v>43</v>
      </c>
    </row>
    <row r="2182" spans="1:29">
      <c r="A2182" t="s">
        <v>3894</v>
      </c>
      <c r="B2182">
        <v>10</v>
      </c>
      <c r="C2182" s="4" t="s">
        <v>3420</v>
      </c>
      <c r="E2182" s="4" t="s">
        <v>595</v>
      </c>
      <c r="H2182" t="s">
        <v>597</v>
      </c>
      <c r="I2182" t="s">
        <v>597</v>
      </c>
      <c r="J2182" t="s">
        <v>598</v>
      </c>
      <c r="K2182">
        <v>5</v>
      </c>
      <c r="L2182" t="s">
        <v>3894</v>
      </c>
      <c r="M2182" s="3">
        <v>34849</v>
      </c>
      <c r="P2182">
        <v>55.968869390000002</v>
      </c>
      <c r="Q2182">
        <v>10.35532186</v>
      </c>
      <c r="R2182" t="s">
        <v>3502</v>
      </c>
      <c r="S2182" t="s">
        <v>167</v>
      </c>
      <c r="T2182" t="s">
        <v>43</v>
      </c>
      <c r="U2182" t="s">
        <v>1210</v>
      </c>
    </row>
    <row r="2183" spans="1:29">
      <c r="A2183" t="s">
        <v>3895</v>
      </c>
      <c r="B2183">
        <v>5</v>
      </c>
      <c r="C2183" s="4" t="s">
        <v>3420</v>
      </c>
      <c r="E2183" s="4" t="s">
        <v>595</v>
      </c>
      <c r="H2183" t="s">
        <v>846</v>
      </c>
      <c r="I2183" t="s">
        <v>846</v>
      </c>
      <c r="J2183" t="s">
        <v>598</v>
      </c>
      <c r="K2183">
        <v>16.95</v>
      </c>
      <c r="L2183" t="s">
        <v>3895</v>
      </c>
      <c r="M2183" s="3">
        <v>42719</v>
      </c>
      <c r="P2183">
        <v>55.356507279311103</v>
      </c>
      <c r="Q2183">
        <v>12.0973044945942</v>
      </c>
      <c r="R2183" t="s">
        <v>42</v>
      </c>
      <c r="S2183" t="s">
        <v>42</v>
      </c>
      <c r="T2183" t="s">
        <v>43</v>
      </c>
      <c r="U2183" t="s">
        <v>1210</v>
      </c>
      <c r="W2183" t="s">
        <v>3896</v>
      </c>
      <c r="AC2183" t="s">
        <v>3897</v>
      </c>
    </row>
    <row r="2184" spans="1:29">
      <c r="A2184" t="s">
        <v>3898</v>
      </c>
      <c r="B2184">
        <v>4</v>
      </c>
      <c r="C2184" s="4" t="s">
        <v>3420</v>
      </c>
      <c r="E2184" s="4" t="s">
        <v>595</v>
      </c>
      <c r="H2184" t="s">
        <v>597</v>
      </c>
      <c r="I2184" t="s">
        <v>597</v>
      </c>
      <c r="J2184" t="s">
        <v>598</v>
      </c>
      <c r="K2184">
        <v>13.2</v>
      </c>
      <c r="L2184" t="s">
        <v>3898</v>
      </c>
      <c r="M2184" s="3">
        <v>41810</v>
      </c>
      <c r="P2184">
        <v>56.317660807366799</v>
      </c>
      <c r="Q2184">
        <v>8.7681353061875296</v>
      </c>
      <c r="R2184" t="s">
        <v>42</v>
      </c>
      <c r="S2184" t="s">
        <v>42</v>
      </c>
      <c r="T2184" t="s">
        <v>43</v>
      </c>
      <c r="U2184" t="s">
        <v>1210</v>
      </c>
    </row>
    <row r="2185" spans="1:29">
      <c r="A2185" t="s">
        <v>3899</v>
      </c>
      <c r="B2185">
        <v>2</v>
      </c>
      <c r="C2185" s="4" t="s">
        <v>3420</v>
      </c>
      <c r="E2185" s="4" t="s">
        <v>595</v>
      </c>
      <c r="H2185" t="s">
        <v>597</v>
      </c>
      <c r="I2185" t="s">
        <v>597</v>
      </c>
      <c r="J2185" t="s">
        <v>598</v>
      </c>
      <c r="K2185">
        <v>6.4</v>
      </c>
      <c r="L2185" t="s">
        <v>3899</v>
      </c>
      <c r="M2185" s="3">
        <v>42961</v>
      </c>
      <c r="P2185">
        <v>55.965317332580803</v>
      </c>
      <c r="Q2185">
        <v>9.2409180419952293</v>
      </c>
      <c r="R2185" t="s">
        <v>42</v>
      </c>
      <c r="S2185" t="s">
        <v>42</v>
      </c>
      <c r="T2185" t="s">
        <v>43</v>
      </c>
      <c r="U2185" t="s">
        <v>1210</v>
      </c>
      <c r="W2185" t="s">
        <v>3900</v>
      </c>
    </row>
    <row r="2186" spans="1:29">
      <c r="A2186" t="s">
        <v>3901</v>
      </c>
      <c r="B2186">
        <v>7</v>
      </c>
      <c r="C2186" s="4" t="s">
        <v>3420</v>
      </c>
      <c r="E2186" s="4" t="s">
        <v>595</v>
      </c>
      <c r="H2186" t="s">
        <v>597</v>
      </c>
      <c r="I2186" t="s">
        <v>597</v>
      </c>
      <c r="J2186" t="s">
        <v>598</v>
      </c>
      <c r="K2186">
        <v>24.15</v>
      </c>
      <c r="L2186" t="s">
        <v>3902</v>
      </c>
      <c r="M2186" s="3">
        <v>42597</v>
      </c>
      <c r="O2186" s="3">
        <v>42613</v>
      </c>
      <c r="P2186">
        <v>55.598220649839703</v>
      </c>
      <c r="Q2186">
        <v>8.6239015375484804</v>
      </c>
      <c r="R2186" t="s">
        <v>42</v>
      </c>
      <c r="S2186" t="s">
        <v>42</v>
      </c>
      <c r="T2186" t="s">
        <v>194</v>
      </c>
      <c r="U2186" t="s">
        <v>1210</v>
      </c>
    </row>
    <row r="2187" spans="1:29">
      <c r="A2187" t="s">
        <v>3903</v>
      </c>
      <c r="B2187">
        <v>10</v>
      </c>
      <c r="C2187" s="4" t="s">
        <v>3420</v>
      </c>
      <c r="E2187" s="4" t="s">
        <v>595</v>
      </c>
      <c r="H2187" t="s">
        <v>597</v>
      </c>
      <c r="I2187" t="s">
        <v>597</v>
      </c>
      <c r="J2187" t="s">
        <v>598</v>
      </c>
      <c r="K2187">
        <v>34.5</v>
      </c>
      <c r="L2187" t="s">
        <v>3902</v>
      </c>
      <c r="M2187" s="3">
        <v>42614</v>
      </c>
      <c r="P2187">
        <v>55.598220649839703</v>
      </c>
      <c r="Q2187">
        <v>8.6239015375484804</v>
      </c>
      <c r="R2187" t="s">
        <v>42</v>
      </c>
      <c r="S2187" t="s">
        <v>42</v>
      </c>
      <c r="T2187" t="s">
        <v>43</v>
      </c>
    </row>
    <row r="2188" spans="1:29">
      <c r="A2188" t="s">
        <v>3904</v>
      </c>
      <c r="B2188">
        <v>3</v>
      </c>
      <c r="C2188" s="4" t="s">
        <v>3420</v>
      </c>
      <c r="E2188" s="4" t="s">
        <v>595</v>
      </c>
      <c r="H2188" t="s">
        <v>597</v>
      </c>
      <c r="I2188" t="s">
        <v>597</v>
      </c>
      <c r="J2188" t="s">
        <v>598</v>
      </c>
      <c r="K2188">
        <v>3.9000000000000004</v>
      </c>
      <c r="L2188" t="s">
        <v>3905</v>
      </c>
      <c r="M2188" s="3">
        <v>36936</v>
      </c>
      <c r="O2188" s="3">
        <v>37027</v>
      </c>
      <c r="P2188">
        <v>55.808145536126801</v>
      </c>
      <c r="Q2188">
        <v>8.8053884197116705</v>
      </c>
      <c r="R2188" t="s">
        <v>42</v>
      </c>
      <c r="S2188" t="s">
        <v>42</v>
      </c>
      <c r="T2188" t="s">
        <v>194</v>
      </c>
      <c r="U2188" t="s">
        <v>1210</v>
      </c>
    </row>
    <row r="2189" spans="1:29">
      <c r="A2189" t="s">
        <v>3906</v>
      </c>
      <c r="B2189">
        <v>4</v>
      </c>
      <c r="C2189" s="4" t="s">
        <v>3420</v>
      </c>
      <c r="E2189" s="4" t="s">
        <v>595</v>
      </c>
      <c r="H2189" t="s">
        <v>597</v>
      </c>
      <c r="I2189" t="s">
        <v>597</v>
      </c>
      <c r="J2189" t="s">
        <v>598</v>
      </c>
      <c r="K2189">
        <v>5.2</v>
      </c>
      <c r="L2189" t="s">
        <v>3905</v>
      </c>
      <c r="M2189" s="3">
        <v>37028</v>
      </c>
      <c r="O2189" s="3">
        <v>37048</v>
      </c>
      <c r="P2189">
        <v>55.808145536126801</v>
      </c>
      <c r="Q2189">
        <v>8.8053884197116705</v>
      </c>
      <c r="R2189" t="s">
        <v>42</v>
      </c>
      <c r="S2189" t="s">
        <v>42</v>
      </c>
      <c r="T2189" t="s">
        <v>194</v>
      </c>
    </row>
    <row r="2190" spans="1:29">
      <c r="A2190" t="s">
        <v>3907</v>
      </c>
      <c r="B2190">
        <v>6</v>
      </c>
      <c r="C2190" s="4" t="s">
        <v>3420</v>
      </c>
      <c r="E2190" s="4" t="s">
        <v>595</v>
      </c>
      <c r="H2190" t="s">
        <v>597</v>
      </c>
      <c r="I2190" t="s">
        <v>597</v>
      </c>
      <c r="J2190" t="s">
        <v>598</v>
      </c>
      <c r="K2190">
        <v>7.8000000000000007</v>
      </c>
      <c r="L2190" t="s">
        <v>3905</v>
      </c>
      <c r="M2190" s="3">
        <v>37049</v>
      </c>
      <c r="O2190" s="3">
        <v>37116</v>
      </c>
      <c r="P2190">
        <v>55.808145536126801</v>
      </c>
      <c r="Q2190">
        <v>8.8053884197116705</v>
      </c>
      <c r="R2190" t="s">
        <v>42</v>
      </c>
      <c r="S2190" t="s">
        <v>42</v>
      </c>
      <c r="T2190" t="s">
        <v>194</v>
      </c>
    </row>
    <row r="2191" spans="1:29">
      <c r="A2191" t="s">
        <v>3908</v>
      </c>
      <c r="B2191">
        <v>8</v>
      </c>
      <c r="C2191" s="4" t="s">
        <v>3420</v>
      </c>
      <c r="E2191" s="4" t="s">
        <v>595</v>
      </c>
      <c r="H2191" t="s">
        <v>597</v>
      </c>
      <c r="I2191" t="s">
        <v>597</v>
      </c>
      <c r="J2191" t="s">
        <v>598</v>
      </c>
      <c r="K2191">
        <v>10.4</v>
      </c>
      <c r="L2191" t="s">
        <v>3905</v>
      </c>
      <c r="M2191" s="3">
        <v>37117</v>
      </c>
      <c r="O2191" s="3">
        <v>37139</v>
      </c>
      <c r="P2191">
        <v>55.808145536126801</v>
      </c>
      <c r="Q2191">
        <v>8.8053884197116705</v>
      </c>
      <c r="R2191" t="s">
        <v>42</v>
      </c>
      <c r="S2191" t="s">
        <v>42</v>
      </c>
      <c r="T2191" t="s">
        <v>194</v>
      </c>
    </row>
    <row r="2192" spans="1:29">
      <c r="A2192" t="s">
        <v>3909</v>
      </c>
      <c r="B2192">
        <v>9</v>
      </c>
      <c r="C2192" s="4" t="s">
        <v>3420</v>
      </c>
      <c r="E2192" s="4" t="s">
        <v>595</v>
      </c>
      <c r="H2192" t="s">
        <v>597</v>
      </c>
      <c r="I2192" t="s">
        <v>597</v>
      </c>
      <c r="J2192" t="s">
        <v>598</v>
      </c>
      <c r="K2192">
        <v>11.7</v>
      </c>
      <c r="L2192" t="s">
        <v>3905</v>
      </c>
      <c r="M2192" s="3">
        <v>37140</v>
      </c>
      <c r="P2192">
        <v>55.808145536126801</v>
      </c>
      <c r="Q2192">
        <v>8.8053884197116705</v>
      </c>
      <c r="R2192" t="s">
        <v>42</v>
      </c>
      <c r="S2192" t="s">
        <v>42</v>
      </c>
      <c r="T2192" t="s">
        <v>43</v>
      </c>
    </row>
    <row r="2193" spans="1:29">
      <c r="A2193" t="s">
        <v>3910</v>
      </c>
      <c r="B2193">
        <v>6</v>
      </c>
      <c r="C2193" s="4" t="s">
        <v>3420</v>
      </c>
      <c r="E2193" s="4" t="s">
        <v>595</v>
      </c>
      <c r="H2193" t="s">
        <v>597</v>
      </c>
      <c r="I2193" t="s">
        <v>597</v>
      </c>
      <c r="J2193" t="s">
        <v>598</v>
      </c>
      <c r="K2193">
        <v>18.45</v>
      </c>
      <c r="L2193" t="s">
        <v>3910</v>
      </c>
      <c r="M2193" s="3">
        <v>41352</v>
      </c>
      <c r="P2193">
        <v>55.806102921182699</v>
      </c>
      <c r="Q2193">
        <v>8.7887609416818702</v>
      </c>
      <c r="R2193" t="s">
        <v>42</v>
      </c>
      <c r="S2193" t="s">
        <v>42</v>
      </c>
      <c r="T2193" t="s">
        <v>43</v>
      </c>
      <c r="U2193" t="s">
        <v>1210</v>
      </c>
    </row>
    <row r="2194" spans="1:29">
      <c r="A2194" t="s">
        <v>3911</v>
      </c>
      <c r="B2194">
        <v>6</v>
      </c>
      <c r="C2194" s="4" t="s">
        <v>3420</v>
      </c>
      <c r="E2194" s="4" t="s">
        <v>595</v>
      </c>
      <c r="H2194" t="s">
        <v>597</v>
      </c>
      <c r="I2194" t="s">
        <v>597</v>
      </c>
      <c r="J2194" t="s">
        <v>598</v>
      </c>
      <c r="K2194">
        <v>25.2</v>
      </c>
      <c r="L2194" t="s">
        <v>3912</v>
      </c>
      <c r="M2194" s="3">
        <v>44522</v>
      </c>
      <c r="O2194" s="3">
        <v>44536</v>
      </c>
      <c r="P2194">
        <v>56.787583888068497</v>
      </c>
      <c r="Q2194">
        <v>10.1950735643128</v>
      </c>
      <c r="R2194" t="s">
        <v>42</v>
      </c>
      <c r="S2194" t="s">
        <v>42</v>
      </c>
      <c r="T2194" t="s">
        <v>194</v>
      </c>
      <c r="U2194" t="s">
        <v>1210</v>
      </c>
      <c r="W2194" t="s">
        <v>3426</v>
      </c>
    </row>
    <row r="2195" spans="1:29">
      <c r="A2195" t="s">
        <v>3913</v>
      </c>
      <c r="B2195">
        <v>9</v>
      </c>
      <c r="C2195" s="4" t="s">
        <v>3420</v>
      </c>
      <c r="E2195" s="4" t="s">
        <v>595</v>
      </c>
      <c r="H2195" t="s">
        <v>597</v>
      </c>
      <c r="I2195" t="s">
        <v>597</v>
      </c>
      <c r="J2195" t="s">
        <v>598</v>
      </c>
      <c r="K2195">
        <v>37.799999999999997</v>
      </c>
      <c r="L2195" t="s">
        <v>3912</v>
      </c>
      <c r="M2195" s="3">
        <v>44537</v>
      </c>
      <c r="P2195">
        <v>56.787583888068497</v>
      </c>
      <c r="Q2195">
        <v>10.1950735643128</v>
      </c>
      <c r="R2195" t="s">
        <v>42</v>
      </c>
      <c r="S2195" t="s">
        <v>42</v>
      </c>
      <c r="T2195" t="s">
        <v>43</v>
      </c>
      <c r="W2195" t="s">
        <v>3426</v>
      </c>
    </row>
    <row r="2196" spans="1:29">
      <c r="A2196" t="s">
        <v>3914</v>
      </c>
      <c r="B2196">
        <v>10</v>
      </c>
      <c r="C2196" s="4" t="s">
        <v>3420</v>
      </c>
      <c r="E2196" s="4" t="s">
        <v>595</v>
      </c>
      <c r="H2196" t="s">
        <v>597</v>
      </c>
      <c r="I2196" t="s">
        <v>597</v>
      </c>
      <c r="J2196" t="s">
        <v>598</v>
      </c>
      <c r="K2196">
        <v>15</v>
      </c>
      <c r="L2196" t="s">
        <v>3914</v>
      </c>
      <c r="M2196" s="3">
        <v>37603</v>
      </c>
      <c r="P2196">
        <v>56.224130712653199</v>
      </c>
      <c r="Q2196">
        <v>8.2399445340529702</v>
      </c>
      <c r="R2196" t="s">
        <v>42</v>
      </c>
      <c r="S2196" t="s">
        <v>42</v>
      </c>
      <c r="T2196" t="s">
        <v>43</v>
      </c>
      <c r="U2196" t="s">
        <v>1210</v>
      </c>
    </row>
    <row r="2197" spans="1:29">
      <c r="A2197" s="49" t="s">
        <v>3915</v>
      </c>
      <c r="B2197">
        <v>18</v>
      </c>
      <c r="C2197" s="4" t="s">
        <v>3420</v>
      </c>
      <c r="E2197" s="4" t="s">
        <v>595</v>
      </c>
      <c r="H2197" t="s">
        <v>597</v>
      </c>
      <c r="I2197" t="s">
        <v>597</v>
      </c>
      <c r="J2197" t="s">
        <v>598</v>
      </c>
      <c r="K2197">
        <v>4.05</v>
      </c>
      <c r="L2197" t="s">
        <v>3916</v>
      </c>
      <c r="M2197" s="3">
        <v>32478</v>
      </c>
      <c r="O2197" s="3">
        <v>39311</v>
      </c>
      <c r="P2197">
        <v>56.022782902442799</v>
      </c>
      <c r="Q2197">
        <v>8.3227340150818403</v>
      </c>
      <c r="R2197" t="s">
        <v>42</v>
      </c>
      <c r="S2197" t="s">
        <v>42</v>
      </c>
      <c r="T2197" t="s">
        <v>1126</v>
      </c>
    </row>
    <row r="2198" spans="1:29">
      <c r="A2198" s="49" t="s">
        <v>3917</v>
      </c>
      <c r="B2198">
        <v>14</v>
      </c>
      <c r="C2198" s="4" t="s">
        <v>3420</v>
      </c>
      <c r="E2198" s="4" t="s">
        <v>595</v>
      </c>
      <c r="H2198" t="s">
        <v>597</v>
      </c>
      <c r="I2198" t="s">
        <v>597</v>
      </c>
      <c r="J2198" t="s">
        <v>598</v>
      </c>
      <c r="K2198">
        <v>3.15</v>
      </c>
      <c r="L2198" t="s">
        <v>3916</v>
      </c>
      <c r="M2198" s="3">
        <v>32478</v>
      </c>
      <c r="O2198" s="3">
        <v>40718</v>
      </c>
      <c r="P2198">
        <v>56.022782902442799</v>
      </c>
      <c r="Q2198">
        <v>8.3227340150818403</v>
      </c>
      <c r="R2198" t="s">
        <v>42</v>
      </c>
      <c r="S2198" t="s">
        <v>42</v>
      </c>
      <c r="T2198" t="s">
        <v>1126</v>
      </c>
    </row>
    <row r="2199" spans="1:29">
      <c r="A2199" s="49" t="s">
        <v>3918</v>
      </c>
      <c r="B2199">
        <v>4</v>
      </c>
      <c r="C2199" s="4" t="s">
        <v>3420</v>
      </c>
      <c r="E2199" s="4" t="s">
        <v>595</v>
      </c>
      <c r="H2199" t="s">
        <v>597</v>
      </c>
      <c r="I2199" t="s">
        <v>597</v>
      </c>
      <c r="J2199" t="s">
        <v>598</v>
      </c>
      <c r="K2199">
        <v>0.9</v>
      </c>
      <c r="L2199" t="s">
        <v>3916</v>
      </c>
      <c r="M2199" s="3">
        <v>32478</v>
      </c>
      <c r="O2199" s="3">
        <v>41957</v>
      </c>
      <c r="P2199">
        <v>56.022782902442799</v>
      </c>
      <c r="Q2199">
        <v>8.3227340150818403</v>
      </c>
      <c r="R2199" t="s">
        <v>42</v>
      </c>
      <c r="S2199" t="s">
        <v>42</v>
      </c>
      <c r="T2199" t="s">
        <v>1126</v>
      </c>
    </row>
    <row r="2200" spans="1:29">
      <c r="A2200" t="s">
        <v>3919</v>
      </c>
      <c r="B2200">
        <v>2</v>
      </c>
      <c r="C2200" s="4" t="s">
        <v>3420</v>
      </c>
      <c r="E2200" s="4" t="s">
        <v>595</v>
      </c>
      <c r="H2200" t="s">
        <v>597</v>
      </c>
      <c r="I2200" t="s">
        <v>597</v>
      </c>
      <c r="J2200" t="s">
        <v>598</v>
      </c>
      <c r="K2200">
        <v>11.2</v>
      </c>
      <c r="L2200" t="s">
        <v>3916</v>
      </c>
      <c r="M2200" s="3">
        <v>44183</v>
      </c>
      <c r="P2200">
        <v>56.023975685782098</v>
      </c>
      <c r="Q2200">
        <v>8.3162375068665</v>
      </c>
      <c r="R2200" t="s">
        <v>42</v>
      </c>
      <c r="S2200" t="s">
        <v>42</v>
      </c>
      <c r="T2200" t="s">
        <v>43</v>
      </c>
      <c r="U2200" t="s">
        <v>1210</v>
      </c>
      <c r="W2200" t="s">
        <v>3597</v>
      </c>
      <c r="Y2200" t="s">
        <v>3521</v>
      </c>
      <c r="AC2200" t="s">
        <v>3920</v>
      </c>
    </row>
    <row r="2201" spans="1:29">
      <c r="A2201" t="s">
        <v>3921</v>
      </c>
      <c r="B2201">
        <v>11</v>
      </c>
      <c r="C2201" s="4" t="s">
        <v>3420</v>
      </c>
      <c r="E2201" s="4" t="s">
        <v>595</v>
      </c>
      <c r="H2201" t="s">
        <v>597</v>
      </c>
      <c r="I2201" t="s">
        <v>597</v>
      </c>
      <c r="J2201" t="s">
        <v>598</v>
      </c>
      <c r="K2201">
        <v>37.950000000000003</v>
      </c>
      <c r="L2201" t="s">
        <v>3921</v>
      </c>
      <c r="M2201" s="3">
        <v>42355</v>
      </c>
      <c r="P2201">
        <v>56.370534037158201</v>
      </c>
      <c r="Q2201">
        <v>8.3669827377452997</v>
      </c>
      <c r="R2201" t="s">
        <v>42</v>
      </c>
      <c r="S2201" t="s">
        <v>42</v>
      </c>
      <c r="T2201" t="s">
        <v>43</v>
      </c>
      <c r="U2201" t="s">
        <v>3922</v>
      </c>
      <c r="W2201" t="s">
        <v>3597</v>
      </c>
      <c r="X2201">
        <v>0.45450000000000002</v>
      </c>
    </row>
    <row r="2202" spans="1:29">
      <c r="A2202" s="49" t="s">
        <v>3923</v>
      </c>
      <c r="B2202">
        <v>3</v>
      </c>
      <c r="C2202" s="4" t="s">
        <v>3420</v>
      </c>
      <c r="E2202" s="4" t="s">
        <v>595</v>
      </c>
      <c r="H2202" t="s">
        <v>597</v>
      </c>
      <c r="I2202" t="s">
        <v>597</v>
      </c>
      <c r="J2202" t="s">
        <v>598</v>
      </c>
      <c r="K2202">
        <v>1.95</v>
      </c>
      <c r="L2202" t="s">
        <v>3923</v>
      </c>
      <c r="M2202" s="3">
        <v>35782</v>
      </c>
      <c r="O2202" s="3">
        <v>40637</v>
      </c>
      <c r="P2202">
        <v>56.1248364119282</v>
      </c>
      <c r="Q2202">
        <v>8.6740892474535798</v>
      </c>
      <c r="R2202" t="s">
        <v>42</v>
      </c>
      <c r="S2202" t="s">
        <v>42</v>
      </c>
      <c r="T2202" t="s">
        <v>1126</v>
      </c>
      <c r="U2202" t="s">
        <v>3664</v>
      </c>
    </row>
    <row r="2203" spans="1:29">
      <c r="A2203" t="s">
        <v>3924</v>
      </c>
      <c r="B2203">
        <v>1</v>
      </c>
      <c r="C2203" s="4" t="s">
        <v>3420</v>
      </c>
      <c r="E2203" s="4" t="s">
        <v>595</v>
      </c>
      <c r="H2203" t="s">
        <v>597</v>
      </c>
      <c r="I2203" t="s">
        <v>597</v>
      </c>
      <c r="J2203" t="s">
        <v>598</v>
      </c>
      <c r="K2203">
        <v>3</v>
      </c>
      <c r="L2203" t="s">
        <v>3923</v>
      </c>
      <c r="M2203" s="3">
        <v>40606</v>
      </c>
      <c r="O2203" s="3">
        <v>40699</v>
      </c>
      <c r="P2203">
        <v>56.129573490695201</v>
      </c>
      <c r="Q2203">
        <v>8.6763472098502703</v>
      </c>
      <c r="R2203" t="s">
        <v>42</v>
      </c>
      <c r="S2203" t="s">
        <v>42</v>
      </c>
      <c r="T2203" t="s">
        <v>194</v>
      </c>
      <c r="U2203" t="s">
        <v>3469</v>
      </c>
      <c r="W2203" t="s">
        <v>3428</v>
      </c>
      <c r="X2203">
        <v>0.3</v>
      </c>
      <c r="Y2203" t="s">
        <v>3426</v>
      </c>
    </row>
    <row r="2204" spans="1:29">
      <c r="A2204" t="s">
        <v>3925</v>
      </c>
      <c r="B2204">
        <v>5</v>
      </c>
      <c r="C2204" s="4" t="s">
        <v>3420</v>
      </c>
      <c r="E2204" s="4" t="s">
        <v>595</v>
      </c>
      <c r="H2204" t="s">
        <v>597</v>
      </c>
      <c r="I2204" t="s">
        <v>597</v>
      </c>
      <c r="J2204" t="s">
        <v>598</v>
      </c>
      <c r="K2204">
        <v>15</v>
      </c>
      <c r="L2204" t="s">
        <v>3923</v>
      </c>
      <c r="M2204" s="3">
        <v>40700</v>
      </c>
      <c r="P2204">
        <v>56.129573490695201</v>
      </c>
      <c r="Q2204">
        <v>8.6763472098502703</v>
      </c>
      <c r="R2204" t="s">
        <v>42</v>
      </c>
      <c r="S2204" t="s">
        <v>42</v>
      </c>
      <c r="T2204" t="s">
        <v>43</v>
      </c>
      <c r="W2204" t="s">
        <v>3428</v>
      </c>
      <c r="X2204">
        <v>0.3</v>
      </c>
      <c r="Y2204" t="s">
        <v>3426</v>
      </c>
    </row>
    <row r="2205" spans="1:29">
      <c r="A2205" t="s">
        <v>3926</v>
      </c>
      <c r="B2205">
        <v>4</v>
      </c>
      <c r="C2205" s="4" t="s">
        <v>3420</v>
      </c>
      <c r="E2205" s="4" t="s">
        <v>595</v>
      </c>
      <c r="H2205" t="s">
        <v>597</v>
      </c>
      <c r="I2205" t="s">
        <v>597</v>
      </c>
      <c r="J2205" t="s">
        <v>598</v>
      </c>
      <c r="K2205">
        <v>12</v>
      </c>
      <c r="L2205" t="s">
        <v>3926</v>
      </c>
      <c r="M2205" s="3">
        <v>41548</v>
      </c>
      <c r="P2205">
        <v>56.111188349451702</v>
      </c>
      <c r="Q2205">
        <v>8.6200141724310892</v>
      </c>
      <c r="R2205" t="s">
        <v>42</v>
      </c>
      <c r="S2205" t="s">
        <v>42</v>
      </c>
      <c r="T2205" t="s">
        <v>43</v>
      </c>
      <c r="U2205" t="s">
        <v>1210</v>
      </c>
      <c r="W2205" t="s">
        <v>3927</v>
      </c>
      <c r="AC2205" t="s">
        <v>3928</v>
      </c>
    </row>
    <row r="2206" spans="1:29">
      <c r="A2206" t="s">
        <v>3929</v>
      </c>
      <c r="B2206">
        <v>11</v>
      </c>
      <c r="C2206" s="4" t="s">
        <v>3420</v>
      </c>
      <c r="E2206" s="4" t="s">
        <v>595</v>
      </c>
      <c r="H2206" t="s">
        <v>846</v>
      </c>
      <c r="I2206" t="s">
        <v>846</v>
      </c>
      <c r="J2206" t="s">
        <v>598</v>
      </c>
      <c r="K2206">
        <v>4.95</v>
      </c>
      <c r="L2206" t="s">
        <v>3929</v>
      </c>
      <c r="M2206" s="3">
        <v>33482</v>
      </c>
      <c r="O2206" s="3">
        <v>42786</v>
      </c>
      <c r="P2206">
        <v>54.968188693519402</v>
      </c>
      <c r="Q2206">
        <v>11.1286874347752</v>
      </c>
      <c r="R2206" t="s">
        <v>42</v>
      </c>
      <c r="S2206" t="s">
        <v>42</v>
      </c>
      <c r="T2206" t="s">
        <v>1126</v>
      </c>
      <c r="U2206" t="s">
        <v>3930</v>
      </c>
    </row>
    <row r="2207" spans="1:29">
      <c r="A2207" t="s">
        <v>3931</v>
      </c>
      <c r="B2207">
        <v>1</v>
      </c>
      <c r="C2207" s="4" t="s">
        <v>3420</v>
      </c>
      <c r="E2207" s="4" t="s">
        <v>595</v>
      </c>
      <c r="H2207" t="s">
        <v>597</v>
      </c>
      <c r="I2207" t="s">
        <v>597</v>
      </c>
      <c r="J2207" t="s">
        <v>598</v>
      </c>
      <c r="K2207">
        <v>3.6</v>
      </c>
      <c r="L2207" t="s">
        <v>3932</v>
      </c>
      <c r="M2207" s="3">
        <v>43099</v>
      </c>
      <c r="O2207" s="3">
        <v>43132</v>
      </c>
      <c r="P2207">
        <v>54.903312309304098</v>
      </c>
      <c r="Q2207">
        <v>8.9418058771444304</v>
      </c>
      <c r="R2207" t="s">
        <v>42</v>
      </c>
      <c r="S2207" t="s">
        <v>42</v>
      </c>
      <c r="T2207" t="s">
        <v>194</v>
      </c>
      <c r="U2207" t="s">
        <v>3933</v>
      </c>
      <c r="W2207" t="s">
        <v>120</v>
      </c>
      <c r="Y2207" t="s">
        <v>3597</v>
      </c>
    </row>
    <row r="2208" spans="1:29">
      <c r="A2208" t="s">
        <v>3934</v>
      </c>
      <c r="B2208">
        <v>6</v>
      </c>
      <c r="C2208" s="4" t="s">
        <v>3420</v>
      </c>
      <c r="E2208" s="4" t="s">
        <v>595</v>
      </c>
      <c r="H2208" t="s">
        <v>597</v>
      </c>
      <c r="I2208" t="s">
        <v>597</v>
      </c>
      <c r="J2208" t="s">
        <v>598</v>
      </c>
      <c r="K2208">
        <v>21.6</v>
      </c>
      <c r="L2208" t="s">
        <v>3932</v>
      </c>
      <c r="M2208" s="3">
        <v>43133</v>
      </c>
      <c r="P2208">
        <v>54.903312309304098</v>
      </c>
      <c r="Q2208">
        <v>8.9418058771444304</v>
      </c>
      <c r="R2208" t="s">
        <v>42</v>
      </c>
      <c r="S2208" t="s">
        <v>42</v>
      </c>
      <c r="T2208" t="s">
        <v>43</v>
      </c>
      <c r="W2208" t="s">
        <v>120</v>
      </c>
      <c r="Y2208" t="s">
        <v>3597</v>
      </c>
    </row>
    <row r="2209" spans="1:29">
      <c r="A2209" t="s">
        <v>3935</v>
      </c>
      <c r="B2209">
        <v>4</v>
      </c>
      <c r="C2209" s="4" t="s">
        <v>3420</v>
      </c>
      <c r="E2209" s="4" t="s">
        <v>595</v>
      </c>
      <c r="H2209" t="s">
        <v>597</v>
      </c>
      <c r="I2209" t="s">
        <v>597</v>
      </c>
      <c r="J2209" t="s">
        <v>598</v>
      </c>
      <c r="K2209">
        <v>12</v>
      </c>
      <c r="L2209" t="s">
        <v>3936</v>
      </c>
      <c r="M2209" s="3">
        <v>40352</v>
      </c>
      <c r="O2209" s="3">
        <v>40360</v>
      </c>
      <c r="P2209">
        <v>56.1185627839278</v>
      </c>
      <c r="Q2209">
        <v>8.2312093357240492</v>
      </c>
      <c r="R2209" t="s">
        <v>42</v>
      </c>
      <c r="S2209" t="s">
        <v>42</v>
      </c>
      <c r="T2209" t="s">
        <v>194</v>
      </c>
      <c r="U2209" t="s">
        <v>1210</v>
      </c>
    </row>
    <row r="2210" spans="1:29">
      <c r="A2210" t="s">
        <v>3937</v>
      </c>
      <c r="B2210">
        <v>5</v>
      </c>
      <c r="C2210" s="4" t="s">
        <v>3420</v>
      </c>
      <c r="E2210" s="4" t="s">
        <v>595</v>
      </c>
      <c r="H2210" t="s">
        <v>597</v>
      </c>
      <c r="I2210" t="s">
        <v>597</v>
      </c>
      <c r="J2210" t="s">
        <v>598</v>
      </c>
      <c r="K2210">
        <v>15</v>
      </c>
      <c r="L2210" t="s">
        <v>3936</v>
      </c>
      <c r="M2210" s="3">
        <v>40361</v>
      </c>
      <c r="P2210">
        <v>56.1185627839278</v>
      </c>
      <c r="Q2210">
        <v>8.2312093357240492</v>
      </c>
      <c r="R2210" t="s">
        <v>42</v>
      </c>
      <c r="S2210" t="s">
        <v>42</v>
      </c>
      <c r="T2210" t="s">
        <v>43</v>
      </c>
    </row>
    <row r="2211" spans="1:29">
      <c r="A2211" t="s">
        <v>3938</v>
      </c>
      <c r="B2211">
        <v>5</v>
      </c>
      <c r="C2211" s="4" t="s">
        <v>3420</v>
      </c>
      <c r="E2211" s="4" t="s">
        <v>595</v>
      </c>
      <c r="H2211" t="s">
        <v>597</v>
      </c>
      <c r="I2211" t="s">
        <v>597</v>
      </c>
      <c r="J2211" t="s">
        <v>598</v>
      </c>
      <c r="K2211">
        <v>16.5</v>
      </c>
      <c r="L2211" t="s">
        <v>3939</v>
      </c>
      <c r="M2211" s="3">
        <v>41988</v>
      </c>
      <c r="O2211" s="3">
        <v>42018</v>
      </c>
      <c r="P2211">
        <v>56.457891229528002</v>
      </c>
      <c r="Q2211">
        <v>8.1995852300023309</v>
      </c>
      <c r="R2211" t="s">
        <v>42</v>
      </c>
      <c r="S2211" t="s">
        <v>42</v>
      </c>
      <c r="T2211" t="s">
        <v>194</v>
      </c>
      <c r="U2211" t="s">
        <v>1210</v>
      </c>
      <c r="W2211" t="s">
        <v>3939</v>
      </c>
      <c r="Y2211" t="s">
        <v>3940</v>
      </c>
      <c r="AC2211" t="s">
        <v>3941</v>
      </c>
    </row>
    <row r="2212" spans="1:29">
      <c r="A2212" t="s">
        <v>3942</v>
      </c>
      <c r="B2212">
        <v>6</v>
      </c>
      <c r="C2212" s="4" t="s">
        <v>3420</v>
      </c>
      <c r="E2212" s="4" t="s">
        <v>595</v>
      </c>
      <c r="H2212" t="s">
        <v>597</v>
      </c>
      <c r="I2212" t="s">
        <v>597</v>
      </c>
      <c r="J2212" t="s">
        <v>598</v>
      </c>
      <c r="K2212">
        <v>19.8</v>
      </c>
      <c r="L2212" t="s">
        <v>3939</v>
      </c>
      <c r="M2212" s="3">
        <v>42019</v>
      </c>
      <c r="P2212">
        <v>56.457891229528002</v>
      </c>
      <c r="Q2212">
        <v>8.1995852300023309</v>
      </c>
      <c r="R2212" t="s">
        <v>42</v>
      </c>
      <c r="S2212" t="s">
        <v>42</v>
      </c>
      <c r="T2212" t="s">
        <v>43</v>
      </c>
      <c r="W2212" t="s">
        <v>3939</v>
      </c>
      <c r="Y2212" t="s">
        <v>3940</v>
      </c>
      <c r="AC2212" t="s">
        <v>3941</v>
      </c>
    </row>
    <row r="2213" spans="1:29">
      <c r="A2213" t="s">
        <v>3943</v>
      </c>
      <c r="B2213">
        <v>1</v>
      </c>
      <c r="C2213" s="4" t="s">
        <v>3420</v>
      </c>
      <c r="E2213" s="4" t="s">
        <v>595</v>
      </c>
      <c r="H2213" t="s">
        <v>846</v>
      </c>
      <c r="I2213" t="s">
        <v>846</v>
      </c>
      <c r="J2213" t="s">
        <v>598</v>
      </c>
      <c r="K2213">
        <v>2</v>
      </c>
      <c r="L2213" t="s">
        <v>3943</v>
      </c>
      <c r="M2213" s="3">
        <v>40388</v>
      </c>
      <c r="P2213">
        <v>55.8406004520821</v>
      </c>
      <c r="Q2213">
        <v>12.3139147584911</v>
      </c>
      <c r="R2213" t="s">
        <v>42</v>
      </c>
      <c r="S2213" t="s">
        <v>42</v>
      </c>
      <c r="T2213" t="s">
        <v>43</v>
      </c>
      <c r="U2213" t="s">
        <v>1210</v>
      </c>
      <c r="W2213" t="s">
        <v>3943</v>
      </c>
    </row>
  </sheetData>
  <autoFilter ref="A1:AL2213" xr:uid="{2F5D0C8A-B4CA-4A8D-87AE-3B391EF38235}"/>
  <phoneticPr fontId="2" type="noConversion"/>
  <conditionalFormatting sqref="L1726">
    <cfRule type="cellIs" dxfId="0" priority="3" operator="equal">
      <formula>TRUE</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2612-56BE-44C6-B7D4-1FDD24713938}">
  <dimension ref="A1:K2663"/>
  <sheetViews>
    <sheetView topLeftCell="A889" zoomScaleNormal="100" workbookViewId="0">
      <selection activeCell="A908" sqref="A908"/>
    </sheetView>
  </sheetViews>
  <sheetFormatPr defaultRowHeight="15"/>
  <cols>
    <col min="1" max="1" width="59.42578125" bestFit="1" customWidth="1"/>
    <col min="2" max="2" width="25.42578125" bestFit="1" customWidth="1"/>
    <col min="3" max="3" width="16.42578125" bestFit="1" customWidth="1"/>
    <col min="4" max="4" width="27.5703125" bestFit="1" customWidth="1"/>
    <col min="5" max="5" width="17" bestFit="1" customWidth="1"/>
    <col min="6" max="6" width="12.42578125" style="3" bestFit="1" customWidth="1"/>
    <col min="7" max="7" width="11.5703125" style="3" bestFit="1" customWidth="1"/>
    <col min="8" max="8" width="11.7109375" customWidth="1"/>
    <col min="10" max="10" width="11.85546875" customWidth="1"/>
    <col min="11" max="11" width="20.85546875" customWidth="1"/>
  </cols>
  <sheetData>
    <row r="1" spans="1:7">
      <c r="A1" s="17" t="s">
        <v>0</v>
      </c>
      <c r="B1" s="17" t="s">
        <v>3944</v>
      </c>
      <c r="C1" s="17" t="s">
        <v>3945</v>
      </c>
      <c r="D1" s="17" t="s">
        <v>3946</v>
      </c>
      <c r="E1" s="17" t="s">
        <v>3947</v>
      </c>
      <c r="F1" s="19" t="s">
        <v>3948</v>
      </c>
      <c r="G1" s="19" t="s">
        <v>3949</v>
      </c>
    </row>
    <row r="2" spans="1:7">
      <c r="A2" t="s">
        <v>37</v>
      </c>
      <c r="B2" t="s">
        <v>3950</v>
      </c>
      <c r="C2" t="s">
        <v>43</v>
      </c>
      <c r="D2">
        <v>14</v>
      </c>
      <c r="E2">
        <v>14</v>
      </c>
      <c r="F2" s="3">
        <v>43388</v>
      </c>
    </row>
    <row r="3" spans="1:7">
      <c r="A3" t="s">
        <v>151</v>
      </c>
      <c r="B3" t="s">
        <v>3951</v>
      </c>
      <c r="C3" t="s">
        <v>43</v>
      </c>
      <c r="D3">
        <v>2</v>
      </c>
      <c r="E3">
        <v>2</v>
      </c>
      <c r="F3" s="3">
        <v>40975</v>
      </c>
    </row>
    <row r="4" spans="1:7">
      <c r="A4" t="s">
        <v>47</v>
      </c>
      <c r="B4" t="s">
        <v>3952</v>
      </c>
      <c r="C4" t="s">
        <v>43</v>
      </c>
      <c r="D4">
        <v>25</v>
      </c>
      <c r="E4">
        <v>25</v>
      </c>
      <c r="F4" s="3">
        <v>39690</v>
      </c>
    </row>
    <row r="5" spans="1:7">
      <c r="A5" t="s">
        <v>51</v>
      </c>
      <c r="B5" t="s">
        <v>3953</v>
      </c>
      <c r="C5" t="s">
        <v>43</v>
      </c>
      <c r="D5">
        <v>37</v>
      </c>
      <c r="E5">
        <v>37</v>
      </c>
      <c r="F5" s="3">
        <v>43994</v>
      </c>
    </row>
    <row r="6" spans="1:7">
      <c r="A6" t="s">
        <v>55</v>
      </c>
      <c r="B6" t="s">
        <v>3954</v>
      </c>
      <c r="C6" t="s">
        <v>43</v>
      </c>
      <c r="D6">
        <v>19</v>
      </c>
      <c r="E6">
        <v>19</v>
      </c>
      <c r="F6" s="3">
        <v>44522</v>
      </c>
    </row>
    <row r="7" spans="1:7">
      <c r="A7" t="s">
        <v>58</v>
      </c>
      <c r="B7" t="s">
        <v>3955</v>
      </c>
      <c r="C7" t="s">
        <v>43</v>
      </c>
      <c r="D7">
        <v>6</v>
      </c>
      <c r="E7">
        <v>6</v>
      </c>
      <c r="F7" s="3">
        <v>44913</v>
      </c>
    </row>
    <row r="8" spans="1:7">
      <c r="A8" t="s">
        <v>61</v>
      </c>
      <c r="B8" t="s">
        <v>3956</v>
      </c>
      <c r="C8" t="s">
        <v>43</v>
      </c>
      <c r="D8">
        <v>33</v>
      </c>
      <c r="E8">
        <v>33</v>
      </c>
      <c r="F8" s="3">
        <v>43048</v>
      </c>
    </row>
    <row r="9" spans="1:7">
      <c r="A9" t="s">
        <v>62</v>
      </c>
      <c r="B9" t="s">
        <v>3957</v>
      </c>
      <c r="C9" t="s">
        <v>43</v>
      </c>
      <c r="D9">
        <v>18</v>
      </c>
      <c r="E9">
        <v>18</v>
      </c>
      <c r="F9" s="3">
        <v>41121</v>
      </c>
    </row>
    <row r="10" spans="1:7">
      <c r="A10" t="s">
        <v>64</v>
      </c>
      <c r="B10" t="s">
        <v>3958</v>
      </c>
      <c r="C10" t="s">
        <v>43</v>
      </c>
      <c r="D10">
        <v>14</v>
      </c>
      <c r="E10">
        <v>14</v>
      </c>
      <c r="F10" s="3">
        <v>44167</v>
      </c>
    </row>
    <row r="11" spans="1:7">
      <c r="A11" t="s">
        <v>65</v>
      </c>
      <c r="B11" t="s">
        <v>3958</v>
      </c>
      <c r="C11" t="s">
        <v>43</v>
      </c>
      <c r="D11">
        <v>43</v>
      </c>
      <c r="E11">
        <v>43</v>
      </c>
      <c r="F11" s="3">
        <v>44169</v>
      </c>
    </row>
    <row r="12" spans="1:7">
      <c r="A12" t="s">
        <v>68</v>
      </c>
      <c r="B12" t="s">
        <v>3959</v>
      </c>
      <c r="C12" t="s">
        <v>43</v>
      </c>
      <c r="D12">
        <v>3</v>
      </c>
      <c r="E12">
        <v>3</v>
      </c>
      <c r="F12" s="3">
        <v>44459</v>
      </c>
    </row>
    <row r="13" spans="1:7">
      <c r="A13" t="s">
        <v>70</v>
      </c>
      <c r="B13" t="s">
        <v>3958</v>
      </c>
      <c r="C13" t="s">
        <v>43</v>
      </c>
      <c r="D13">
        <v>47</v>
      </c>
      <c r="E13">
        <v>47</v>
      </c>
      <c r="F13" s="3">
        <v>44182</v>
      </c>
    </row>
    <row r="14" spans="1:7">
      <c r="A14" t="s">
        <v>72</v>
      </c>
      <c r="B14" t="s">
        <v>3960</v>
      </c>
      <c r="C14" t="s">
        <v>43</v>
      </c>
      <c r="D14">
        <v>15</v>
      </c>
      <c r="E14">
        <v>15</v>
      </c>
      <c r="F14" s="3">
        <v>42982</v>
      </c>
    </row>
    <row r="15" spans="1:7">
      <c r="A15" t="s">
        <v>75</v>
      </c>
      <c r="B15" t="s">
        <v>3958</v>
      </c>
      <c r="C15" t="s">
        <v>43</v>
      </c>
      <c r="D15">
        <v>8</v>
      </c>
      <c r="E15">
        <v>8</v>
      </c>
      <c r="F15" s="3">
        <v>44479</v>
      </c>
    </row>
    <row r="16" spans="1:7">
      <c r="A16" t="s">
        <v>77</v>
      </c>
      <c r="B16" t="s">
        <v>3961</v>
      </c>
      <c r="C16" t="s">
        <v>43</v>
      </c>
      <c r="D16">
        <v>30</v>
      </c>
      <c r="E16">
        <v>30</v>
      </c>
      <c r="F16" s="3">
        <v>44120</v>
      </c>
    </row>
    <row r="17" spans="1:6">
      <c r="A17" t="s">
        <v>78</v>
      </c>
      <c r="B17" t="s">
        <v>3961</v>
      </c>
      <c r="C17" t="s">
        <v>43</v>
      </c>
      <c r="D17">
        <v>10</v>
      </c>
      <c r="E17">
        <v>10</v>
      </c>
      <c r="F17" s="3">
        <v>44529</v>
      </c>
    </row>
    <row r="18" spans="1:6">
      <c r="A18" t="s">
        <v>83</v>
      </c>
      <c r="B18" t="s">
        <v>3958</v>
      </c>
      <c r="C18" t="s">
        <v>43</v>
      </c>
      <c r="D18">
        <v>12</v>
      </c>
      <c r="E18">
        <v>12</v>
      </c>
      <c r="F18" s="3">
        <v>43817</v>
      </c>
    </row>
    <row r="19" spans="1:6">
      <c r="A19" t="s">
        <v>86</v>
      </c>
      <c r="B19" t="s">
        <v>3962</v>
      </c>
      <c r="C19" t="s">
        <v>43</v>
      </c>
      <c r="D19">
        <v>24</v>
      </c>
      <c r="E19">
        <v>24</v>
      </c>
      <c r="F19" s="3">
        <v>38296</v>
      </c>
    </row>
    <row r="20" spans="1:6">
      <c r="A20" t="s">
        <v>87</v>
      </c>
      <c r="B20" t="s">
        <v>3963</v>
      </c>
      <c r="C20" t="s">
        <v>43</v>
      </c>
      <c r="D20">
        <v>26</v>
      </c>
      <c r="E20">
        <v>26</v>
      </c>
      <c r="F20" s="3">
        <v>43788</v>
      </c>
    </row>
    <row r="21" spans="1:6">
      <c r="A21" t="s">
        <v>88</v>
      </c>
      <c r="B21" t="s">
        <v>3964</v>
      </c>
      <c r="C21" t="s">
        <v>43</v>
      </c>
      <c r="D21">
        <v>32</v>
      </c>
      <c r="E21">
        <v>32</v>
      </c>
      <c r="F21" s="3">
        <v>41236</v>
      </c>
    </row>
    <row r="22" spans="1:6">
      <c r="A22" t="s">
        <v>93</v>
      </c>
      <c r="B22" t="s">
        <v>3958</v>
      </c>
      <c r="C22" t="s">
        <v>43</v>
      </c>
      <c r="D22">
        <v>14</v>
      </c>
      <c r="E22">
        <v>14</v>
      </c>
      <c r="F22" s="3">
        <v>44106</v>
      </c>
    </row>
    <row r="23" spans="1:6">
      <c r="A23" t="s">
        <v>94</v>
      </c>
      <c r="B23" t="s">
        <v>3965</v>
      </c>
      <c r="C23" t="s">
        <v>43</v>
      </c>
      <c r="D23">
        <v>13</v>
      </c>
      <c r="E23">
        <v>13</v>
      </c>
      <c r="F23" s="3">
        <v>44449</v>
      </c>
    </row>
    <row r="24" spans="1:6">
      <c r="A24" t="s">
        <v>98</v>
      </c>
      <c r="B24" t="s">
        <v>3962</v>
      </c>
      <c r="C24" t="s">
        <v>43</v>
      </c>
      <c r="D24">
        <v>17</v>
      </c>
      <c r="E24">
        <v>17</v>
      </c>
      <c r="F24" s="3">
        <v>39038</v>
      </c>
    </row>
    <row r="25" spans="1:6">
      <c r="A25" t="s">
        <v>99</v>
      </c>
      <c r="B25" t="s">
        <v>3961</v>
      </c>
      <c r="C25" t="s">
        <v>43</v>
      </c>
      <c r="D25">
        <v>27</v>
      </c>
      <c r="E25">
        <v>27</v>
      </c>
      <c r="F25" s="3">
        <v>44075</v>
      </c>
    </row>
    <row r="26" spans="1:6">
      <c r="A26" t="s">
        <v>100</v>
      </c>
      <c r="B26" t="s">
        <v>3966</v>
      </c>
      <c r="C26" t="s">
        <v>43</v>
      </c>
      <c r="D26">
        <v>47</v>
      </c>
      <c r="E26">
        <v>47</v>
      </c>
      <c r="F26" s="3">
        <v>44000</v>
      </c>
    </row>
    <row r="27" spans="1:6">
      <c r="A27" t="s">
        <v>152</v>
      </c>
      <c r="B27" t="s">
        <v>3960</v>
      </c>
      <c r="C27" t="s">
        <v>43</v>
      </c>
      <c r="D27">
        <v>2</v>
      </c>
      <c r="E27">
        <v>2</v>
      </c>
      <c r="F27" s="3">
        <v>43649</v>
      </c>
    </row>
    <row r="28" spans="1:6">
      <c r="A28" t="s">
        <v>103</v>
      </c>
      <c r="B28" t="s">
        <v>3964</v>
      </c>
      <c r="C28" t="s">
        <v>43</v>
      </c>
      <c r="D28">
        <v>31</v>
      </c>
      <c r="E28">
        <v>31</v>
      </c>
      <c r="F28" s="3">
        <v>41209</v>
      </c>
    </row>
    <row r="29" spans="1:6">
      <c r="A29" t="s">
        <v>106</v>
      </c>
      <c r="B29" t="s">
        <v>3967</v>
      </c>
      <c r="C29" t="s">
        <v>43</v>
      </c>
      <c r="D29">
        <v>9</v>
      </c>
      <c r="E29">
        <v>9</v>
      </c>
      <c r="F29" s="3">
        <v>44578</v>
      </c>
    </row>
    <row r="30" spans="1:6">
      <c r="A30" t="s">
        <v>107</v>
      </c>
      <c r="B30" t="s">
        <v>3968</v>
      </c>
      <c r="C30" t="s">
        <v>43</v>
      </c>
      <c r="D30">
        <v>22</v>
      </c>
      <c r="E30">
        <v>22</v>
      </c>
      <c r="F30" s="3">
        <v>44133</v>
      </c>
    </row>
    <row r="31" spans="1:6">
      <c r="A31" t="s">
        <v>109</v>
      </c>
      <c r="B31" t="s">
        <v>3969</v>
      </c>
      <c r="C31" t="s">
        <v>43</v>
      </c>
      <c r="D31">
        <v>15</v>
      </c>
      <c r="E31">
        <v>15</v>
      </c>
      <c r="F31" s="3">
        <v>43623</v>
      </c>
    </row>
    <row r="32" spans="1:6">
      <c r="A32" t="s">
        <v>110</v>
      </c>
      <c r="B32" t="s">
        <v>3952</v>
      </c>
      <c r="C32" t="s">
        <v>43</v>
      </c>
      <c r="D32">
        <v>11</v>
      </c>
      <c r="E32">
        <v>11</v>
      </c>
      <c r="F32" s="3">
        <v>42227</v>
      </c>
    </row>
    <row r="33" spans="1:6">
      <c r="A33" t="s">
        <v>114</v>
      </c>
      <c r="B33" t="s">
        <v>3970</v>
      </c>
      <c r="C33" t="s">
        <v>43</v>
      </c>
      <c r="D33">
        <v>55</v>
      </c>
      <c r="E33">
        <v>55</v>
      </c>
      <c r="F33" s="3">
        <v>43306</v>
      </c>
    </row>
    <row r="34" spans="1:6">
      <c r="A34" t="s">
        <v>153</v>
      </c>
      <c r="B34" t="s">
        <v>3971</v>
      </c>
      <c r="C34" t="s">
        <v>43</v>
      </c>
      <c r="D34">
        <v>5</v>
      </c>
      <c r="E34">
        <v>5</v>
      </c>
      <c r="F34" s="3">
        <v>45189</v>
      </c>
    </row>
    <row r="35" spans="1:6">
      <c r="A35" t="s">
        <v>117</v>
      </c>
      <c r="B35" t="s">
        <v>3972</v>
      </c>
      <c r="C35" t="s">
        <v>43</v>
      </c>
      <c r="D35">
        <v>14</v>
      </c>
      <c r="E35">
        <v>14</v>
      </c>
      <c r="F35" s="3">
        <v>40787</v>
      </c>
    </row>
    <row r="36" spans="1:6">
      <c r="A36" t="s">
        <v>118</v>
      </c>
      <c r="B36" t="s">
        <v>3973</v>
      </c>
      <c r="C36" t="s">
        <v>43</v>
      </c>
      <c r="D36">
        <v>34</v>
      </c>
      <c r="E36">
        <v>34</v>
      </c>
      <c r="F36" s="3">
        <v>44816</v>
      </c>
    </row>
    <row r="37" spans="1:6">
      <c r="A37" t="s">
        <v>122</v>
      </c>
      <c r="B37" t="s">
        <v>3961</v>
      </c>
      <c r="C37" t="s">
        <v>43</v>
      </c>
      <c r="D37">
        <v>5</v>
      </c>
      <c r="E37">
        <v>5</v>
      </c>
      <c r="F37" s="3">
        <v>44530</v>
      </c>
    </row>
    <row r="38" spans="1:6">
      <c r="A38" t="s">
        <v>123</v>
      </c>
      <c r="B38" t="s">
        <v>3974</v>
      </c>
      <c r="C38" t="s">
        <v>43</v>
      </c>
      <c r="D38">
        <v>72</v>
      </c>
      <c r="E38">
        <v>72</v>
      </c>
      <c r="F38" s="3">
        <v>44832</v>
      </c>
    </row>
    <row r="39" spans="1:6">
      <c r="A39" t="s">
        <v>125</v>
      </c>
      <c r="B39" t="s">
        <v>3975</v>
      </c>
      <c r="C39" t="s">
        <v>43</v>
      </c>
      <c r="D39">
        <v>15</v>
      </c>
      <c r="E39">
        <v>15</v>
      </c>
      <c r="F39" s="3">
        <v>41893</v>
      </c>
    </row>
    <row r="40" spans="1:6">
      <c r="A40" t="s">
        <v>126</v>
      </c>
      <c r="B40" t="s">
        <v>3975</v>
      </c>
      <c r="C40" t="s">
        <v>43</v>
      </c>
      <c r="D40">
        <v>12</v>
      </c>
      <c r="E40">
        <v>12</v>
      </c>
      <c r="F40" s="3">
        <v>44796</v>
      </c>
    </row>
    <row r="41" spans="1:6">
      <c r="A41" t="s">
        <v>127</v>
      </c>
      <c r="B41" t="s">
        <v>3950</v>
      </c>
      <c r="C41" t="s">
        <v>43</v>
      </c>
      <c r="D41">
        <v>31</v>
      </c>
      <c r="E41">
        <v>31</v>
      </c>
      <c r="F41" s="3">
        <v>43416</v>
      </c>
    </row>
    <row r="42" spans="1:6">
      <c r="A42" t="s">
        <v>128</v>
      </c>
      <c r="B42" t="s">
        <v>3966</v>
      </c>
      <c r="C42" t="s">
        <v>43</v>
      </c>
      <c r="D42">
        <v>20</v>
      </c>
      <c r="E42">
        <v>20</v>
      </c>
      <c r="F42" s="3">
        <v>44138</v>
      </c>
    </row>
    <row r="43" spans="1:6">
      <c r="A43" t="s">
        <v>129</v>
      </c>
      <c r="B43" t="s">
        <v>3963</v>
      </c>
      <c r="C43" t="s">
        <v>43</v>
      </c>
      <c r="D43">
        <v>71</v>
      </c>
      <c r="E43">
        <v>71</v>
      </c>
      <c r="F43" s="3">
        <v>43424</v>
      </c>
    </row>
    <row r="44" spans="1:6">
      <c r="A44" t="s">
        <v>155</v>
      </c>
      <c r="B44" t="s">
        <v>3976</v>
      </c>
      <c r="C44" t="s">
        <v>43</v>
      </c>
      <c r="D44">
        <v>3</v>
      </c>
      <c r="E44">
        <v>3</v>
      </c>
      <c r="F44" s="3">
        <v>42278</v>
      </c>
    </row>
    <row r="45" spans="1:6">
      <c r="A45" t="s">
        <v>54</v>
      </c>
      <c r="B45" t="s">
        <v>3953</v>
      </c>
      <c r="C45" t="s">
        <v>43</v>
      </c>
      <c r="D45">
        <v>33</v>
      </c>
      <c r="E45">
        <v>33</v>
      </c>
      <c r="F45" s="3">
        <v>44026</v>
      </c>
    </row>
    <row r="46" spans="1:6">
      <c r="A46" t="s">
        <v>130</v>
      </c>
      <c r="B46" t="s">
        <v>3960</v>
      </c>
      <c r="C46" t="s">
        <v>43</v>
      </c>
      <c r="D46">
        <v>4</v>
      </c>
      <c r="E46">
        <v>4</v>
      </c>
      <c r="F46" s="3">
        <v>42384</v>
      </c>
    </row>
    <row r="47" spans="1:6">
      <c r="A47" t="s">
        <v>131</v>
      </c>
      <c r="B47" t="s">
        <v>3977</v>
      </c>
      <c r="C47" t="s">
        <v>43</v>
      </c>
      <c r="D47">
        <v>2</v>
      </c>
      <c r="E47">
        <v>2</v>
      </c>
      <c r="F47" s="3">
        <v>43386</v>
      </c>
    </row>
    <row r="48" spans="1:6">
      <c r="A48" t="s">
        <v>133</v>
      </c>
      <c r="B48" t="s">
        <v>3978</v>
      </c>
      <c r="C48" t="s">
        <v>43</v>
      </c>
      <c r="D48">
        <v>20</v>
      </c>
      <c r="E48">
        <v>66</v>
      </c>
      <c r="F48" s="3">
        <v>38677</v>
      </c>
    </row>
    <row r="49" spans="1:6">
      <c r="A49" t="s">
        <v>133</v>
      </c>
      <c r="B49" t="s">
        <v>3962</v>
      </c>
      <c r="C49" t="s">
        <v>43</v>
      </c>
      <c r="D49">
        <v>46</v>
      </c>
      <c r="E49">
        <v>66</v>
      </c>
      <c r="F49" s="3">
        <v>38677</v>
      </c>
    </row>
    <row r="50" spans="1:6">
      <c r="A50" t="s">
        <v>134</v>
      </c>
      <c r="B50" t="s">
        <v>3953</v>
      </c>
      <c r="C50" t="s">
        <v>43</v>
      </c>
      <c r="D50">
        <v>23</v>
      </c>
      <c r="E50">
        <v>23</v>
      </c>
      <c r="F50" s="3">
        <v>44130</v>
      </c>
    </row>
    <row r="51" spans="1:6">
      <c r="A51" t="s">
        <v>135</v>
      </c>
      <c r="B51" t="s">
        <v>3961</v>
      </c>
      <c r="C51" t="s">
        <v>43</v>
      </c>
      <c r="D51">
        <v>31</v>
      </c>
      <c r="E51">
        <v>31</v>
      </c>
      <c r="F51" s="3">
        <v>44485</v>
      </c>
    </row>
    <row r="52" spans="1:6">
      <c r="A52" t="s">
        <v>136</v>
      </c>
      <c r="B52" t="s">
        <v>3979</v>
      </c>
      <c r="C52" t="s">
        <v>43</v>
      </c>
      <c r="D52">
        <v>7</v>
      </c>
      <c r="E52">
        <v>7</v>
      </c>
      <c r="F52" s="3">
        <v>44036</v>
      </c>
    </row>
    <row r="53" spans="1:6">
      <c r="A53" t="s">
        <v>137</v>
      </c>
      <c r="B53" t="s">
        <v>3958</v>
      </c>
      <c r="C53" t="s">
        <v>43</v>
      </c>
      <c r="D53">
        <v>21</v>
      </c>
      <c r="E53">
        <v>21</v>
      </c>
      <c r="F53" s="3">
        <v>44506</v>
      </c>
    </row>
    <row r="54" spans="1:6">
      <c r="A54" t="s">
        <v>138</v>
      </c>
      <c r="B54" t="s">
        <v>3963</v>
      </c>
      <c r="C54" t="s">
        <v>43</v>
      </c>
      <c r="D54">
        <v>80</v>
      </c>
      <c r="E54">
        <v>80</v>
      </c>
      <c r="F54" s="3">
        <v>43784</v>
      </c>
    </row>
    <row r="55" spans="1:6">
      <c r="A55" t="s">
        <v>156</v>
      </c>
      <c r="B55" t="s">
        <v>3980</v>
      </c>
      <c r="C55" t="s">
        <v>43</v>
      </c>
      <c r="D55">
        <v>2</v>
      </c>
      <c r="E55">
        <v>2</v>
      </c>
      <c r="F55" s="3">
        <v>43362</v>
      </c>
    </row>
    <row r="56" spans="1:6">
      <c r="A56" t="s">
        <v>139</v>
      </c>
      <c r="B56" t="s">
        <v>3950</v>
      </c>
      <c r="C56" t="s">
        <v>43</v>
      </c>
      <c r="D56">
        <v>7</v>
      </c>
      <c r="E56">
        <v>7</v>
      </c>
      <c r="F56" s="3">
        <v>43143</v>
      </c>
    </row>
    <row r="57" spans="1:6">
      <c r="A57" t="s">
        <v>142</v>
      </c>
      <c r="B57" t="s">
        <v>3981</v>
      </c>
      <c r="C57" t="s">
        <v>43</v>
      </c>
      <c r="D57">
        <v>50</v>
      </c>
      <c r="E57">
        <v>50</v>
      </c>
      <c r="F57" s="3">
        <v>42973</v>
      </c>
    </row>
    <row r="58" spans="1:6">
      <c r="A58" t="s">
        <v>144</v>
      </c>
      <c r="B58" t="s">
        <v>3977</v>
      </c>
      <c r="C58" t="s">
        <v>43</v>
      </c>
      <c r="D58">
        <v>3</v>
      </c>
      <c r="E58">
        <v>3</v>
      </c>
      <c r="F58" s="3">
        <v>43160</v>
      </c>
    </row>
    <row r="59" spans="1:6">
      <c r="A59" t="s">
        <v>145</v>
      </c>
      <c r="B59" t="s">
        <v>3982</v>
      </c>
      <c r="C59" t="s">
        <v>43</v>
      </c>
      <c r="D59">
        <v>51</v>
      </c>
      <c r="E59">
        <v>51</v>
      </c>
      <c r="F59" s="3">
        <v>44013</v>
      </c>
    </row>
    <row r="60" spans="1:6">
      <c r="A60" t="s">
        <v>146</v>
      </c>
      <c r="B60" t="s">
        <v>3968</v>
      </c>
      <c r="C60" t="s">
        <v>43</v>
      </c>
      <c r="D60">
        <v>11</v>
      </c>
      <c r="E60">
        <v>11</v>
      </c>
      <c r="F60" s="3">
        <v>44539</v>
      </c>
    </row>
    <row r="61" spans="1:6">
      <c r="A61" t="s">
        <v>157</v>
      </c>
      <c r="B61" t="s">
        <v>3983</v>
      </c>
      <c r="C61" t="s">
        <v>43</v>
      </c>
      <c r="D61">
        <v>2</v>
      </c>
      <c r="E61">
        <v>2</v>
      </c>
      <c r="F61" s="3">
        <v>40513</v>
      </c>
    </row>
    <row r="62" spans="1:6">
      <c r="A62" t="s">
        <v>147</v>
      </c>
      <c r="B62" t="s">
        <v>3952</v>
      </c>
      <c r="C62" t="s">
        <v>43</v>
      </c>
      <c r="D62">
        <v>5</v>
      </c>
      <c r="E62">
        <v>5</v>
      </c>
      <c r="F62" s="3">
        <v>39017</v>
      </c>
    </row>
    <row r="63" spans="1:6">
      <c r="A63" t="s">
        <v>158</v>
      </c>
      <c r="B63" t="s">
        <v>3961</v>
      </c>
      <c r="C63" t="s">
        <v>43</v>
      </c>
      <c r="D63">
        <v>3</v>
      </c>
      <c r="E63">
        <v>3</v>
      </c>
      <c r="F63" s="3">
        <v>43845</v>
      </c>
    </row>
    <row r="64" spans="1:6">
      <c r="A64" t="s">
        <v>148</v>
      </c>
      <c r="B64" t="s">
        <v>3984</v>
      </c>
      <c r="C64" t="s">
        <v>43</v>
      </c>
      <c r="D64">
        <v>7</v>
      </c>
      <c r="E64">
        <v>7</v>
      </c>
      <c r="F64" s="3">
        <v>44058</v>
      </c>
    </row>
    <row r="65" spans="1:8">
      <c r="A65" t="s">
        <v>150</v>
      </c>
      <c r="B65" t="s">
        <v>3952</v>
      </c>
      <c r="C65" t="s">
        <v>43</v>
      </c>
      <c r="D65">
        <v>17</v>
      </c>
      <c r="E65">
        <v>17</v>
      </c>
      <c r="F65" s="3">
        <v>41167</v>
      </c>
    </row>
    <row r="66" spans="1:8">
      <c r="A66" t="s">
        <v>222</v>
      </c>
      <c r="B66" t="s">
        <v>3985</v>
      </c>
      <c r="C66" t="s">
        <v>43</v>
      </c>
      <c r="D66">
        <v>12</v>
      </c>
      <c r="E66">
        <v>21</v>
      </c>
      <c r="F66" s="3">
        <v>42430</v>
      </c>
      <c r="H66" s="3"/>
    </row>
    <row r="67" spans="1:8">
      <c r="A67" t="s">
        <v>222</v>
      </c>
      <c r="B67" t="s">
        <v>3986</v>
      </c>
      <c r="C67" t="s">
        <v>43</v>
      </c>
      <c r="D67">
        <v>9</v>
      </c>
      <c r="E67">
        <v>21</v>
      </c>
      <c r="F67" s="3">
        <v>42430</v>
      </c>
      <c r="H67" s="3"/>
    </row>
    <row r="68" spans="1:8">
      <c r="A68" t="s">
        <v>227</v>
      </c>
      <c r="B68" t="s">
        <v>3987</v>
      </c>
      <c r="C68" t="s">
        <v>43</v>
      </c>
      <c r="D68">
        <v>25</v>
      </c>
      <c r="E68">
        <v>25</v>
      </c>
      <c r="F68" s="3">
        <v>43344</v>
      </c>
      <c r="H68" s="3"/>
    </row>
    <row r="69" spans="1:8">
      <c r="A69" t="s">
        <v>231</v>
      </c>
      <c r="B69" t="s">
        <v>3981</v>
      </c>
      <c r="C69" t="s">
        <v>43</v>
      </c>
      <c r="D69">
        <v>19</v>
      </c>
      <c r="E69">
        <v>19</v>
      </c>
      <c r="F69" s="3">
        <v>43040</v>
      </c>
      <c r="H69" s="3"/>
    </row>
    <row r="70" spans="1:8">
      <c r="A70" t="s">
        <v>234</v>
      </c>
      <c r="B70" t="s">
        <v>3988</v>
      </c>
      <c r="C70" t="s">
        <v>43</v>
      </c>
      <c r="D70">
        <v>19</v>
      </c>
      <c r="E70">
        <v>19</v>
      </c>
      <c r="F70" s="3">
        <v>44531</v>
      </c>
      <c r="H70" s="3"/>
    </row>
    <row r="71" spans="1:8">
      <c r="A71" t="s">
        <v>236</v>
      </c>
      <c r="B71" t="s">
        <v>3989</v>
      </c>
      <c r="C71" t="s">
        <v>43</v>
      </c>
      <c r="D71" s="10">
        <v>14</v>
      </c>
      <c r="E71" s="10">
        <v>14</v>
      </c>
      <c r="F71" s="3">
        <v>42795</v>
      </c>
      <c r="H71" s="3"/>
    </row>
    <row r="72" spans="1:8">
      <c r="A72" t="s">
        <v>239</v>
      </c>
      <c r="B72" t="s">
        <v>3990</v>
      </c>
      <c r="C72" t="s">
        <v>43</v>
      </c>
      <c r="D72">
        <v>9</v>
      </c>
      <c r="E72">
        <v>23</v>
      </c>
      <c r="F72" s="3">
        <v>40544</v>
      </c>
      <c r="H72" s="3"/>
    </row>
    <row r="73" spans="1:8">
      <c r="A73" t="s">
        <v>239</v>
      </c>
      <c r="B73" t="s">
        <v>3976</v>
      </c>
      <c r="C73" t="s">
        <v>43</v>
      </c>
      <c r="D73">
        <v>14</v>
      </c>
      <c r="E73">
        <v>23</v>
      </c>
      <c r="F73" s="3">
        <v>40544</v>
      </c>
      <c r="H73" s="3"/>
    </row>
    <row r="74" spans="1:8">
      <c r="A74" t="s">
        <v>242</v>
      </c>
      <c r="B74" t="s">
        <v>3991</v>
      </c>
      <c r="C74" t="s">
        <v>43</v>
      </c>
      <c r="D74">
        <v>11</v>
      </c>
      <c r="E74">
        <v>11</v>
      </c>
      <c r="F74" s="3">
        <v>42795</v>
      </c>
      <c r="H74" s="3"/>
    </row>
    <row r="75" spans="1:8">
      <c r="A75" t="s">
        <v>246</v>
      </c>
      <c r="B75" t="s">
        <v>3987</v>
      </c>
      <c r="C75" t="s">
        <v>43</v>
      </c>
      <c r="D75">
        <v>60</v>
      </c>
      <c r="E75">
        <v>60</v>
      </c>
      <c r="F75" s="3">
        <v>40695</v>
      </c>
      <c r="H75" s="3"/>
    </row>
    <row r="76" spans="1:8">
      <c r="A76" t="s">
        <v>249</v>
      </c>
      <c r="B76" t="s">
        <v>3970</v>
      </c>
      <c r="C76" t="s">
        <v>43</v>
      </c>
      <c r="D76">
        <v>10</v>
      </c>
      <c r="E76">
        <v>10</v>
      </c>
      <c r="F76" s="3">
        <v>42644</v>
      </c>
      <c r="H76" s="3"/>
    </row>
    <row r="77" spans="1:8">
      <c r="A77" t="s">
        <v>251</v>
      </c>
      <c r="B77" t="s">
        <v>3992</v>
      </c>
      <c r="C77" t="s">
        <v>43</v>
      </c>
      <c r="D77">
        <v>12</v>
      </c>
      <c r="E77">
        <v>12</v>
      </c>
      <c r="F77" s="3">
        <v>42826</v>
      </c>
      <c r="H77" s="3"/>
    </row>
    <row r="78" spans="1:8">
      <c r="A78" t="s">
        <v>253</v>
      </c>
      <c r="B78" t="s">
        <v>3985</v>
      </c>
      <c r="C78" t="s">
        <v>43</v>
      </c>
      <c r="D78">
        <v>13</v>
      </c>
      <c r="E78">
        <v>13</v>
      </c>
      <c r="F78" s="3">
        <v>43586</v>
      </c>
      <c r="H78" s="3"/>
    </row>
    <row r="79" spans="1:8">
      <c r="A79" t="s">
        <v>259</v>
      </c>
      <c r="B79" t="s">
        <v>3962</v>
      </c>
      <c r="C79" t="s">
        <v>43</v>
      </c>
      <c r="D79">
        <v>19</v>
      </c>
      <c r="E79">
        <v>19</v>
      </c>
      <c r="F79" s="3">
        <v>41640</v>
      </c>
      <c r="H79" s="3"/>
    </row>
    <row r="80" spans="1:8">
      <c r="A80" t="s">
        <v>262</v>
      </c>
      <c r="B80" s="10" t="s">
        <v>3993</v>
      </c>
      <c r="C80" t="s">
        <v>43</v>
      </c>
      <c r="D80">
        <v>14</v>
      </c>
      <c r="E80">
        <v>14</v>
      </c>
      <c r="F80" s="3">
        <v>44470</v>
      </c>
      <c r="H80" s="3"/>
    </row>
    <row r="81" spans="1:8">
      <c r="A81" t="s">
        <v>264</v>
      </c>
      <c r="B81" t="s">
        <v>3994</v>
      </c>
      <c r="C81" t="s">
        <v>43</v>
      </c>
      <c r="D81">
        <v>17</v>
      </c>
      <c r="E81">
        <v>17</v>
      </c>
      <c r="F81" s="3">
        <v>38687</v>
      </c>
      <c r="H81" s="3"/>
    </row>
    <row r="82" spans="1:8">
      <c r="A82" t="s">
        <v>266</v>
      </c>
      <c r="B82" t="s">
        <v>3995</v>
      </c>
      <c r="C82" t="s">
        <v>43</v>
      </c>
      <c r="D82">
        <v>22</v>
      </c>
      <c r="E82">
        <v>32</v>
      </c>
      <c r="F82" s="3">
        <v>42736</v>
      </c>
      <c r="H82" s="3"/>
    </row>
    <row r="83" spans="1:8">
      <c r="A83" t="s">
        <v>266</v>
      </c>
      <c r="B83" t="s">
        <v>3996</v>
      </c>
      <c r="C83" t="s">
        <v>43</v>
      </c>
      <c r="D83">
        <v>10</v>
      </c>
      <c r="E83">
        <v>32</v>
      </c>
      <c r="F83" s="3">
        <v>42736</v>
      </c>
      <c r="H83" s="3"/>
    </row>
    <row r="84" spans="1:8">
      <c r="A84" t="s">
        <v>269</v>
      </c>
      <c r="B84" t="s">
        <v>3997</v>
      </c>
      <c r="C84" t="s">
        <v>43</v>
      </c>
      <c r="D84">
        <v>29</v>
      </c>
      <c r="E84">
        <v>29</v>
      </c>
      <c r="F84" s="3">
        <v>41730</v>
      </c>
      <c r="H84" s="3"/>
    </row>
    <row r="85" spans="1:8">
      <c r="A85" t="s">
        <v>271</v>
      </c>
      <c r="B85" t="s">
        <v>3977</v>
      </c>
      <c r="C85" t="s">
        <v>43</v>
      </c>
      <c r="D85">
        <v>30</v>
      </c>
      <c r="E85">
        <v>32</v>
      </c>
      <c r="F85" s="3">
        <v>42948</v>
      </c>
      <c r="H85" s="3"/>
    </row>
    <row r="86" spans="1:8">
      <c r="A86" t="s">
        <v>271</v>
      </c>
      <c r="B86" t="s">
        <v>3998</v>
      </c>
      <c r="C86" t="s">
        <v>43</v>
      </c>
      <c r="D86">
        <v>2</v>
      </c>
      <c r="E86">
        <v>32</v>
      </c>
      <c r="F86" s="3">
        <v>42948</v>
      </c>
      <c r="H86" s="3"/>
    </row>
    <row r="87" spans="1:8">
      <c r="A87" t="s">
        <v>274</v>
      </c>
      <c r="B87" t="s">
        <v>3962</v>
      </c>
      <c r="C87" t="s">
        <v>43</v>
      </c>
      <c r="D87">
        <v>54</v>
      </c>
      <c r="E87">
        <v>54</v>
      </c>
      <c r="F87" s="3">
        <v>38534</v>
      </c>
      <c r="H87" s="3"/>
    </row>
    <row r="88" spans="1:8">
      <c r="A88" t="s">
        <v>277</v>
      </c>
      <c r="B88" t="s">
        <v>3999</v>
      </c>
      <c r="C88" t="s">
        <v>43</v>
      </c>
      <c r="D88">
        <v>11</v>
      </c>
      <c r="E88">
        <v>34</v>
      </c>
      <c r="F88" s="3">
        <v>42826</v>
      </c>
      <c r="H88" s="3"/>
    </row>
    <row r="89" spans="1:8">
      <c r="A89" t="s">
        <v>277</v>
      </c>
      <c r="B89" t="s">
        <v>4000</v>
      </c>
      <c r="C89" t="s">
        <v>43</v>
      </c>
      <c r="D89">
        <v>23</v>
      </c>
      <c r="E89">
        <v>34</v>
      </c>
      <c r="F89" s="3">
        <v>42826</v>
      </c>
      <c r="H89" s="3"/>
    </row>
    <row r="90" spans="1:8">
      <c r="A90" t="s">
        <v>279</v>
      </c>
      <c r="B90" t="s">
        <v>3964</v>
      </c>
      <c r="C90" t="s">
        <v>43</v>
      </c>
      <c r="D90">
        <v>23</v>
      </c>
      <c r="E90">
        <v>23</v>
      </c>
      <c r="F90" s="3">
        <v>43191</v>
      </c>
      <c r="H90" s="3"/>
    </row>
    <row r="91" spans="1:8">
      <c r="A91" t="s">
        <v>283</v>
      </c>
      <c r="B91" t="s">
        <v>3970</v>
      </c>
      <c r="C91" t="s">
        <v>43</v>
      </c>
      <c r="D91">
        <v>14</v>
      </c>
      <c r="E91">
        <v>14</v>
      </c>
      <c r="F91" s="3">
        <v>44440</v>
      </c>
      <c r="H91" s="3"/>
    </row>
    <row r="92" spans="1:8">
      <c r="A92" t="s">
        <v>286</v>
      </c>
      <c r="B92" t="s">
        <v>4001</v>
      </c>
      <c r="C92" t="s">
        <v>43</v>
      </c>
      <c r="D92" s="10">
        <v>36</v>
      </c>
      <c r="E92" s="10">
        <v>36</v>
      </c>
      <c r="F92" s="3">
        <v>39114</v>
      </c>
      <c r="H92" s="3"/>
    </row>
    <row r="93" spans="1:8">
      <c r="A93" t="s">
        <v>288</v>
      </c>
      <c r="B93" t="s">
        <v>4002</v>
      </c>
      <c r="C93" t="s">
        <v>43</v>
      </c>
      <c r="D93" s="10">
        <v>21</v>
      </c>
      <c r="E93" s="10">
        <v>30</v>
      </c>
      <c r="F93" s="3">
        <v>43040</v>
      </c>
      <c r="H93" s="3"/>
    </row>
    <row r="94" spans="1:8">
      <c r="A94" t="s">
        <v>288</v>
      </c>
      <c r="B94" t="s">
        <v>3985</v>
      </c>
      <c r="C94" t="s">
        <v>43</v>
      </c>
      <c r="D94" s="10">
        <v>9</v>
      </c>
      <c r="E94" s="10">
        <v>30</v>
      </c>
      <c r="F94" s="3">
        <v>43040</v>
      </c>
      <c r="H94" s="3"/>
    </row>
    <row r="95" spans="1:8">
      <c r="A95" t="s">
        <v>291</v>
      </c>
      <c r="B95" t="s">
        <v>4003</v>
      </c>
      <c r="C95" t="s">
        <v>43</v>
      </c>
      <c r="D95">
        <v>9</v>
      </c>
      <c r="E95">
        <v>9</v>
      </c>
      <c r="F95" s="3">
        <v>45444</v>
      </c>
      <c r="H95" s="3"/>
    </row>
    <row r="96" spans="1:8">
      <c r="A96" t="s">
        <v>295</v>
      </c>
      <c r="B96" t="s">
        <v>4004</v>
      </c>
      <c r="C96" t="s">
        <v>43</v>
      </c>
      <c r="D96">
        <v>3</v>
      </c>
      <c r="E96">
        <v>3</v>
      </c>
      <c r="F96" s="3">
        <v>42767</v>
      </c>
      <c r="H96" s="3"/>
    </row>
    <row r="97" spans="1:8">
      <c r="A97" t="s">
        <v>298</v>
      </c>
      <c r="B97" t="s">
        <v>3970</v>
      </c>
      <c r="C97" t="s">
        <v>43</v>
      </c>
      <c r="D97">
        <v>9</v>
      </c>
      <c r="E97">
        <v>9</v>
      </c>
      <c r="F97" s="3">
        <v>42248</v>
      </c>
      <c r="H97" s="3"/>
    </row>
    <row r="98" spans="1:8">
      <c r="A98" t="s">
        <v>301</v>
      </c>
      <c r="B98" t="s">
        <v>4001</v>
      </c>
      <c r="C98" t="s">
        <v>43</v>
      </c>
      <c r="D98">
        <v>25</v>
      </c>
      <c r="E98">
        <v>25</v>
      </c>
      <c r="F98" s="3">
        <v>41456</v>
      </c>
      <c r="H98" s="3"/>
    </row>
    <row r="99" spans="1:8">
      <c r="A99" t="s">
        <v>303</v>
      </c>
      <c r="B99" t="s">
        <v>3964</v>
      </c>
      <c r="C99" t="s">
        <v>43</v>
      </c>
      <c r="D99">
        <v>20</v>
      </c>
      <c r="E99">
        <v>20</v>
      </c>
      <c r="F99" s="3">
        <v>41548</v>
      </c>
      <c r="H99" s="3"/>
    </row>
    <row r="100" spans="1:8">
      <c r="A100" t="s">
        <v>307</v>
      </c>
      <c r="B100" t="s">
        <v>3997</v>
      </c>
      <c r="C100" t="s">
        <v>43</v>
      </c>
      <c r="D100">
        <v>21</v>
      </c>
      <c r="E100">
        <v>21</v>
      </c>
      <c r="F100" s="3">
        <v>38292</v>
      </c>
      <c r="H100" s="3"/>
    </row>
    <row r="101" spans="1:8">
      <c r="A101" t="s">
        <v>309</v>
      </c>
      <c r="B101" t="s">
        <v>3999</v>
      </c>
      <c r="C101" t="s">
        <v>43</v>
      </c>
      <c r="D101">
        <v>9</v>
      </c>
      <c r="E101">
        <v>9</v>
      </c>
      <c r="F101" s="3">
        <v>39934</v>
      </c>
      <c r="H101" s="3"/>
    </row>
    <row r="102" spans="1:8">
      <c r="A102" t="s">
        <v>311</v>
      </c>
      <c r="B102" t="s">
        <v>4002</v>
      </c>
      <c r="C102" t="s">
        <v>43</v>
      </c>
      <c r="D102">
        <v>18</v>
      </c>
      <c r="E102">
        <v>18</v>
      </c>
      <c r="F102" s="3">
        <v>42156</v>
      </c>
      <c r="H102" s="3"/>
    </row>
    <row r="103" spans="1:8">
      <c r="A103" t="s">
        <v>314</v>
      </c>
      <c r="B103" t="s">
        <v>3962</v>
      </c>
      <c r="C103" t="s">
        <v>43</v>
      </c>
      <c r="D103" s="10">
        <v>49</v>
      </c>
      <c r="E103" s="10">
        <v>49</v>
      </c>
      <c r="F103" s="3">
        <v>41153</v>
      </c>
      <c r="H103" s="3"/>
    </row>
    <row r="104" spans="1:8">
      <c r="A104" t="s">
        <v>320</v>
      </c>
      <c r="B104" t="s">
        <v>3962</v>
      </c>
      <c r="C104" t="s">
        <v>43</v>
      </c>
      <c r="D104">
        <v>96</v>
      </c>
      <c r="E104">
        <v>96</v>
      </c>
      <c r="F104" s="3">
        <v>41153</v>
      </c>
      <c r="H104" s="3"/>
    </row>
    <row r="105" spans="1:8">
      <c r="A105" t="s">
        <v>323</v>
      </c>
      <c r="B105" t="s">
        <v>3962</v>
      </c>
      <c r="C105" t="s">
        <v>43</v>
      </c>
      <c r="D105" s="10">
        <v>152</v>
      </c>
      <c r="E105" s="10">
        <v>152</v>
      </c>
      <c r="F105" s="3">
        <v>42887</v>
      </c>
      <c r="H105" s="3"/>
    </row>
    <row r="106" spans="1:8">
      <c r="A106" t="s">
        <v>326</v>
      </c>
      <c r="B106" t="s">
        <v>3952</v>
      </c>
      <c r="C106" t="s">
        <v>43</v>
      </c>
      <c r="D106" s="10">
        <v>13</v>
      </c>
      <c r="E106" s="10">
        <v>13</v>
      </c>
      <c r="F106" s="3">
        <v>43891</v>
      </c>
      <c r="H106" s="3"/>
    </row>
    <row r="107" spans="1:8">
      <c r="A107" t="s">
        <v>330</v>
      </c>
      <c r="B107" t="s">
        <v>4005</v>
      </c>
      <c r="C107" t="s">
        <v>43</v>
      </c>
      <c r="D107" s="10">
        <v>23</v>
      </c>
      <c r="E107" s="10">
        <v>23</v>
      </c>
      <c r="F107" s="3">
        <v>42826</v>
      </c>
      <c r="H107" s="3"/>
    </row>
    <row r="108" spans="1:8">
      <c r="A108" t="s">
        <v>332</v>
      </c>
      <c r="B108" s="10" t="s">
        <v>3992</v>
      </c>
      <c r="C108" t="s">
        <v>43</v>
      </c>
      <c r="D108" s="10">
        <v>17</v>
      </c>
      <c r="E108" s="10">
        <v>17</v>
      </c>
      <c r="F108" s="3">
        <v>42917</v>
      </c>
      <c r="H108" s="3"/>
    </row>
    <row r="109" spans="1:8">
      <c r="A109" t="s">
        <v>338</v>
      </c>
      <c r="B109" t="s">
        <v>3985</v>
      </c>
      <c r="C109" t="s">
        <v>43</v>
      </c>
      <c r="D109" s="10">
        <v>10</v>
      </c>
      <c r="E109" s="10">
        <v>10</v>
      </c>
      <c r="F109" s="3">
        <v>42705</v>
      </c>
      <c r="H109" s="3"/>
    </row>
    <row r="110" spans="1:8">
      <c r="A110" t="s">
        <v>340</v>
      </c>
      <c r="B110" t="s">
        <v>4006</v>
      </c>
      <c r="C110" t="s">
        <v>43</v>
      </c>
      <c r="D110" s="10">
        <v>4</v>
      </c>
      <c r="E110" s="10">
        <v>4</v>
      </c>
      <c r="F110" s="3">
        <v>39326</v>
      </c>
      <c r="H110" s="3"/>
    </row>
    <row r="111" spans="1:8">
      <c r="A111" t="s">
        <v>343</v>
      </c>
      <c r="B111" t="s">
        <v>4007</v>
      </c>
      <c r="C111" t="s">
        <v>43</v>
      </c>
      <c r="D111" s="10">
        <v>22</v>
      </c>
      <c r="E111" s="10">
        <v>22</v>
      </c>
      <c r="F111" s="3">
        <v>44927</v>
      </c>
      <c r="H111" s="3"/>
    </row>
    <row r="112" spans="1:8">
      <c r="A112" t="s">
        <v>345</v>
      </c>
      <c r="B112" t="s">
        <v>4003</v>
      </c>
      <c r="C112" t="s">
        <v>43</v>
      </c>
      <c r="D112" s="10">
        <v>5</v>
      </c>
      <c r="E112" s="10">
        <v>5</v>
      </c>
      <c r="F112" s="3">
        <v>44348</v>
      </c>
      <c r="H112" s="3"/>
    </row>
    <row r="113" spans="1:8">
      <c r="A113" t="s">
        <v>350</v>
      </c>
      <c r="B113" t="s">
        <v>4003</v>
      </c>
      <c r="C113" t="s">
        <v>43</v>
      </c>
      <c r="D113" s="10">
        <v>5</v>
      </c>
      <c r="E113" s="10">
        <v>5</v>
      </c>
      <c r="F113" s="3">
        <v>44348</v>
      </c>
      <c r="H113" s="3"/>
    </row>
    <row r="114" spans="1:8">
      <c r="A114" t="s">
        <v>352</v>
      </c>
      <c r="B114" t="s">
        <v>3964</v>
      </c>
      <c r="C114" t="s">
        <v>43</v>
      </c>
      <c r="D114">
        <v>60</v>
      </c>
      <c r="E114">
        <v>60</v>
      </c>
      <c r="F114" s="3">
        <v>40330</v>
      </c>
      <c r="H114" s="3"/>
    </row>
    <row r="115" spans="1:8">
      <c r="A115" t="s">
        <v>355</v>
      </c>
      <c r="B115" t="s">
        <v>3964</v>
      </c>
      <c r="C115" t="s">
        <v>43</v>
      </c>
      <c r="D115">
        <v>6</v>
      </c>
      <c r="E115">
        <v>6</v>
      </c>
      <c r="F115" s="3">
        <v>42735</v>
      </c>
      <c r="H115" s="3"/>
    </row>
    <row r="116" spans="1:8">
      <c r="A116" t="s">
        <v>357</v>
      </c>
      <c r="B116" t="s">
        <v>4003</v>
      </c>
      <c r="C116" t="s">
        <v>43</v>
      </c>
      <c r="D116" s="10">
        <v>12</v>
      </c>
      <c r="E116" s="10">
        <v>12</v>
      </c>
      <c r="F116" s="3">
        <v>45170</v>
      </c>
      <c r="H116" s="3"/>
    </row>
    <row r="117" spans="1:8">
      <c r="A117" t="s">
        <v>360</v>
      </c>
      <c r="B117" t="s">
        <v>3957</v>
      </c>
      <c r="C117" t="s">
        <v>43</v>
      </c>
      <c r="D117" s="10">
        <v>6</v>
      </c>
      <c r="E117" s="10">
        <v>6</v>
      </c>
      <c r="F117" s="3">
        <v>38869</v>
      </c>
      <c r="H117" s="3"/>
    </row>
    <row r="118" spans="1:8">
      <c r="A118" t="s">
        <v>362</v>
      </c>
      <c r="B118" t="s">
        <v>3958</v>
      </c>
      <c r="C118" t="s">
        <v>43</v>
      </c>
      <c r="D118" s="10">
        <v>10</v>
      </c>
      <c r="E118" s="10">
        <v>10</v>
      </c>
      <c r="F118" s="3">
        <v>44927</v>
      </c>
      <c r="H118" s="3"/>
    </row>
    <row r="119" spans="1:8">
      <c r="A119" t="s">
        <v>366</v>
      </c>
      <c r="B119" t="s">
        <v>4008</v>
      </c>
      <c r="C119" t="s">
        <v>43</v>
      </c>
      <c r="D119" s="10">
        <v>15</v>
      </c>
      <c r="E119" s="10">
        <v>15</v>
      </c>
      <c r="F119" s="3">
        <v>39600</v>
      </c>
      <c r="H119" s="3"/>
    </row>
    <row r="120" spans="1:8">
      <c r="A120" t="s">
        <v>368</v>
      </c>
      <c r="B120" t="s">
        <v>3975</v>
      </c>
      <c r="C120" t="s">
        <v>43</v>
      </c>
      <c r="D120" s="10">
        <v>23</v>
      </c>
      <c r="E120" s="10">
        <v>23</v>
      </c>
      <c r="F120" s="3">
        <v>42675</v>
      </c>
      <c r="H120" s="3"/>
    </row>
    <row r="121" spans="1:8">
      <c r="A121" t="s">
        <v>370</v>
      </c>
      <c r="B121" t="s">
        <v>3957</v>
      </c>
      <c r="C121" t="s">
        <v>43</v>
      </c>
      <c r="D121" s="10">
        <v>32</v>
      </c>
      <c r="E121" s="10">
        <v>32</v>
      </c>
      <c r="F121" s="3">
        <v>43525</v>
      </c>
      <c r="H121" s="3"/>
    </row>
    <row r="122" spans="1:8">
      <c r="A122" t="s">
        <v>373</v>
      </c>
      <c r="B122" t="s">
        <v>3957</v>
      </c>
      <c r="C122" t="s">
        <v>43</v>
      </c>
      <c r="D122" s="10">
        <v>27</v>
      </c>
      <c r="E122" s="10">
        <v>27</v>
      </c>
      <c r="F122" s="3">
        <v>43525</v>
      </c>
      <c r="H122" s="3"/>
    </row>
    <row r="123" spans="1:8">
      <c r="A123" t="s">
        <v>375</v>
      </c>
      <c r="B123" t="s">
        <v>3969</v>
      </c>
      <c r="C123" t="s">
        <v>43</v>
      </c>
      <c r="D123" s="10">
        <v>13</v>
      </c>
      <c r="E123" s="10">
        <v>13</v>
      </c>
      <c r="F123" s="3">
        <v>44378</v>
      </c>
      <c r="H123" s="3"/>
    </row>
    <row r="124" spans="1:8">
      <c r="A124" t="s">
        <v>378</v>
      </c>
      <c r="B124" t="s">
        <v>3971</v>
      </c>
      <c r="C124" t="s">
        <v>43</v>
      </c>
      <c r="D124" s="10">
        <v>35</v>
      </c>
      <c r="E124" s="10">
        <v>35</v>
      </c>
      <c r="F124" s="3">
        <v>40118</v>
      </c>
      <c r="H124" s="3"/>
    </row>
    <row r="125" spans="1:8">
      <c r="A125" t="s">
        <v>380</v>
      </c>
      <c r="B125" t="s">
        <v>4009</v>
      </c>
      <c r="C125" t="s">
        <v>43</v>
      </c>
      <c r="D125" s="10">
        <v>33</v>
      </c>
      <c r="E125" s="10">
        <v>33</v>
      </c>
      <c r="F125" s="3">
        <v>43070</v>
      </c>
      <c r="H125" s="3"/>
    </row>
    <row r="126" spans="1:8">
      <c r="A126" t="s">
        <v>382</v>
      </c>
      <c r="B126" t="s">
        <v>3952</v>
      </c>
      <c r="C126" t="s">
        <v>43</v>
      </c>
      <c r="D126" s="10">
        <v>18</v>
      </c>
      <c r="E126" s="10">
        <v>18</v>
      </c>
      <c r="F126" s="3">
        <v>40360</v>
      </c>
      <c r="H126" s="3"/>
    </row>
    <row r="127" spans="1:8">
      <c r="A127" t="s">
        <v>384</v>
      </c>
      <c r="B127" t="s">
        <v>3964</v>
      </c>
      <c r="C127" t="s">
        <v>43</v>
      </c>
      <c r="D127" s="10">
        <v>16</v>
      </c>
      <c r="E127" s="10">
        <v>16</v>
      </c>
      <c r="F127" s="3">
        <v>42917</v>
      </c>
      <c r="H127" s="3"/>
    </row>
    <row r="128" spans="1:8">
      <c r="A128" t="s">
        <v>386</v>
      </c>
      <c r="B128" t="s">
        <v>3957</v>
      </c>
      <c r="C128" t="s">
        <v>43</v>
      </c>
      <c r="D128" s="10">
        <v>48</v>
      </c>
      <c r="E128" s="10">
        <v>48</v>
      </c>
      <c r="F128" s="3">
        <v>41395</v>
      </c>
      <c r="H128" s="3"/>
    </row>
    <row r="129" spans="1:8">
      <c r="A129" t="s">
        <v>390</v>
      </c>
      <c r="B129" t="s">
        <v>3997</v>
      </c>
      <c r="C129" t="s">
        <v>43</v>
      </c>
      <c r="D129" s="10">
        <v>20</v>
      </c>
      <c r="E129" s="10">
        <v>20</v>
      </c>
      <c r="F129" s="3">
        <v>38869</v>
      </c>
      <c r="H129" s="3"/>
    </row>
    <row r="130" spans="1:8">
      <c r="A130" t="s">
        <v>393</v>
      </c>
      <c r="B130" t="s">
        <v>3997</v>
      </c>
      <c r="C130" t="s">
        <v>43</v>
      </c>
      <c r="D130" s="10">
        <v>20</v>
      </c>
      <c r="E130" s="10">
        <v>20</v>
      </c>
      <c r="F130" s="3">
        <v>38869</v>
      </c>
      <c r="H130" s="3"/>
    </row>
    <row r="131" spans="1:8">
      <c r="A131" t="s">
        <v>395</v>
      </c>
      <c r="B131" t="s">
        <v>4002</v>
      </c>
      <c r="C131" t="s">
        <v>43</v>
      </c>
      <c r="D131" s="10">
        <v>11</v>
      </c>
      <c r="E131" s="10">
        <v>11</v>
      </c>
      <c r="F131" s="3">
        <v>42795</v>
      </c>
      <c r="H131" s="3"/>
    </row>
    <row r="132" spans="1:8">
      <c r="A132" t="s">
        <v>397</v>
      </c>
      <c r="B132" t="s">
        <v>3957</v>
      </c>
      <c r="C132" t="s">
        <v>43</v>
      </c>
      <c r="D132" s="10">
        <v>22</v>
      </c>
      <c r="E132" s="10">
        <v>22</v>
      </c>
      <c r="F132" s="3">
        <v>42795</v>
      </c>
      <c r="H132" s="3"/>
    </row>
    <row r="133" spans="1:8">
      <c r="A133" t="s">
        <v>399</v>
      </c>
      <c r="B133" t="s">
        <v>4010</v>
      </c>
      <c r="C133" t="s">
        <v>43</v>
      </c>
      <c r="D133" s="10">
        <v>11</v>
      </c>
      <c r="E133" s="10">
        <v>11</v>
      </c>
      <c r="F133" s="3">
        <v>42736</v>
      </c>
      <c r="H133" s="3"/>
    </row>
    <row r="134" spans="1:8">
      <c r="A134" t="s">
        <v>401</v>
      </c>
      <c r="B134" t="s">
        <v>3970</v>
      </c>
      <c r="C134" t="s">
        <v>43</v>
      </c>
      <c r="D134" s="10">
        <v>20</v>
      </c>
      <c r="E134" s="10">
        <v>20</v>
      </c>
      <c r="F134" s="3">
        <v>44562</v>
      </c>
      <c r="H134" s="3"/>
    </row>
    <row r="135" spans="1:8">
      <c r="A135" t="s">
        <v>403</v>
      </c>
      <c r="B135" t="s">
        <v>3985</v>
      </c>
      <c r="C135" t="s">
        <v>43</v>
      </c>
      <c r="D135" s="10">
        <v>16</v>
      </c>
      <c r="E135" s="10">
        <v>16</v>
      </c>
      <c r="F135" s="3">
        <v>41852</v>
      </c>
      <c r="H135" s="3"/>
    </row>
    <row r="136" spans="1:8">
      <c r="A136" t="s">
        <v>408</v>
      </c>
      <c r="B136" t="s">
        <v>4011</v>
      </c>
      <c r="C136" t="s">
        <v>43</v>
      </c>
      <c r="D136" s="10">
        <v>11</v>
      </c>
      <c r="E136" s="10">
        <v>11</v>
      </c>
      <c r="F136" s="3">
        <v>44420</v>
      </c>
      <c r="H136" s="3"/>
    </row>
    <row r="137" spans="1:8">
      <c r="A137" t="s">
        <v>406</v>
      </c>
      <c r="B137" t="s">
        <v>3985</v>
      </c>
      <c r="C137" t="s">
        <v>43</v>
      </c>
      <c r="D137" s="10">
        <v>35</v>
      </c>
      <c r="E137" s="10">
        <v>35</v>
      </c>
      <c r="F137" s="3">
        <v>41061</v>
      </c>
      <c r="H137" s="3"/>
    </row>
    <row r="138" spans="1:8">
      <c r="A138" t="s">
        <v>410</v>
      </c>
      <c r="B138" t="s">
        <v>3970</v>
      </c>
      <c r="C138" t="s">
        <v>43</v>
      </c>
      <c r="D138" s="10">
        <v>5</v>
      </c>
      <c r="E138" s="10">
        <v>5</v>
      </c>
      <c r="F138" s="3">
        <v>41334</v>
      </c>
      <c r="H138" s="3"/>
    </row>
    <row r="139" spans="1:8">
      <c r="A139" t="s">
        <v>412</v>
      </c>
      <c r="B139" t="s">
        <v>4012</v>
      </c>
      <c r="C139" t="s">
        <v>43</v>
      </c>
      <c r="D139" s="10">
        <v>8</v>
      </c>
      <c r="E139" s="10">
        <v>8</v>
      </c>
      <c r="F139" s="3">
        <v>45078</v>
      </c>
      <c r="H139" s="3"/>
    </row>
    <row r="140" spans="1:8">
      <c r="A140" t="s">
        <v>415</v>
      </c>
      <c r="B140" t="s">
        <v>4013</v>
      </c>
      <c r="C140" t="s">
        <v>43</v>
      </c>
      <c r="D140" s="10">
        <v>30</v>
      </c>
      <c r="E140" s="10">
        <v>34</v>
      </c>
      <c r="F140" s="3">
        <v>40969</v>
      </c>
    </row>
    <row r="141" spans="1:8">
      <c r="A141" t="s">
        <v>415</v>
      </c>
      <c r="B141" t="s">
        <v>3964</v>
      </c>
      <c r="C141" t="s">
        <v>43</v>
      </c>
      <c r="D141" s="10">
        <v>4</v>
      </c>
      <c r="E141" s="10">
        <v>34</v>
      </c>
      <c r="F141" s="3">
        <v>40969</v>
      </c>
    </row>
    <row r="142" spans="1:8">
      <c r="A142" t="s">
        <v>420</v>
      </c>
      <c r="B142" t="s">
        <v>4013</v>
      </c>
      <c r="C142" t="s">
        <v>43</v>
      </c>
      <c r="D142" s="10">
        <v>31</v>
      </c>
      <c r="E142" s="10">
        <v>34</v>
      </c>
      <c r="F142" s="3">
        <v>40969</v>
      </c>
    </row>
    <row r="143" spans="1:8">
      <c r="A143" t="s">
        <v>420</v>
      </c>
      <c r="B143" t="s">
        <v>3964</v>
      </c>
      <c r="C143" t="s">
        <v>43</v>
      </c>
      <c r="D143" s="10">
        <v>3</v>
      </c>
      <c r="E143" s="10">
        <v>34</v>
      </c>
      <c r="F143" s="3">
        <v>40969</v>
      </c>
    </row>
    <row r="144" spans="1:8">
      <c r="A144" t="s">
        <v>419</v>
      </c>
      <c r="B144" t="s">
        <v>3964</v>
      </c>
      <c r="C144" t="s">
        <v>43</v>
      </c>
      <c r="D144" s="10">
        <v>7</v>
      </c>
      <c r="E144" s="10">
        <v>7</v>
      </c>
      <c r="F144" s="3">
        <v>41334</v>
      </c>
      <c r="H144" s="3"/>
    </row>
    <row r="145" spans="1:8">
      <c r="A145" t="s">
        <v>422</v>
      </c>
      <c r="B145" t="s">
        <v>3964</v>
      </c>
      <c r="C145" t="s">
        <v>43</v>
      </c>
      <c r="D145" s="10">
        <v>7</v>
      </c>
      <c r="E145" s="10">
        <v>7</v>
      </c>
      <c r="F145" s="3">
        <v>41334</v>
      </c>
      <c r="H145" s="3"/>
    </row>
    <row r="146" spans="1:8">
      <c r="A146" t="s">
        <v>423</v>
      </c>
      <c r="B146" t="s">
        <v>4013</v>
      </c>
      <c r="C146" t="s">
        <v>43</v>
      </c>
      <c r="D146" s="10">
        <v>51</v>
      </c>
      <c r="E146" s="10">
        <v>51</v>
      </c>
      <c r="F146" s="3">
        <v>38961</v>
      </c>
      <c r="H146" s="3"/>
    </row>
    <row r="147" spans="1:8">
      <c r="A147" t="s">
        <v>425</v>
      </c>
      <c r="B147" t="s">
        <v>4014</v>
      </c>
      <c r="C147" t="s">
        <v>43</v>
      </c>
      <c r="D147" s="10">
        <v>15</v>
      </c>
      <c r="E147" s="10">
        <v>15</v>
      </c>
      <c r="F147" s="3">
        <v>44378</v>
      </c>
      <c r="H147" s="3"/>
    </row>
    <row r="148" spans="1:8">
      <c r="A148" t="s">
        <v>427</v>
      </c>
      <c r="B148" t="s">
        <v>3955</v>
      </c>
      <c r="C148" t="s">
        <v>43</v>
      </c>
      <c r="D148" s="10">
        <v>22</v>
      </c>
      <c r="E148" s="10">
        <v>22</v>
      </c>
      <c r="F148" s="3">
        <v>42614</v>
      </c>
      <c r="H148" s="3"/>
    </row>
    <row r="149" spans="1:8">
      <c r="A149" t="s">
        <v>431</v>
      </c>
      <c r="B149" t="s">
        <v>4015</v>
      </c>
      <c r="C149" t="s">
        <v>43</v>
      </c>
      <c r="D149" s="10">
        <v>35</v>
      </c>
      <c r="E149" s="10">
        <v>35</v>
      </c>
      <c r="F149" s="3">
        <v>42856</v>
      </c>
      <c r="H149" s="3"/>
    </row>
    <row r="150" spans="1:8">
      <c r="A150" t="s">
        <v>433</v>
      </c>
      <c r="B150" t="s">
        <v>4010</v>
      </c>
      <c r="C150" t="s">
        <v>43</v>
      </c>
      <c r="D150" s="10">
        <v>68</v>
      </c>
      <c r="E150" s="10">
        <v>68</v>
      </c>
      <c r="F150" s="3">
        <v>41821</v>
      </c>
      <c r="H150" s="3"/>
    </row>
    <row r="151" spans="1:8">
      <c r="A151" t="s">
        <v>435</v>
      </c>
      <c r="B151" t="s">
        <v>3952</v>
      </c>
      <c r="C151" t="s">
        <v>43</v>
      </c>
      <c r="D151" s="10">
        <v>12</v>
      </c>
      <c r="E151" s="10">
        <v>12</v>
      </c>
      <c r="F151" s="3">
        <v>42795</v>
      </c>
      <c r="H151" s="3"/>
    </row>
    <row r="152" spans="1:8">
      <c r="A152" t="s">
        <v>439</v>
      </c>
      <c r="B152" t="s">
        <v>3964</v>
      </c>
      <c r="C152" t="s">
        <v>43</v>
      </c>
      <c r="D152" s="10">
        <v>21</v>
      </c>
      <c r="E152" s="10">
        <v>21</v>
      </c>
      <c r="F152" s="3">
        <v>41061</v>
      </c>
      <c r="H152" s="3"/>
    </row>
    <row r="153" spans="1:8">
      <c r="A153" t="s">
        <v>441</v>
      </c>
      <c r="B153" s="10" t="s">
        <v>4016</v>
      </c>
      <c r="C153" t="s">
        <v>43</v>
      </c>
      <c r="D153" s="10">
        <v>5</v>
      </c>
      <c r="E153" s="10">
        <v>5</v>
      </c>
      <c r="F153" s="3">
        <v>43101</v>
      </c>
      <c r="H153" s="3"/>
    </row>
    <row r="154" spans="1:8">
      <c r="A154" t="s">
        <v>444</v>
      </c>
      <c r="B154" t="s">
        <v>4003</v>
      </c>
      <c r="C154" t="s">
        <v>43</v>
      </c>
      <c r="D154" s="10">
        <v>13</v>
      </c>
      <c r="E154" s="10">
        <v>13</v>
      </c>
      <c r="F154" s="3">
        <v>44713</v>
      </c>
      <c r="H154" s="3"/>
    </row>
    <row r="155" spans="1:8">
      <c r="A155" t="s">
        <v>447</v>
      </c>
      <c r="B155" t="s">
        <v>3970</v>
      </c>
      <c r="C155" t="s">
        <v>43</v>
      </c>
      <c r="D155" s="10">
        <v>19</v>
      </c>
      <c r="E155" s="10">
        <v>19</v>
      </c>
      <c r="F155" s="3">
        <v>39600</v>
      </c>
    </row>
    <row r="156" spans="1:8">
      <c r="A156" t="s">
        <v>452</v>
      </c>
      <c r="B156" t="s">
        <v>3970</v>
      </c>
      <c r="C156" t="s">
        <v>43</v>
      </c>
      <c r="D156" s="10">
        <v>8</v>
      </c>
      <c r="E156" s="10">
        <v>8</v>
      </c>
      <c r="F156" s="3">
        <v>40787</v>
      </c>
      <c r="H156" s="3"/>
    </row>
    <row r="157" spans="1:8">
      <c r="A157" t="s">
        <v>455</v>
      </c>
      <c r="B157" t="s">
        <v>3955</v>
      </c>
      <c r="C157" t="s">
        <v>43</v>
      </c>
      <c r="D157" s="10">
        <v>8</v>
      </c>
      <c r="E157" s="10">
        <v>8</v>
      </c>
      <c r="F157" s="3">
        <v>45429</v>
      </c>
      <c r="H157" s="3"/>
    </row>
    <row r="158" spans="1:8">
      <c r="A158" t="s">
        <v>460</v>
      </c>
      <c r="B158" t="s">
        <v>4017</v>
      </c>
      <c r="C158" t="s">
        <v>43</v>
      </c>
      <c r="D158" s="10">
        <v>4</v>
      </c>
      <c r="E158" s="10">
        <v>15</v>
      </c>
      <c r="F158" s="3">
        <v>45536</v>
      </c>
      <c r="H158" s="3"/>
    </row>
    <row r="159" spans="1:8">
      <c r="A159" t="s">
        <v>460</v>
      </c>
      <c r="B159" t="s">
        <v>4003</v>
      </c>
      <c r="C159" t="s">
        <v>43</v>
      </c>
      <c r="D159" s="10">
        <v>11</v>
      </c>
      <c r="E159" s="10">
        <v>15</v>
      </c>
      <c r="F159" s="3">
        <v>45536</v>
      </c>
      <c r="H159" s="3"/>
    </row>
    <row r="160" spans="1:8">
      <c r="A160" t="s">
        <v>463</v>
      </c>
      <c r="B160" t="s">
        <v>3956</v>
      </c>
      <c r="C160" t="s">
        <v>43</v>
      </c>
      <c r="D160" s="10">
        <v>26</v>
      </c>
      <c r="E160" s="10">
        <v>26</v>
      </c>
      <c r="F160" s="3">
        <v>43556</v>
      </c>
      <c r="H160" s="3"/>
    </row>
    <row r="161" spans="1:8">
      <c r="A161" t="s">
        <v>453</v>
      </c>
      <c r="B161" t="s">
        <v>4018</v>
      </c>
      <c r="C161" t="s">
        <v>43</v>
      </c>
      <c r="D161" s="10">
        <v>94</v>
      </c>
      <c r="E161" s="10">
        <v>96</v>
      </c>
      <c r="F161" s="3">
        <v>42736</v>
      </c>
      <c r="H161" s="3"/>
    </row>
    <row r="162" spans="1:8">
      <c r="A162" t="s">
        <v>453</v>
      </c>
      <c r="B162" t="s">
        <v>4010</v>
      </c>
      <c r="C162" t="s">
        <v>43</v>
      </c>
      <c r="D162" s="10">
        <v>2</v>
      </c>
      <c r="E162" s="10">
        <v>96</v>
      </c>
      <c r="F162" s="3">
        <v>42736</v>
      </c>
      <c r="H162" s="3"/>
    </row>
    <row r="163" spans="1:8">
      <c r="A163" t="s">
        <v>466</v>
      </c>
      <c r="B163" t="s">
        <v>4012</v>
      </c>
      <c r="C163" t="s">
        <v>43</v>
      </c>
      <c r="D163">
        <v>24</v>
      </c>
      <c r="E163">
        <v>24</v>
      </c>
      <c r="F163" s="3">
        <v>45748</v>
      </c>
      <c r="H163" s="3"/>
    </row>
    <row r="164" spans="1:8">
      <c r="A164" t="s">
        <v>471</v>
      </c>
      <c r="B164" t="s">
        <v>3975</v>
      </c>
      <c r="C164" t="s">
        <v>43</v>
      </c>
      <c r="D164" s="10">
        <v>23</v>
      </c>
      <c r="E164" s="10">
        <v>23</v>
      </c>
      <c r="F164" s="3">
        <v>41791</v>
      </c>
      <c r="H164" s="3"/>
    </row>
    <row r="165" spans="1:8">
      <c r="A165" t="s">
        <v>473</v>
      </c>
      <c r="B165" t="s">
        <v>4019</v>
      </c>
      <c r="C165" t="s">
        <v>43</v>
      </c>
      <c r="D165" s="10">
        <v>28</v>
      </c>
      <c r="E165" s="10">
        <v>28</v>
      </c>
      <c r="F165" s="3">
        <v>40695</v>
      </c>
      <c r="H165" s="3"/>
    </row>
    <row r="166" spans="1:8">
      <c r="A166" t="s">
        <v>475</v>
      </c>
      <c r="B166" t="s">
        <v>3964</v>
      </c>
      <c r="C166" t="s">
        <v>43</v>
      </c>
      <c r="D166" s="10">
        <v>25</v>
      </c>
      <c r="E166" s="10">
        <v>25</v>
      </c>
      <c r="F166" s="3">
        <v>41791</v>
      </c>
    </row>
    <row r="167" spans="1:8">
      <c r="A167" t="s">
        <v>478</v>
      </c>
      <c r="B167" t="s">
        <v>3964</v>
      </c>
      <c r="C167" t="s">
        <v>43</v>
      </c>
      <c r="D167" s="10">
        <v>8</v>
      </c>
      <c r="E167" s="10">
        <v>8</v>
      </c>
      <c r="F167" s="3">
        <v>41944</v>
      </c>
      <c r="H167" s="3"/>
    </row>
    <row r="168" spans="1:8">
      <c r="A168" t="s">
        <v>479</v>
      </c>
      <c r="B168" t="s">
        <v>3996</v>
      </c>
      <c r="C168" t="s">
        <v>43</v>
      </c>
      <c r="D168" s="10">
        <v>15</v>
      </c>
      <c r="E168" s="10">
        <v>15</v>
      </c>
      <c r="F168" s="3">
        <v>43586</v>
      </c>
      <c r="H168" s="3"/>
    </row>
    <row r="169" spans="1:8">
      <c r="A169" t="s">
        <v>481</v>
      </c>
      <c r="B169" t="s">
        <v>3970</v>
      </c>
      <c r="C169" t="s">
        <v>43</v>
      </c>
      <c r="D169" s="10">
        <v>20</v>
      </c>
      <c r="E169" s="10">
        <v>20</v>
      </c>
      <c r="F169" s="3">
        <v>39600</v>
      </c>
    </row>
    <row r="170" spans="1:8">
      <c r="A170" t="s">
        <v>484</v>
      </c>
      <c r="B170" t="s">
        <v>3970</v>
      </c>
      <c r="C170" t="s">
        <v>43</v>
      </c>
      <c r="D170" s="10">
        <v>6</v>
      </c>
      <c r="E170" s="10">
        <v>6</v>
      </c>
      <c r="F170" s="3">
        <v>40724</v>
      </c>
      <c r="H170" s="3"/>
    </row>
    <row r="171" spans="1:8">
      <c r="A171" t="s">
        <v>485</v>
      </c>
      <c r="B171" t="s">
        <v>3970</v>
      </c>
      <c r="C171" t="s">
        <v>43</v>
      </c>
      <c r="D171" s="10">
        <v>10</v>
      </c>
      <c r="E171" s="10">
        <v>10</v>
      </c>
      <c r="F171" s="3">
        <v>42795</v>
      </c>
      <c r="H171" s="3"/>
    </row>
    <row r="172" spans="1:8">
      <c r="A172" t="s">
        <v>487</v>
      </c>
      <c r="B172" t="s">
        <v>3964</v>
      </c>
      <c r="C172" t="s">
        <v>43</v>
      </c>
      <c r="D172" s="10">
        <v>16</v>
      </c>
      <c r="E172" s="10">
        <v>16</v>
      </c>
      <c r="F172" s="3">
        <v>39600</v>
      </c>
      <c r="H172" s="3"/>
    </row>
    <row r="173" spans="1:8">
      <c r="A173" t="s">
        <v>489</v>
      </c>
      <c r="B173" t="s">
        <v>4020</v>
      </c>
      <c r="C173" t="s">
        <v>43</v>
      </c>
      <c r="D173" s="10">
        <v>20</v>
      </c>
      <c r="E173" s="10">
        <v>20</v>
      </c>
      <c r="F173" s="3">
        <v>42461</v>
      </c>
      <c r="H173" s="3"/>
    </row>
    <row r="174" spans="1:8">
      <c r="A174" t="s">
        <v>491</v>
      </c>
      <c r="B174" t="s">
        <v>3997</v>
      </c>
      <c r="C174" t="s">
        <v>43</v>
      </c>
      <c r="D174" s="10">
        <v>28</v>
      </c>
      <c r="E174" s="10">
        <v>28</v>
      </c>
      <c r="F174" s="3">
        <v>38838</v>
      </c>
    </row>
    <row r="175" spans="1:8">
      <c r="A175" t="s">
        <v>493</v>
      </c>
      <c r="B175" t="s">
        <v>3975</v>
      </c>
      <c r="C175" t="s">
        <v>43</v>
      </c>
      <c r="D175" s="10">
        <v>76</v>
      </c>
      <c r="E175" s="10">
        <v>76</v>
      </c>
      <c r="F175" s="3">
        <v>42979</v>
      </c>
    </row>
    <row r="176" spans="1:8">
      <c r="A176" t="s">
        <v>495</v>
      </c>
      <c r="B176" t="s">
        <v>4003</v>
      </c>
      <c r="C176" t="s">
        <v>43</v>
      </c>
      <c r="D176" s="10">
        <v>7</v>
      </c>
      <c r="E176" s="10">
        <v>7</v>
      </c>
      <c r="F176" s="3">
        <v>45566</v>
      </c>
    </row>
    <row r="177" spans="1:6">
      <c r="A177" t="s">
        <v>498</v>
      </c>
      <c r="B177" t="s">
        <v>4015</v>
      </c>
      <c r="C177" t="s">
        <v>43</v>
      </c>
      <c r="D177" s="10">
        <v>6</v>
      </c>
      <c r="E177" s="10">
        <v>12</v>
      </c>
      <c r="F177" s="3">
        <v>43525</v>
      </c>
    </row>
    <row r="178" spans="1:6">
      <c r="A178" t="s">
        <v>498</v>
      </c>
      <c r="B178" t="s">
        <v>4021</v>
      </c>
      <c r="C178" t="s">
        <v>43</v>
      </c>
      <c r="D178" s="10">
        <v>6</v>
      </c>
      <c r="E178" s="10">
        <v>12</v>
      </c>
      <c r="F178" s="3">
        <v>43525</v>
      </c>
    </row>
    <row r="179" spans="1:6">
      <c r="A179" t="s">
        <v>501</v>
      </c>
      <c r="B179" t="s">
        <v>4022</v>
      </c>
      <c r="C179" t="s">
        <v>43</v>
      </c>
      <c r="D179" s="10">
        <v>19</v>
      </c>
      <c r="E179" s="10">
        <v>19</v>
      </c>
      <c r="F179" s="3">
        <v>41275</v>
      </c>
    </row>
    <row r="180" spans="1:6">
      <c r="A180" t="s">
        <v>503</v>
      </c>
      <c r="B180" t="s">
        <v>3997</v>
      </c>
      <c r="C180" t="s">
        <v>43</v>
      </c>
      <c r="D180" s="10">
        <v>22</v>
      </c>
      <c r="E180" s="10">
        <v>22</v>
      </c>
      <c r="F180" s="3">
        <v>38473</v>
      </c>
    </row>
    <row r="181" spans="1:6">
      <c r="A181" t="s">
        <v>506</v>
      </c>
      <c r="B181" t="s">
        <v>3964</v>
      </c>
      <c r="C181" t="s">
        <v>43</v>
      </c>
      <c r="D181" s="10">
        <v>18</v>
      </c>
      <c r="E181" s="10">
        <v>18</v>
      </c>
      <c r="F181" s="3">
        <v>41426</v>
      </c>
    </row>
    <row r="182" spans="1:6">
      <c r="A182" t="s">
        <v>508</v>
      </c>
      <c r="B182" t="s">
        <v>3998</v>
      </c>
      <c r="C182" t="s">
        <v>43</v>
      </c>
      <c r="D182" s="10">
        <v>24</v>
      </c>
      <c r="E182" s="10">
        <v>24</v>
      </c>
      <c r="F182" s="3">
        <v>44896</v>
      </c>
    </row>
    <row r="183" spans="1:6">
      <c r="A183" t="s">
        <v>511</v>
      </c>
      <c r="B183" t="s">
        <v>3998</v>
      </c>
      <c r="C183" t="s">
        <v>43</v>
      </c>
      <c r="D183" s="10">
        <v>9</v>
      </c>
      <c r="E183" s="10">
        <v>9</v>
      </c>
      <c r="F183" s="3">
        <v>43160</v>
      </c>
    </row>
    <row r="184" spans="1:6">
      <c r="A184" t="s">
        <v>513</v>
      </c>
      <c r="B184" t="s">
        <v>4023</v>
      </c>
      <c r="C184" t="s">
        <v>43</v>
      </c>
      <c r="D184" s="10">
        <v>15</v>
      </c>
      <c r="E184" s="10">
        <v>15</v>
      </c>
      <c r="F184" s="3">
        <v>44136</v>
      </c>
    </row>
    <row r="185" spans="1:6">
      <c r="A185" t="s">
        <v>515</v>
      </c>
      <c r="B185" t="s">
        <v>4003</v>
      </c>
      <c r="C185" t="s">
        <v>43</v>
      </c>
      <c r="D185" s="10">
        <v>50</v>
      </c>
      <c r="E185" s="10">
        <v>50</v>
      </c>
      <c r="F185" s="3">
        <v>45078</v>
      </c>
    </row>
    <row r="186" spans="1:6">
      <c r="A186" t="s">
        <v>518</v>
      </c>
      <c r="B186" t="s">
        <v>4002</v>
      </c>
      <c r="C186" t="s">
        <v>43</v>
      </c>
      <c r="D186" s="10">
        <v>33</v>
      </c>
      <c r="E186" s="10">
        <v>33</v>
      </c>
      <c r="F186" s="3">
        <v>42339</v>
      </c>
    </row>
    <row r="187" spans="1:6">
      <c r="A187" t="s">
        <v>520</v>
      </c>
      <c r="B187" t="s">
        <v>3977</v>
      </c>
      <c r="C187" t="s">
        <v>43</v>
      </c>
      <c r="D187" s="10">
        <v>5</v>
      </c>
      <c r="E187" s="10">
        <v>17</v>
      </c>
      <c r="F187" s="3">
        <v>43435</v>
      </c>
    </row>
    <row r="188" spans="1:6">
      <c r="A188" t="s">
        <v>520</v>
      </c>
      <c r="B188" t="s">
        <v>3998</v>
      </c>
      <c r="C188" t="s">
        <v>43</v>
      </c>
      <c r="D188" s="10">
        <v>16</v>
      </c>
      <c r="E188" s="10">
        <v>56</v>
      </c>
      <c r="F188" s="3">
        <v>43435</v>
      </c>
    </row>
    <row r="189" spans="1:6">
      <c r="A189" t="s">
        <v>523</v>
      </c>
      <c r="B189" t="s">
        <v>3977</v>
      </c>
      <c r="C189" t="s">
        <v>43</v>
      </c>
      <c r="D189" s="10">
        <v>3</v>
      </c>
      <c r="E189" s="10">
        <v>10</v>
      </c>
      <c r="F189" s="3">
        <v>43435</v>
      </c>
    </row>
    <row r="190" spans="1:6">
      <c r="A190" t="s">
        <v>523</v>
      </c>
      <c r="B190" t="s">
        <v>3998</v>
      </c>
      <c r="C190" t="s">
        <v>43</v>
      </c>
      <c r="D190" s="10">
        <v>21</v>
      </c>
      <c r="E190" s="10">
        <v>73</v>
      </c>
      <c r="F190" s="3">
        <v>43435</v>
      </c>
    </row>
    <row r="191" spans="1:6">
      <c r="A191" t="s">
        <v>525</v>
      </c>
      <c r="B191" t="s">
        <v>3977</v>
      </c>
      <c r="C191" t="s">
        <v>43</v>
      </c>
      <c r="D191" s="10">
        <v>5</v>
      </c>
      <c r="E191" s="10">
        <v>17</v>
      </c>
      <c r="F191" s="3">
        <v>43435</v>
      </c>
    </row>
    <row r="192" spans="1:6">
      <c r="A192" t="s">
        <v>525</v>
      </c>
      <c r="B192" t="s">
        <v>3998</v>
      </c>
      <c r="C192" t="s">
        <v>43</v>
      </c>
      <c r="D192" s="10">
        <v>16</v>
      </c>
      <c r="E192" s="10">
        <v>56</v>
      </c>
      <c r="F192" s="3">
        <v>43435</v>
      </c>
    </row>
    <row r="193" spans="1:6">
      <c r="A193" t="s">
        <v>527</v>
      </c>
      <c r="B193" t="s">
        <v>4013</v>
      </c>
      <c r="C193" t="s">
        <v>43</v>
      </c>
      <c r="D193" s="10">
        <v>12</v>
      </c>
      <c r="E193" s="10">
        <v>12</v>
      </c>
      <c r="F193" s="3">
        <v>40330</v>
      </c>
    </row>
    <row r="194" spans="1:6">
      <c r="A194" t="s">
        <v>529</v>
      </c>
      <c r="B194" t="s">
        <v>3993</v>
      </c>
      <c r="C194" t="s">
        <v>43</v>
      </c>
      <c r="D194" s="10">
        <v>13</v>
      </c>
      <c r="E194" s="10">
        <v>13</v>
      </c>
      <c r="F194" s="3">
        <v>43101</v>
      </c>
    </row>
    <row r="195" spans="1:6">
      <c r="A195" t="s">
        <v>532</v>
      </c>
      <c r="B195" t="s">
        <v>4024</v>
      </c>
      <c r="C195" t="s">
        <v>43</v>
      </c>
      <c r="D195" s="10">
        <v>8</v>
      </c>
      <c r="E195" s="10">
        <v>8</v>
      </c>
      <c r="F195" s="3">
        <v>44044</v>
      </c>
    </row>
    <row r="196" spans="1:6">
      <c r="A196" t="s">
        <v>534</v>
      </c>
      <c r="B196" t="s">
        <v>4006</v>
      </c>
      <c r="C196" t="s">
        <v>43</v>
      </c>
      <c r="D196" s="10">
        <v>7</v>
      </c>
      <c r="E196" s="10">
        <v>7</v>
      </c>
      <c r="F196" s="3">
        <v>40422</v>
      </c>
    </row>
    <row r="197" spans="1:6">
      <c r="A197" t="s">
        <v>537</v>
      </c>
      <c r="B197" t="s">
        <v>4006</v>
      </c>
      <c r="C197" t="s">
        <v>43</v>
      </c>
      <c r="D197" s="10">
        <v>10</v>
      </c>
      <c r="E197" s="10">
        <v>10</v>
      </c>
      <c r="F197" s="3">
        <v>41791</v>
      </c>
    </row>
    <row r="198" spans="1:6">
      <c r="A198" t="s">
        <v>539</v>
      </c>
      <c r="B198" t="s">
        <v>3985</v>
      </c>
      <c r="C198" t="s">
        <v>43</v>
      </c>
      <c r="D198" s="10">
        <v>7</v>
      </c>
      <c r="E198" s="10">
        <v>7</v>
      </c>
      <c r="F198" s="3">
        <v>43465</v>
      </c>
    </row>
    <row r="199" spans="1:6">
      <c r="A199" t="s">
        <v>541</v>
      </c>
      <c r="B199" t="s">
        <v>3961</v>
      </c>
      <c r="C199" t="s">
        <v>43</v>
      </c>
      <c r="D199" s="10">
        <v>9</v>
      </c>
      <c r="E199" s="10">
        <v>9</v>
      </c>
      <c r="F199" s="3">
        <v>44593</v>
      </c>
    </row>
    <row r="200" spans="1:6">
      <c r="A200" t="s">
        <v>544</v>
      </c>
      <c r="B200" t="s">
        <v>3961</v>
      </c>
      <c r="C200" t="s">
        <v>43</v>
      </c>
      <c r="D200" s="10">
        <v>26</v>
      </c>
      <c r="E200" s="10">
        <v>26</v>
      </c>
      <c r="F200" s="3">
        <v>45536</v>
      </c>
    </row>
    <row r="201" spans="1:6">
      <c r="A201" t="s">
        <v>547</v>
      </c>
      <c r="B201" t="s">
        <v>3961</v>
      </c>
      <c r="C201" t="s">
        <v>43</v>
      </c>
      <c r="D201" s="10">
        <v>26</v>
      </c>
      <c r="E201" s="10">
        <v>26</v>
      </c>
      <c r="F201" s="3">
        <v>45536</v>
      </c>
    </row>
    <row r="202" spans="1:6">
      <c r="A202" t="s">
        <v>549</v>
      </c>
      <c r="B202" t="s">
        <v>3961</v>
      </c>
      <c r="C202" t="s">
        <v>43</v>
      </c>
      <c r="D202" s="10">
        <v>25</v>
      </c>
      <c r="E202" s="10">
        <v>25</v>
      </c>
      <c r="F202" s="3">
        <v>45536</v>
      </c>
    </row>
    <row r="203" spans="1:6">
      <c r="A203" t="s">
        <v>551</v>
      </c>
      <c r="B203" t="s">
        <v>3961</v>
      </c>
      <c r="C203" t="s">
        <v>43</v>
      </c>
      <c r="D203" s="10">
        <v>26</v>
      </c>
      <c r="E203" s="10">
        <v>26</v>
      </c>
      <c r="F203" s="3">
        <v>45536</v>
      </c>
    </row>
    <row r="204" spans="1:6">
      <c r="A204" t="s">
        <v>553</v>
      </c>
      <c r="B204" t="s">
        <v>4013</v>
      </c>
      <c r="C204" t="s">
        <v>43</v>
      </c>
      <c r="D204" s="10">
        <v>140</v>
      </c>
      <c r="E204" s="10">
        <v>140</v>
      </c>
      <c r="F204" s="3">
        <v>39934</v>
      </c>
    </row>
    <row r="205" spans="1:6">
      <c r="A205" t="s">
        <v>555</v>
      </c>
      <c r="B205" t="s">
        <v>4025</v>
      </c>
      <c r="C205" t="s">
        <v>43</v>
      </c>
      <c r="D205" s="10">
        <v>69</v>
      </c>
      <c r="E205" s="10">
        <v>75</v>
      </c>
      <c r="F205" s="3">
        <v>41030</v>
      </c>
    </row>
    <row r="206" spans="1:6">
      <c r="A206" t="s">
        <v>555</v>
      </c>
      <c r="B206" t="s">
        <v>3999</v>
      </c>
      <c r="C206" t="s">
        <v>43</v>
      </c>
      <c r="D206" s="10">
        <v>6</v>
      </c>
      <c r="E206" s="10">
        <v>75</v>
      </c>
      <c r="F206" s="3">
        <v>41030</v>
      </c>
    </row>
    <row r="207" spans="1:6">
      <c r="A207" t="s">
        <v>557</v>
      </c>
      <c r="B207" t="s">
        <v>3989</v>
      </c>
      <c r="C207" t="s">
        <v>43</v>
      </c>
      <c r="D207" s="10">
        <v>10</v>
      </c>
      <c r="E207" s="10">
        <v>10</v>
      </c>
      <c r="F207" s="3">
        <v>43190</v>
      </c>
    </row>
    <row r="208" spans="1:6">
      <c r="A208" t="s">
        <v>561</v>
      </c>
      <c r="B208" s="10" t="s">
        <v>3960</v>
      </c>
      <c r="C208" t="s">
        <v>43</v>
      </c>
      <c r="D208" s="10">
        <v>12</v>
      </c>
      <c r="E208" s="10">
        <v>12</v>
      </c>
      <c r="F208" s="3">
        <v>44571</v>
      </c>
    </row>
    <row r="209" spans="1:8">
      <c r="A209" t="s">
        <v>563</v>
      </c>
      <c r="B209" t="s">
        <v>4026</v>
      </c>
      <c r="C209" t="s">
        <v>43</v>
      </c>
      <c r="D209" s="10">
        <v>11</v>
      </c>
      <c r="E209" s="10">
        <v>11</v>
      </c>
      <c r="F209" s="3">
        <v>42644</v>
      </c>
    </row>
    <row r="210" spans="1:8">
      <c r="A210" t="s">
        <v>566</v>
      </c>
      <c r="B210" t="s">
        <v>4027</v>
      </c>
      <c r="C210" t="s">
        <v>43</v>
      </c>
      <c r="D210" s="10">
        <v>20</v>
      </c>
      <c r="E210" s="10">
        <v>20</v>
      </c>
      <c r="F210" s="3">
        <v>38534</v>
      </c>
    </row>
    <row r="211" spans="1:8">
      <c r="A211" t="s">
        <v>160</v>
      </c>
      <c r="B211" t="s">
        <v>4028</v>
      </c>
      <c r="C211" t="s">
        <v>43</v>
      </c>
      <c r="D211">
        <v>10</v>
      </c>
      <c r="E211">
        <v>10</v>
      </c>
      <c r="F211" s="3">
        <v>45730</v>
      </c>
    </row>
    <row r="212" spans="1:8">
      <c r="A212" t="s">
        <v>173</v>
      </c>
      <c r="B212" t="s">
        <v>4028</v>
      </c>
      <c r="C212" t="s">
        <v>43</v>
      </c>
      <c r="D212">
        <v>52</v>
      </c>
      <c r="E212">
        <v>52</v>
      </c>
      <c r="F212" s="3">
        <v>45730</v>
      </c>
    </row>
    <row r="213" spans="1:8">
      <c r="A213" t="s">
        <v>178</v>
      </c>
      <c r="B213" t="s">
        <v>4029</v>
      </c>
      <c r="C213" t="s">
        <v>43</v>
      </c>
      <c r="D213">
        <v>2</v>
      </c>
      <c r="E213">
        <v>22</v>
      </c>
      <c r="F213" s="3">
        <v>42855</v>
      </c>
    </row>
    <row r="214" spans="1:8">
      <c r="A214" t="s">
        <v>178</v>
      </c>
      <c r="B214" t="s">
        <v>4030</v>
      </c>
      <c r="C214" t="s">
        <v>43</v>
      </c>
      <c r="D214">
        <v>20</v>
      </c>
      <c r="E214">
        <v>22</v>
      </c>
      <c r="F214" s="3">
        <v>42855</v>
      </c>
    </row>
    <row r="215" spans="1:8">
      <c r="A215" t="s">
        <v>188</v>
      </c>
      <c r="B215" t="s">
        <v>4031</v>
      </c>
      <c r="C215" t="s">
        <v>43</v>
      </c>
      <c r="D215">
        <v>47</v>
      </c>
      <c r="E215">
        <v>47</v>
      </c>
      <c r="F215" s="3">
        <v>45377</v>
      </c>
    </row>
    <row r="216" spans="1:8">
      <c r="A216" t="s">
        <v>191</v>
      </c>
      <c r="B216" t="s">
        <v>4031</v>
      </c>
      <c r="C216" t="s">
        <v>43</v>
      </c>
      <c r="D216">
        <v>28</v>
      </c>
      <c r="E216">
        <v>36</v>
      </c>
      <c r="F216" s="3">
        <v>45663</v>
      </c>
      <c r="H216" s="3"/>
    </row>
    <row r="217" spans="1:8">
      <c r="A217" t="s">
        <v>198</v>
      </c>
      <c r="B217" t="s">
        <v>4031</v>
      </c>
      <c r="C217" t="s">
        <v>43</v>
      </c>
      <c r="D217">
        <v>8</v>
      </c>
      <c r="E217">
        <v>36</v>
      </c>
      <c r="F217" s="3">
        <v>45730</v>
      </c>
      <c r="H217" s="3"/>
    </row>
    <row r="218" spans="1:8">
      <c r="A218" t="s">
        <v>199</v>
      </c>
      <c r="B218" t="s">
        <v>4031</v>
      </c>
      <c r="C218" t="s">
        <v>43</v>
      </c>
      <c r="D218">
        <v>12</v>
      </c>
      <c r="E218">
        <v>75</v>
      </c>
      <c r="F218" s="3">
        <v>45663</v>
      </c>
      <c r="H218" s="3"/>
    </row>
    <row r="219" spans="1:8">
      <c r="A219" t="s">
        <v>202</v>
      </c>
      <c r="B219" t="s">
        <v>4031</v>
      </c>
      <c r="C219" t="s">
        <v>43</v>
      </c>
      <c r="D219">
        <v>63</v>
      </c>
      <c r="E219">
        <v>75</v>
      </c>
      <c r="F219" s="3">
        <v>45730</v>
      </c>
      <c r="H219" s="3"/>
    </row>
    <row r="220" spans="1:8">
      <c r="A220" t="s">
        <v>4032</v>
      </c>
      <c r="B220" t="s">
        <v>4033</v>
      </c>
      <c r="C220" t="s">
        <v>43</v>
      </c>
      <c r="D220">
        <v>66</v>
      </c>
      <c r="E220">
        <v>66</v>
      </c>
      <c r="H220" s="3"/>
    </row>
    <row r="221" spans="1:8">
      <c r="A221" t="s">
        <v>203</v>
      </c>
      <c r="B221" t="s">
        <v>4034</v>
      </c>
      <c r="C221" t="s">
        <v>43</v>
      </c>
      <c r="D221">
        <v>73</v>
      </c>
      <c r="E221">
        <v>73</v>
      </c>
      <c r="H221" s="3"/>
    </row>
    <row r="222" spans="1:8">
      <c r="A222" t="s">
        <v>4035</v>
      </c>
      <c r="B222" t="s">
        <v>4028</v>
      </c>
      <c r="C222" t="s">
        <v>43</v>
      </c>
      <c r="D222">
        <v>31</v>
      </c>
      <c r="E222">
        <v>31</v>
      </c>
      <c r="H222" s="3"/>
    </row>
    <row r="223" spans="1:8">
      <c r="A223" t="s">
        <v>208</v>
      </c>
      <c r="B223" t="s">
        <v>4036</v>
      </c>
      <c r="C223" t="s">
        <v>43</v>
      </c>
      <c r="D223">
        <v>21</v>
      </c>
      <c r="E223">
        <v>21</v>
      </c>
      <c r="F223" s="3">
        <v>44435</v>
      </c>
    </row>
    <row r="224" spans="1:8">
      <c r="A224" t="s">
        <v>210</v>
      </c>
      <c r="B224" t="s">
        <v>4031</v>
      </c>
      <c r="C224" t="s">
        <v>43</v>
      </c>
      <c r="D224">
        <v>45</v>
      </c>
      <c r="E224">
        <v>45</v>
      </c>
    </row>
    <row r="225" spans="1:6">
      <c r="A225" t="s">
        <v>217</v>
      </c>
      <c r="B225" t="s">
        <v>4031</v>
      </c>
      <c r="C225" t="s">
        <v>43</v>
      </c>
      <c r="D225">
        <v>35</v>
      </c>
      <c r="E225">
        <v>35</v>
      </c>
    </row>
    <row r="226" spans="1:6">
      <c r="A226" t="s">
        <v>219</v>
      </c>
      <c r="B226" t="s">
        <v>4028</v>
      </c>
      <c r="C226" t="s">
        <v>43</v>
      </c>
      <c r="D226">
        <v>31</v>
      </c>
      <c r="E226">
        <v>31</v>
      </c>
    </row>
    <row r="227" spans="1:6">
      <c r="A227" t="s">
        <v>569</v>
      </c>
      <c r="B227" t="s">
        <v>4037</v>
      </c>
      <c r="C227" t="s">
        <v>43</v>
      </c>
      <c r="D227">
        <v>11</v>
      </c>
      <c r="E227">
        <v>11</v>
      </c>
      <c r="F227" s="3">
        <v>43350</v>
      </c>
    </row>
    <row r="228" spans="1:6">
      <c r="A228" t="s">
        <v>573</v>
      </c>
      <c r="B228" t="s">
        <v>4038</v>
      </c>
      <c r="C228" t="s">
        <v>43</v>
      </c>
      <c r="D228">
        <v>16</v>
      </c>
      <c r="E228">
        <v>16</v>
      </c>
      <c r="F228" s="3">
        <v>43831</v>
      </c>
    </row>
    <row r="229" spans="1:6">
      <c r="A229" t="s">
        <v>583</v>
      </c>
      <c r="B229" t="s">
        <v>4038</v>
      </c>
      <c r="C229" t="s">
        <v>43</v>
      </c>
      <c r="D229">
        <v>71</v>
      </c>
      <c r="E229">
        <v>71</v>
      </c>
      <c r="F229" s="3">
        <v>43831</v>
      </c>
    </row>
    <row r="230" spans="1:6">
      <c r="A230" t="s">
        <v>585</v>
      </c>
      <c r="B230" t="s">
        <v>4039</v>
      </c>
      <c r="C230" t="s">
        <v>43</v>
      </c>
      <c r="D230" s="8">
        <v>26</v>
      </c>
      <c r="E230" s="8">
        <v>26</v>
      </c>
      <c r="F230" s="3">
        <v>42278</v>
      </c>
    </row>
    <row r="231" spans="1:6">
      <c r="A231" t="s">
        <v>588</v>
      </c>
      <c r="B231" t="s">
        <v>4039</v>
      </c>
      <c r="C231" t="s">
        <v>43</v>
      </c>
      <c r="D231" s="8">
        <v>27</v>
      </c>
      <c r="E231" s="8">
        <v>27</v>
      </c>
      <c r="F231" s="3">
        <v>42278</v>
      </c>
    </row>
    <row r="232" spans="1:6">
      <c r="A232" t="s">
        <v>590</v>
      </c>
      <c r="B232" t="s">
        <v>4039</v>
      </c>
      <c r="C232" t="s">
        <v>43</v>
      </c>
      <c r="D232" s="8">
        <v>27</v>
      </c>
      <c r="E232" s="8">
        <v>27</v>
      </c>
      <c r="F232" s="3">
        <v>42278</v>
      </c>
    </row>
    <row r="233" spans="1:6">
      <c r="A233" t="s">
        <v>592</v>
      </c>
      <c r="B233" t="s">
        <v>4039</v>
      </c>
      <c r="C233" t="s">
        <v>43</v>
      </c>
      <c r="D233">
        <v>111</v>
      </c>
      <c r="E233">
        <v>111</v>
      </c>
      <c r="F233" s="3">
        <v>41521</v>
      </c>
    </row>
    <row r="234" spans="1:6">
      <c r="A234" t="s">
        <v>600</v>
      </c>
      <c r="B234" t="s">
        <v>4028</v>
      </c>
      <c r="C234" t="s">
        <v>43</v>
      </c>
      <c r="D234">
        <v>27</v>
      </c>
      <c r="E234">
        <v>27</v>
      </c>
      <c r="F234" s="3">
        <v>45265</v>
      </c>
    </row>
    <row r="235" spans="1:6">
      <c r="A235" t="s">
        <v>605</v>
      </c>
      <c r="B235" t="s">
        <v>4030</v>
      </c>
      <c r="C235" t="s">
        <v>43</v>
      </c>
      <c r="D235" s="8">
        <v>30</v>
      </c>
      <c r="E235" s="8">
        <v>30</v>
      </c>
      <c r="F235" s="3">
        <v>43556</v>
      </c>
    </row>
    <row r="236" spans="1:6">
      <c r="A236" t="s">
        <v>610</v>
      </c>
      <c r="B236" t="s">
        <v>4030</v>
      </c>
      <c r="C236" t="s">
        <v>43</v>
      </c>
      <c r="D236" s="8">
        <v>30</v>
      </c>
      <c r="E236" s="8">
        <v>30</v>
      </c>
      <c r="F236" s="3">
        <v>43556</v>
      </c>
    </row>
    <row r="237" spans="1:6">
      <c r="A237" t="s">
        <v>612</v>
      </c>
      <c r="B237" t="s">
        <v>4028</v>
      </c>
      <c r="C237" t="s">
        <v>43</v>
      </c>
      <c r="D237">
        <v>50</v>
      </c>
      <c r="E237">
        <v>50</v>
      </c>
      <c r="F237" s="3">
        <v>45657</v>
      </c>
    </row>
    <row r="238" spans="1:6">
      <c r="A238" t="s">
        <v>616</v>
      </c>
      <c r="B238" t="s">
        <v>4040</v>
      </c>
      <c r="C238" t="s">
        <v>43</v>
      </c>
      <c r="D238" s="8">
        <v>26</v>
      </c>
      <c r="E238" s="8">
        <v>26</v>
      </c>
      <c r="F238" s="3">
        <v>41518</v>
      </c>
    </row>
    <row r="239" spans="1:6">
      <c r="A239" t="s">
        <v>620</v>
      </c>
      <c r="B239" t="s">
        <v>4040</v>
      </c>
      <c r="C239" t="s">
        <v>43</v>
      </c>
      <c r="D239" s="8">
        <v>27</v>
      </c>
      <c r="E239" s="8">
        <v>27</v>
      </c>
      <c r="F239" s="3">
        <v>41518</v>
      </c>
    </row>
    <row r="240" spans="1:6">
      <c r="A240" t="s">
        <v>622</v>
      </c>
      <c r="B240" t="s">
        <v>4040</v>
      </c>
      <c r="C240" t="s">
        <v>43</v>
      </c>
      <c r="D240" s="8">
        <v>27</v>
      </c>
      <c r="E240" s="8">
        <v>27</v>
      </c>
      <c r="F240" s="3">
        <v>41518</v>
      </c>
    </row>
    <row r="241" spans="1:6">
      <c r="A241" t="s">
        <v>624</v>
      </c>
      <c r="B241" t="s">
        <v>3957</v>
      </c>
      <c r="C241" t="s">
        <v>43</v>
      </c>
      <c r="D241">
        <v>30</v>
      </c>
      <c r="E241">
        <v>30</v>
      </c>
      <c r="F241" s="3">
        <v>38961</v>
      </c>
    </row>
    <row r="242" spans="1:6">
      <c r="A242" t="s">
        <v>627</v>
      </c>
      <c r="B242" t="s">
        <v>4038</v>
      </c>
      <c r="C242" t="s">
        <v>43</v>
      </c>
      <c r="D242" s="8">
        <v>18</v>
      </c>
      <c r="E242" s="8">
        <v>18</v>
      </c>
      <c r="F242" s="3">
        <v>43682</v>
      </c>
    </row>
    <row r="243" spans="1:6">
      <c r="A243" t="s">
        <v>632</v>
      </c>
      <c r="B243" t="s">
        <v>4038</v>
      </c>
      <c r="C243" t="s">
        <v>43</v>
      </c>
      <c r="D243" s="8">
        <v>18</v>
      </c>
      <c r="E243" s="8">
        <v>18</v>
      </c>
      <c r="F243" s="3">
        <v>43682</v>
      </c>
    </row>
    <row r="244" spans="1:6">
      <c r="A244" t="s">
        <v>634</v>
      </c>
      <c r="B244" t="s">
        <v>4038</v>
      </c>
      <c r="C244" t="s">
        <v>43</v>
      </c>
      <c r="D244" s="8">
        <v>24</v>
      </c>
      <c r="E244" s="8">
        <v>24</v>
      </c>
      <c r="F244" s="3">
        <v>43682</v>
      </c>
    </row>
    <row r="245" spans="1:6">
      <c r="A245" t="s">
        <v>636</v>
      </c>
      <c r="B245" t="s">
        <v>4038</v>
      </c>
      <c r="C245" t="s">
        <v>43</v>
      </c>
      <c r="D245" s="8">
        <v>24</v>
      </c>
      <c r="E245" s="8">
        <v>24</v>
      </c>
      <c r="F245" s="3">
        <v>43682</v>
      </c>
    </row>
    <row r="246" spans="1:6">
      <c r="A246" t="s">
        <v>638</v>
      </c>
      <c r="B246" t="s">
        <v>3957</v>
      </c>
      <c r="C246" t="s">
        <v>43</v>
      </c>
      <c r="D246">
        <v>55</v>
      </c>
      <c r="E246">
        <v>56</v>
      </c>
      <c r="F246" s="3">
        <v>40513</v>
      </c>
    </row>
    <row r="247" spans="1:6">
      <c r="A247" t="s">
        <v>638</v>
      </c>
      <c r="B247" t="s">
        <v>4041</v>
      </c>
      <c r="C247" t="s">
        <v>43</v>
      </c>
      <c r="D247">
        <v>1</v>
      </c>
      <c r="E247">
        <v>56</v>
      </c>
      <c r="F247" s="3">
        <v>40513</v>
      </c>
    </row>
    <row r="248" spans="1:6">
      <c r="A248" t="s">
        <v>646</v>
      </c>
      <c r="B248" t="s">
        <v>4041</v>
      </c>
      <c r="C248" t="s">
        <v>43</v>
      </c>
      <c r="D248">
        <v>5</v>
      </c>
      <c r="E248">
        <v>5</v>
      </c>
      <c r="F248" s="3">
        <v>42705</v>
      </c>
    </row>
    <row r="249" spans="1:6">
      <c r="A249" t="s">
        <v>652</v>
      </c>
      <c r="B249" t="s">
        <v>4029</v>
      </c>
      <c r="C249" t="s">
        <v>43</v>
      </c>
      <c r="D249">
        <v>78</v>
      </c>
      <c r="E249">
        <v>78</v>
      </c>
      <c r="F249" s="3">
        <v>42278</v>
      </c>
    </row>
    <row r="250" spans="1:6">
      <c r="A250" t="s">
        <v>654</v>
      </c>
      <c r="B250" t="s">
        <v>4037</v>
      </c>
      <c r="C250" t="s">
        <v>43</v>
      </c>
      <c r="D250">
        <v>56</v>
      </c>
      <c r="E250">
        <v>56</v>
      </c>
      <c r="F250" s="3">
        <v>43617</v>
      </c>
    </row>
    <row r="251" spans="1:6">
      <c r="A251" t="s">
        <v>658</v>
      </c>
      <c r="B251" t="s">
        <v>4031</v>
      </c>
      <c r="C251" t="s">
        <v>43</v>
      </c>
      <c r="D251">
        <v>48</v>
      </c>
      <c r="E251">
        <v>48</v>
      </c>
      <c r="F251" s="3">
        <v>44136</v>
      </c>
    </row>
    <row r="252" spans="1:6">
      <c r="A252" t="s">
        <v>664</v>
      </c>
      <c r="B252" t="s">
        <v>4031</v>
      </c>
      <c r="C252" t="s">
        <v>43</v>
      </c>
      <c r="D252">
        <v>46</v>
      </c>
      <c r="E252">
        <v>46</v>
      </c>
      <c r="F252" s="3">
        <v>44136</v>
      </c>
    </row>
    <row r="253" spans="1:6">
      <c r="A253" t="s">
        <v>666</v>
      </c>
      <c r="B253" t="s">
        <v>4042</v>
      </c>
      <c r="C253" t="s">
        <v>43</v>
      </c>
      <c r="D253">
        <v>25</v>
      </c>
      <c r="E253">
        <v>25</v>
      </c>
      <c r="F253" s="3">
        <v>39373</v>
      </c>
    </row>
    <row r="254" spans="1:6">
      <c r="A254" t="s">
        <v>668</v>
      </c>
      <c r="B254" t="s">
        <v>4037</v>
      </c>
      <c r="C254" t="s">
        <v>43</v>
      </c>
      <c r="D254">
        <v>32</v>
      </c>
      <c r="E254">
        <v>32</v>
      </c>
      <c r="F254" s="3">
        <v>42852</v>
      </c>
    </row>
    <row r="255" spans="1:6">
      <c r="A255" t="s">
        <v>672</v>
      </c>
      <c r="B255" t="s">
        <v>4030</v>
      </c>
      <c r="C255" t="s">
        <v>43</v>
      </c>
      <c r="D255">
        <v>2</v>
      </c>
      <c r="E255">
        <v>2</v>
      </c>
      <c r="F255" s="3">
        <v>44105</v>
      </c>
    </row>
    <row r="256" spans="1:6">
      <c r="A256" t="s">
        <v>676</v>
      </c>
      <c r="B256" t="s">
        <v>4039</v>
      </c>
      <c r="C256" t="s">
        <v>43</v>
      </c>
      <c r="D256" s="8">
        <v>26</v>
      </c>
      <c r="E256" s="8">
        <v>26</v>
      </c>
      <c r="F256" s="3">
        <v>42095</v>
      </c>
    </row>
    <row r="257" spans="1:6">
      <c r="A257" t="s">
        <v>679</v>
      </c>
      <c r="B257" t="s">
        <v>4039</v>
      </c>
      <c r="C257" t="s">
        <v>43</v>
      </c>
      <c r="D257" s="8">
        <v>27</v>
      </c>
      <c r="E257" s="8">
        <v>27</v>
      </c>
      <c r="F257" s="3">
        <v>42095</v>
      </c>
    </row>
    <row r="258" spans="1:6">
      <c r="A258" t="s">
        <v>681</v>
      </c>
      <c r="B258" t="s">
        <v>4039</v>
      </c>
      <c r="C258" t="s">
        <v>43</v>
      </c>
      <c r="D258" s="8">
        <v>27</v>
      </c>
      <c r="E258" s="8">
        <v>27</v>
      </c>
      <c r="F258" s="3">
        <v>42095</v>
      </c>
    </row>
    <row r="259" spans="1:6">
      <c r="A259" t="s">
        <v>683</v>
      </c>
      <c r="B259" t="s">
        <v>4043</v>
      </c>
      <c r="C259" t="s">
        <v>43</v>
      </c>
      <c r="D259" s="8">
        <v>19</v>
      </c>
      <c r="E259" s="8">
        <v>19</v>
      </c>
      <c r="F259" s="3">
        <v>46387</v>
      </c>
    </row>
    <row r="260" spans="1:6">
      <c r="A260" t="s">
        <v>689</v>
      </c>
      <c r="B260" t="s">
        <v>4043</v>
      </c>
      <c r="C260" t="s">
        <v>43</v>
      </c>
      <c r="D260" s="8">
        <v>19</v>
      </c>
      <c r="E260" s="8">
        <v>19</v>
      </c>
      <c r="F260" s="3">
        <v>46387</v>
      </c>
    </row>
    <row r="261" spans="1:6">
      <c r="A261" t="s">
        <v>691</v>
      </c>
      <c r="B261" t="s">
        <v>4043</v>
      </c>
      <c r="C261" t="s">
        <v>43</v>
      </c>
      <c r="D261" s="8">
        <v>19</v>
      </c>
      <c r="E261" s="8">
        <v>19</v>
      </c>
      <c r="F261" s="3">
        <v>46387</v>
      </c>
    </row>
    <row r="262" spans="1:6">
      <c r="A262" t="s">
        <v>693</v>
      </c>
      <c r="B262" t="s">
        <v>4043</v>
      </c>
      <c r="C262" t="s">
        <v>43</v>
      </c>
      <c r="D262" s="8">
        <v>19</v>
      </c>
      <c r="E262" s="8">
        <v>19</v>
      </c>
      <c r="F262" s="3">
        <v>46387</v>
      </c>
    </row>
    <row r="263" spans="1:6">
      <c r="A263" t="s">
        <v>695</v>
      </c>
      <c r="B263" t="s">
        <v>4043</v>
      </c>
      <c r="C263" t="s">
        <v>43</v>
      </c>
      <c r="D263" s="8">
        <v>19</v>
      </c>
      <c r="E263" s="8">
        <v>19</v>
      </c>
      <c r="F263" s="3">
        <v>46387</v>
      </c>
    </row>
    <row r="264" spans="1:6">
      <c r="A264" t="s">
        <v>697</v>
      </c>
      <c r="B264" t="s">
        <v>4043</v>
      </c>
      <c r="C264" t="s">
        <v>43</v>
      </c>
      <c r="D264" s="8">
        <v>19</v>
      </c>
      <c r="E264" s="8">
        <v>19</v>
      </c>
      <c r="F264" s="3">
        <v>46387</v>
      </c>
    </row>
    <row r="265" spans="1:6">
      <c r="A265" t="s">
        <v>699</v>
      </c>
      <c r="B265" t="s">
        <v>4043</v>
      </c>
      <c r="C265" t="s">
        <v>43</v>
      </c>
      <c r="D265" s="8">
        <v>19</v>
      </c>
      <c r="E265" s="8">
        <v>19</v>
      </c>
      <c r="F265" s="3">
        <v>46387</v>
      </c>
    </row>
    <row r="266" spans="1:6">
      <c r="A266" t="s">
        <v>701</v>
      </c>
      <c r="B266" t="s">
        <v>4043</v>
      </c>
      <c r="C266" t="s">
        <v>43</v>
      </c>
      <c r="D266" s="8">
        <v>19</v>
      </c>
      <c r="E266" s="8">
        <v>19</v>
      </c>
      <c r="F266" s="3">
        <v>46387</v>
      </c>
    </row>
    <row r="267" spans="1:6">
      <c r="A267" t="s">
        <v>703</v>
      </c>
      <c r="B267" t="s">
        <v>4043</v>
      </c>
      <c r="C267" t="s">
        <v>43</v>
      </c>
      <c r="D267" s="8">
        <v>19</v>
      </c>
      <c r="E267" s="8">
        <v>19</v>
      </c>
      <c r="F267" s="3">
        <v>46387</v>
      </c>
    </row>
    <row r="268" spans="1:6">
      <c r="A268" t="s">
        <v>705</v>
      </c>
      <c r="B268" t="s">
        <v>4043</v>
      </c>
      <c r="C268" t="s">
        <v>43</v>
      </c>
      <c r="D268" s="8">
        <v>19</v>
      </c>
      <c r="E268" s="8">
        <v>19</v>
      </c>
      <c r="F268" s="3">
        <v>46387</v>
      </c>
    </row>
    <row r="269" spans="1:6">
      <c r="A269" t="s">
        <v>707</v>
      </c>
      <c r="B269" t="s">
        <v>4030</v>
      </c>
      <c r="C269" t="s">
        <v>43</v>
      </c>
      <c r="D269" s="7">
        <v>16</v>
      </c>
      <c r="E269" s="7">
        <v>16</v>
      </c>
      <c r="F269" s="3">
        <v>43023</v>
      </c>
    </row>
    <row r="270" spans="1:6">
      <c r="A270" t="s">
        <v>711</v>
      </c>
      <c r="B270" t="s">
        <v>4030</v>
      </c>
      <c r="C270" t="s">
        <v>43</v>
      </c>
      <c r="D270" s="7">
        <v>17</v>
      </c>
      <c r="E270" s="7">
        <v>17</v>
      </c>
      <c r="F270" s="3">
        <v>43023</v>
      </c>
    </row>
    <row r="271" spans="1:6">
      <c r="A271" t="s">
        <v>713</v>
      </c>
      <c r="B271" t="s">
        <v>4030</v>
      </c>
      <c r="C271" t="s">
        <v>43</v>
      </c>
      <c r="D271" s="7">
        <v>17</v>
      </c>
      <c r="E271" s="7">
        <v>17</v>
      </c>
      <c r="F271" s="3">
        <v>43023</v>
      </c>
    </row>
    <row r="272" spans="1:6">
      <c r="A272" t="s">
        <v>715</v>
      </c>
      <c r="B272" t="s">
        <v>4030</v>
      </c>
      <c r="C272" t="s">
        <v>43</v>
      </c>
      <c r="D272" s="7">
        <v>17</v>
      </c>
      <c r="E272" s="7">
        <v>17</v>
      </c>
      <c r="F272" s="3">
        <v>43023</v>
      </c>
    </row>
    <row r="273" spans="1:6">
      <c r="A273" t="s">
        <v>717</v>
      </c>
      <c r="B273" t="s">
        <v>4038</v>
      </c>
      <c r="C273" t="s">
        <v>43</v>
      </c>
      <c r="D273">
        <v>51</v>
      </c>
      <c r="E273">
        <v>51</v>
      </c>
      <c r="F273" s="3">
        <v>44040</v>
      </c>
    </row>
    <row r="274" spans="1:6">
      <c r="A274" t="s">
        <v>724</v>
      </c>
      <c r="B274" t="s">
        <v>4038</v>
      </c>
      <c r="C274" t="s">
        <v>43</v>
      </c>
      <c r="D274">
        <v>51</v>
      </c>
      <c r="E274">
        <v>51</v>
      </c>
      <c r="F274" s="3">
        <v>44040</v>
      </c>
    </row>
    <row r="275" spans="1:6">
      <c r="A275" t="s">
        <v>726</v>
      </c>
      <c r="B275" t="s">
        <v>4038</v>
      </c>
      <c r="C275" t="s">
        <v>43</v>
      </c>
      <c r="D275">
        <v>35</v>
      </c>
      <c r="E275">
        <v>35</v>
      </c>
      <c r="F275" s="3">
        <v>45428</v>
      </c>
    </row>
    <row r="276" spans="1:6">
      <c r="A276" t="s">
        <v>734</v>
      </c>
      <c r="B276" t="s">
        <v>4038</v>
      </c>
      <c r="C276" t="s">
        <v>43</v>
      </c>
      <c r="D276">
        <v>36</v>
      </c>
      <c r="E276">
        <v>36</v>
      </c>
      <c r="F276" s="3">
        <v>45428</v>
      </c>
    </row>
    <row r="277" spans="1:6">
      <c r="A277" t="s">
        <v>736</v>
      </c>
      <c r="B277" t="s">
        <v>4030</v>
      </c>
      <c r="C277" t="s">
        <v>43</v>
      </c>
      <c r="D277">
        <v>14</v>
      </c>
      <c r="E277">
        <v>14</v>
      </c>
      <c r="F277" s="3">
        <v>43189</v>
      </c>
    </row>
    <row r="278" spans="1:6">
      <c r="A278" t="s">
        <v>741</v>
      </c>
      <c r="B278" t="s">
        <v>4030</v>
      </c>
      <c r="C278" t="s">
        <v>43</v>
      </c>
      <c r="D278">
        <v>14</v>
      </c>
      <c r="E278">
        <v>14</v>
      </c>
      <c r="F278" s="3">
        <v>43189</v>
      </c>
    </row>
    <row r="279" spans="1:6">
      <c r="A279" t="s">
        <v>743</v>
      </c>
      <c r="B279" t="s">
        <v>4030</v>
      </c>
      <c r="C279" t="s">
        <v>43</v>
      </c>
      <c r="D279">
        <v>14</v>
      </c>
      <c r="E279">
        <v>14</v>
      </c>
      <c r="F279" s="3">
        <v>43189</v>
      </c>
    </row>
    <row r="280" spans="1:6">
      <c r="A280" t="s">
        <v>745</v>
      </c>
      <c r="B280" t="s">
        <v>4030</v>
      </c>
      <c r="C280" t="s">
        <v>43</v>
      </c>
      <c r="D280">
        <v>14</v>
      </c>
      <c r="E280">
        <v>14</v>
      </c>
      <c r="F280" s="3">
        <v>43189</v>
      </c>
    </row>
    <row r="281" spans="1:6">
      <c r="A281" t="s">
        <v>747</v>
      </c>
      <c r="B281" t="s">
        <v>4030</v>
      </c>
      <c r="C281" t="s">
        <v>43</v>
      </c>
      <c r="D281">
        <v>55</v>
      </c>
      <c r="E281">
        <v>55</v>
      </c>
      <c r="F281" s="3">
        <v>42887</v>
      </c>
    </row>
    <row r="282" spans="1:6">
      <c r="A282" t="s">
        <v>756</v>
      </c>
      <c r="B282" t="s">
        <v>4030</v>
      </c>
      <c r="C282" t="s">
        <v>43</v>
      </c>
      <c r="D282">
        <v>42</v>
      </c>
      <c r="E282">
        <v>42</v>
      </c>
      <c r="F282" s="3">
        <v>42887</v>
      </c>
    </row>
    <row r="283" spans="1:6">
      <c r="A283" t="s">
        <v>758</v>
      </c>
      <c r="B283" t="s">
        <v>4044</v>
      </c>
      <c r="C283" t="s">
        <v>43</v>
      </c>
      <c r="D283">
        <v>23</v>
      </c>
      <c r="E283">
        <v>23</v>
      </c>
      <c r="F283" s="3">
        <v>45722</v>
      </c>
    </row>
    <row r="284" spans="1:6">
      <c r="A284" t="s">
        <v>760</v>
      </c>
      <c r="B284" t="s">
        <v>4042</v>
      </c>
      <c r="C284" t="s">
        <v>43</v>
      </c>
      <c r="D284" s="8">
        <v>46</v>
      </c>
      <c r="E284" s="8">
        <v>46</v>
      </c>
      <c r="F284" s="3">
        <v>41159</v>
      </c>
    </row>
    <row r="285" spans="1:6">
      <c r="A285" t="s">
        <v>763</v>
      </c>
      <c r="B285" t="s">
        <v>4042</v>
      </c>
      <c r="C285" t="s">
        <v>43</v>
      </c>
      <c r="D285" s="8">
        <v>47</v>
      </c>
      <c r="E285" s="8">
        <v>47</v>
      </c>
      <c r="F285" s="3">
        <v>41159</v>
      </c>
    </row>
    <row r="286" spans="1:6">
      <c r="A286" t="s">
        <v>765</v>
      </c>
      <c r="B286" t="s">
        <v>4042</v>
      </c>
      <c r="C286" t="s">
        <v>43</v>
      </c>
      <c r="D286" s="8">
        <v>47</v>
      </c>
      <c r="E286" s="8">
        <v>47</v>
      </c>
      <c r="F286" s="3">
        <v>41159</v>
      </c>
    </row>
    <row r="287" spans="1:6">
      <c r="A287" t="s">
        <v>767</v>
      </c>
      <c r="B287" t="s">
        <v>4042</v>
      </c>
      <c r="C287" t="s">
        <v>43</v>
      </c>
      <c r="D287">
        <v>30</v>
      </c>
      <c r="E287">
        <v>30</v>
      </c>
      <c r="F287" s="3">
        <v>40383</v>
      </c>
    </row>
    <row r="288" spans="1:6">
      <c r="A288" t="s">
        <v>770</v>
      </c>
      <c r="B288" t="s">
        <v>4042</v>
      </c>
      <c r="C288" t="s">
        <v>43</v>
      </c>
      <c r="D288">
        <v>18</v>
      </c>
      <c r="E288">
        <v>18</v>
      </c>
      <c r="F288" s="3">
        <v>40383</v>
      </c>
    </row>
    <row r="289" spans="1:6">
      <c r="A289" t="s">
        <v>772</v>
      </c>
      <c r="B289" t="s">
        <v>4042</v>
      </c>
      <c r="C289" t="s">
        <v>43</v>
      </c>
      <c r="D289">
        <v>40</v>
      </c>
      <c r="E289">
        <v>40</v>
      </c>
      <c r="F289" s="3">
        <v>42173</v>
      </c>
    </row>
    <row r="290" spans="1:6">
      <c r="A290" t="s">
        <v>775</v>
      </c>
      <c r="B290" t="s">
        <v>4042</v>
      </c>
      <c r="C290" t="s">
        <v>43</v>
      </c>
      <c r="D290">
        <v>40</v>
      </c>
      <c r="E290">
        <v>40</v>
      </c>
      <c r="F290" s="3">
        <v>42173</v>
      </c>
    </row>
    <row r="291" spans="1:6">
      <c r="A291" t="s">
        <v>777</v>
      </c>
      <c r="B291" t="s">
        <v>4042</v>
      </c>
      <c r="C291" t="s">
        <v>43</v>
      </c>
      <c r="D291">
        <v>40</v>
      </c>
      <c r="E291">
        <v>40</v>
      </c>
      <c r="F291" s="3">
        <v>42173</v>
      </c>
    </row>
    <row r="292" spans="1:6">
      <c r="A292" t="s">
        <v>779</v>
      </c>
      <c r="B292" t="s">
        <v>4042</v>
      </c>
      <c r="C292" t="s">
        <v>43</v>
      </c>
      <c r="D292">
        <v>40</v>
      </c>
      <c r="E292">
        <v>40</v>
      </c>
      <c r="F292" s="3">
        <v>42173</v>
      </c>
    </row>
    <row r="293" spans="1:6">
      <c r="A293" t="s">
        <v>781</v>
      </c>
      <c r="B293" t="s">
        <v>4044</v>
      </c>
      <c r="C293" t="s">
        <v>43</v>
      </c>
      <c r="D293">
        <v>69</v>
      </c>
      <c r="E293">
        <v>69</v>
      </c>
      <c r="F293" s="3">
        <v>45280</v>
      </c>
    </row>
    <row r="294" spans="1:6">
      <c r="A294" t="s">
        <v>786</v>
      </c>
      <c r="B294" t="s">
        <v>4044</v>
      </c>
      <c r="C294" t="s">
        <v>43</v>
      </c>
      <c r="D294">
        <v>139</v>
      </c>
      <c r="E294">
        <v>139</v>
      </c>
      <c r="F294" s="3">
        <v>45838</v>
      </c>
    </row>
    <row r="295" spans="1:6">
      <c r="A295" t="s">
        <v>791</v>
      </c>
      <c r="B295" t="s">
        <v>4001</v>
      </c>
      <c r="C295" t="s">
        <v>43</v>
      </c>
      <c r="D295">
        <v>79</v>
      </c>
      <c r="E295">
        <v>79</v>
      </c>
      <c r="F295" s="3">
        <v>37591</v>
      </c>
    </row>
    <row r="296" spans="1:6">
      <c r="A296" t="s">
        <v>795</v>
      </c>
      <c r="B296" t="s">
        <v>3964</v>
      </c>
      <c r="C296" t="s">
        <v>43</v>
      </c>
      <c r="D296">
        <v>91</v>
      </c>
      <c r="E296">
        <v>91</v>
      </c>
      <c r="F296" s="3">
        <v>40148</v>
      </c>
    </row>
    <row r="297" spans="1:6">
      <c r="A297" t="s">
        <v>798</v>
      </c>
      <c r="B297" t="s">
        <v>4037</v>
      </c>
      <c r="C297" t="s">
        <v>43</v>
      </c>
      <c r="D297">
        <v>49</v>
      </c>
      <c r="E297">
        <v>49</v>
      </c>
      <c r="F297" s="3">
        <v>43678</v>
      </c>
    </row>
    <row r="298" spans="1:6">
      <c r="A298" t="s">
        <v>801</v>
      </c>
      <c r="B298" t="s">
        <v>4038</v>
      </c>
      <c r="C298" t="s">
        <v>43</v>
      </c>
      <c r="D298">
        <v>58</v>
      </c>
      <c r="E298">
        <v>58</v>
      </c>
      <c r="F298" s="3">
        <v>43984</v>
      </c>
    </row>
    <row r="299" spans="1:6">
      <c r="A299" t="s">
        <v>805</v>
      </c>
      <c r="B299" t="s">
        <v>4038</v>
      </c>
      <c r="C299" t="s">
        <v>43</v>
      </c>
      <c r="D299">
        <v>58</v>
      </c>
      <c r="E299">
        <v>58</v>
      </c>
      <c r="F299" s="3">
        <v>43984</v>
      </c>
    </row>
    <row r="300" spans="1:6">
      <c r="A300" t="s">
        <v>807</v>
      </c>
      <c r="B300" t="s">
        <v>4038</v>
      </c>
      <c r="C300" t="s">
        <v>43</v>
      </c>
      <c r="D300">
        <v>58</v>
      </c>
      <c r="E300">
        <v>58</v>
      </c>
      <c r="F300" s="3">
        <v>43984</v>
      </c>
    </row>
    <row r="301" spans="1:6">
      <c r="A301" t="s">
        <v>809</v>
      </c>
      <c r="B301" t="s">
        <v>4031</v>
      </c>
      <c r="C301" t="s">
        <v>43</v>
      </c>
      <c r="D301">
        <v>55</v>
      </c>
      <c r="E301">
        <v>55</v>
      </c>
      <c r="F301" s="3">
        <v>44804</v>
      </c>
    </row>
    <row r="302" spans="1:6">
      <c r="A302" t="s">
        <v>814</v>
      </c>
      <c r="B302" t="s">
        <v>4031</v>
      </c>
      <c r="C302" t="s">
        <v>43</v>
      </c>
      <c r="D302">
        <v>55</v>
      </c>
      <c r="E302">
        <v>55</v>
      </c>
      <c r="F302" s="3">
        <v>44804</v>
      </c>
    </row>
    <row r="303" spans="1:6">
      <c r="A303" t="s">
        <v>816</v>
      </c>
      <c r="B303" t="s">
        <v>4031</v>
      </c>
      <c r="C303" t="s">
        <v>43</v>
      </c>
      <c r="D303">
        <v>55</v>
      </c>
      <c r="E303">
        <v>55</v>
      </c>
      <c r="F303" s="3">
        <v>44804</v>
      </c>
    </row>
    <row r="304" spans="1:6">
      <c r="A304" t="s">
        <v>818</v>
      </c>
      <c r="B304" t="s">
        <v>3993</v>
      </c>
      <c r="C304" t="s">
        <v>43</v>
      </c>
      <c r="D304" s="8">
        <v>37</v>
      </c>
      <c r="E304" s="8">
        <v>37</v>
      </c>
      <c r="F304" s="3">
        <v>42154</v>
      </c>
    </row>
    <row r="305" spans="1:11">
      <c r="A305" t="s">
        <v>821</v>
      </c>
      <c r="B305" t="s">
        <v>3993</v>
      </c>
      <c r="C305" t="s">
        <v>43</v>
      </c>
      <c r="D305" s="8">
        <v>36</v>
      </c>
      <c r="E305" s="8">
        <v>36</v>
      </c>
      <c r="F305" s="3">
        <v>42154</v>
      </c>
    </row>
    <row r="306" spans="1:11">
      <c r="A306" t="s">
        <v>823</v>
      </c>
      <c r="B306" t="s">
        <v>4030</v>
      </c>
      <c r="C306" t="s">
        <v>43</v>
      </c>
      <c r="D306">
        <v>5</v>
      </c>
      <c r="E306">
        <v>5</v>
      </c>
      <c r="F306" s="3">
        <v>43035</v>
      </c>
    </row>
    <row r="307" spans="1:11">
      <c r="A307" t="s">
        <v>826</v>
      </c>
      <c r="B307" t="s">
        <v>4031</v>
      </c>
      <c r="C307" t="s">
        <v>43</v>
      </c>
      <c r="D307" s="8">
        <v>31</v>
      </c>
      <c r="E307" s="8">
        <v>31</v>
      </c>
      <c r="F307" s="3">
        <v>46022</v>
      </c>
      <c r="K307" s="7"/>
    </row>
    <row r="308" spans="1:11">
      <c r="A308" t="s">
        <v>833</v>
      </c>
      <c r="B308" t="s">
        <v>4031</v>
      </c>
      <c r="C308" t="s">
        <v>43</v>
      </c>
      <c r="D308" s="8">
        <v>31</v>
      </c>
      <c r="E308" s="8">
        <v>31</v>
      </c>
      <c r="F308" s="3">
        <v>46022</v>
      </c>
      <c r="K308" s="7"/>
    </row>
    <row r="309" spans="1:11">
      <c r="A309" t="s">
        <v>835</v>
      </c>
      <c r="B309" t="s">
        <v>4031</v>
      </c>
      <c r="C309" t="s">
        <v>43</v>
      </c>
      <c r="D309" s="8">
        <v>9</v>
      </c>
      <c r="E309" s="8">
        <v>9</v>
      </c>
      <c r="F309" s="3">
        <v>44911</v>
      </c>
    </row>
    <row r="310" spans="1:11">
      <c r="A310" t="s">
        <v>838</v>
      </c>
      <c r="B310" t="s">
        <v>4031</v>
      </c>
      <c r="C310" t="s">
        <v>43</v>
      </c>
      <c r="D310" s="8">
        <v>9</v>
      </c>
      <c r="E310" s="8">
        <v>9</v>
      </c>
      <c r="F310" s="3">
        <v>44911</v>
      </c>
    </row>
    <row r="311" spans="1:11">
      <c r="A311" t="s">
        <v>840</v>
      </c>
      <c r="B311" t="s">
        <v>4031</v>
      </c>
      <c r="C311" t="s">
        <v>43</v>
      </c>
      <c r="D311" s="8">
        <v>10</v>
      </c>
      <c r="E311" s="8">
        <v>10</v>
      </c>
      <c r="F311" s="3">
        <v>44911</v>
      </c>
    </row>
    <row r="312" spans="1:11">
      <c r="A312" t="s">
        <v>842</v>
      </c>
      <c r="B312" t="s">
        <v>4031</v>
      </c>
      <c r="C312" t="s">
        <v>43</v>
      </c>
      <c r="D312" s="8">
        <v>10</v>
      </c>
      <c r="E312" s="8">
        <v>10</v>
      </c>
      <c r="F312" s="3">
        <v>44911</v>
      </c>
    </row>
    <row r="313" spans="1:11">
      <c r="A313" t="s">
        <v>844</v>
      </c>
      <c r="B313" t="s">
        <v>4031</v>
      </c>
      <c r="C313" t="s">
        <v>43</v>
      </c>
      <c r="D313">
        <v>72</v>
      </c>
      <c r="E313">
        <v>72</v>
      </c>
      <c r="F313" s="3">
        <v>44440</v>
      </c>
    </row>
    <row r="314" spans="1:11">
      <c r="A314" s="7" t="s">
        <v>848</v>
      </c>
      <c r="B314" t="s">
        <v>4039</v>
      </c>
      <c r="C314" t="s">
        <v>43</v>
      </c>
      <c r="D314" s="8">
        <v>37</v>
      </c>
      <c r="E314" s="8">
        <v>37</v>
      </c>
      <c r="F314" s="3">
        <v>41479</v>
      </c>
    </row>
    <row r="315" spans="1:11">
      <c r="A315" s="7" t="s">
        <v>852</v>
      </c>
      <c r="B315" t="s">
        <v>4039</v>
      </c>
      <c r="C315" t="s">
        <v>43</v>
      </c>
      <c r="D315" s="8">
        <v>38</v>
      </c>
      <c r="E315" s="8">
        <v>38</v>
      </c>
      <c r="F315" s="3">
        <v>41479</v>
      </c>
    </row>
    <row r="316" spans="1:11">
      <c r="A316" t="s">
        <v>854</v>
      </c>
      <c r="B316" t="s">
        <v>4039</v>
      </c>
      <c r="C316" t="s">
        <v>43</v>
      </c>
      <c r="D316" s="8">
        <v>43</v>
      </c>
      <c r="E316" s="8">
        <v>43</v>
      </c>
      <c r="F316" s="3">
        <v>41370</v>
      </c>
    </row>
    <row r="317" spans="1:11">
      <c r="A317" t="s">
        <v>857</v>
      </c>
      <c r="B317" t="s">
        <v>4039</v>
      </c>
      <c r="C317" t="s">
        <v>43</v>
      </c>
      <c r="D317" s="8">
        <v>44</v>
      </c>
      <c r="E317" s="8">
        <v>44</v>
      </c>
      <c r="F317" s="3">
        <v>41370</v>
      </c>
    </row>
    <row r="318" spans="1:11">
      <c r="A318" t="s">
        <v>859</v>
      </c>
      <c r="B318" t="s">
        <v>4039</v>
      </c>
      <c r="C318" t="s">
        <v>43</v>
      </c>
      <c r="D318" s="8">
        <v>44</v>
      </c>
      <c r="E318" s="8">
        <v>44</v>
      </c>
      <c r="F318" s="3">
        <v>41370</v>
      </c>
    </row>
    <row r="319" spans="1:11">
      <c r="A319" t="s">
        <v>861</v>
      </c>
      <c r="B319" t="s">
        <v>4039</v>
      </c>
      <c r="C319" t="s">
        <v>43</v>
      </c>
      <c r="D319" s="8">
        <v>44</v>
      </c>
      <c r="E319" s="8">
        <v>44</v>
      </c>
      <c r="F319" s="3">
        <v>41370</v>
      </c>
    </row>
    <row r="320" spans="1:11">
      <c r="A320" t="s">
        <v>863</v>
      </c>
      <c r="B320" t="s">
        <v>4041</v>
      </c>
      <c r="C320" t="s">
        <v>43</v>
      </c>
      <c r="D320">
        <v>66</v>
      </c>
      <c r="E320">
        <v>66</v>
      </c>
      <c r="F320" s="3">
        <v>43617</v>
      </c>
    </row>
    <row r="321" spans="1:6">
      <c r="A321" t="s">
        <v>867</v>
      </c>
      <c r="B321" t="s">
        <v>4045</v>
      </c>
      <c r="C321" t="s">
        <v>43</v>
      </c>
      <c r="D321" s="8">
        <v>33</v>
      </c>
      <c r="E321" s="8">
        <v>33</v>
      </c>
      <c r="F321" s="3">
        <v>44658</v>
      </c>
    </row>
    <row r="322" spans="1:6">
      <c r="A322" t="s">
        <v>874</v>
      </c>
      <c r="B322" t="s">
        <v>4045</v>
      </c>
      <c r="C322" t="s">
        <v>43</v>
      </c>
      <c r="D322" s="8">
        <v>33</v>
      </c>
      <c r="E322" s="8">
        <v>33</v>
      </c>
      <c r="F322" s="3">
        <v>44658</v>
      </c>
    </row>
    <row r="323" spans="1:6">
      <c r="A323" t="s">
        <v>876</v>
      </c>
      <c r="B323" t="s">
        <v>4045</v>
      </c>
      <c r="C323" t="s">
        <v>43</v>
      </c>
      <c r="D323" s="8">
        <v>34</v>
      </c>
      <c r="E323" s="8">
        <v>34</v>
      </c>
      <c r="F323" s="3">
        <v>44658</v>
      </c>
    </row>
    <row r="324" spans="1:6">
      <c r="A324" t="s">
        <v>878</v>
      </c>
      <c r="B324" t="s">
        <v>4034</v>
      </c>
      <c r="C324" t="s">
        <v>43</v>
      </c>
      <c r="D324" s="8">
        <v>15</v>
      </c>
      <c r="E324" s="8">
        <v>15</v>
      </c>
      <c r="F324" s="3">
        <v>45838</v>
      </c>
    </row>
    <row r="325" spans="1:6">
      <c r="A325" t="s">
        <v>882</v>
      </c>
      <c r="B325" t="s">
        <v>4034</v>
      </c>
      <c r="C325" t="s">
        <v>43</v>
      </c>
      <c r="D325" s="8">
        <v>15</v>
      </c>
      <c r="E325" s="8">
        <v>15</v>
      </c>
      <c r="F325" s="3">
        <v>45838</v>
      </c>
    </row>
    <row r="326" spans="1:6">
      <c r="A326" t="s">
        <v>884</v>
      </c>
      <c r="B326" t="s">
        <v>4034</v>
      </c>
      <c r="C326" t="s">
        <v>43</v>
      </c>
      <c r="D326" s="8">
        <v>15</v>
      </c>
      <c r="E326" s="8">
        <v>15</v>
      </c>
      <c r="F326" s="3">
        <v>45838</v>
      </c>
    </row>
    <row r="327" spans="1:6">
      <c r="A327" t="s">
        <v>886</v>
      </c>
      <c r="B327" t="s">
        <v>4034</v>
      </c>
      <c r="C327" t="s">
        <v>43</v>
      </c>
      <c r="D327" s="8">
        <v>15</v>
      </c>
      <c r="E327" s="8">
        <v>15</v>
      </c>
      <c r="F327" s="3">
        <v>45838</v>
      </c>
    </row>
    <row r="328" spans="1:6">
      <c r="A328" t="s">
        <v>888</v>
      </c>
      <c r="B328" t="s">
        <v>4031</v>
      </c>
      <c r="C328" t="s">
        <v>43</v>
      </c>
      <c r="D328" s="8">
        <v>27</v>
      </c>
      <c r="E328" s="8">
        <v>27</v>
      </c>
      <c r="F328" s="3">
        <v>45838</v>
      </c>
    </row>
    <row r="329" spans="1:6">
      <c r="A329" t="s">
        <v>891</v>
      </c>
      <c r="B329" t="s">
        <v>4031</v>
      </c>
      <c r="C329" t="s">
        <v>43</v>
      </c>
      <c r="D329" s="8">
        <v>27</v>
      </c>
      <c r="E329" s="8">
        <v>27</v>
      </c>
      <c r="F329" s="3">
        <v>45838</v>
      </c>
    </row>
    <row r="330" spans="1:6">
      <c r="A330" t="s">
        <v>893</v>
      </c>
      <c r="B330" t="s">
        <v>3960</v>
      </c>
      <c r="C330" t="s">
        <v>43</v>
      </c>
      <c r="D330">
        <v>50</v>
      </c>
      <c r="E330">
        <v>50</v>
      </c>
      <c r="F330" s="3">
        <v>43070</v>
      </c>
    </row>
    <row r="331" spans="1:6">
      <c r="A331" t="s">
        <v>896</v>
      </c>
      <c r="B331" t="s">
        <v>4046</v>
      </c>
      <c r="C331" t="s">
        <v>43</v>
      </c>
      <c r="D331">
        <v>54</v>
      </c>
      <c r="E331">
        <v>54</v>
      </c>
      <c r="F331" s="3">
        <v>43070</v>
      </c>
    </row>
    <row r="332" spans="1:6">
      <c r="A332" t="s">
        <v>898</v>
      </c>
      <c r="B332" t="s">
        <v>4046</v>
      </c>
      <c r="C332" t="s">
        <v>43</v>
      </c>
      <c r="D332" s="8">
        <v>24</v>
      </c>
      <c r="E332" s="8">
        <v>24</v>
      </c>
      <c r="F332" s="3">
        <v>42125</v>
      </c>
    </row>
    <row r="333" spans="1:6">
      <c r="A333" t="s">
        <v>901</v>
      </c>
      <c r="B333" t="s">
        <v>4046</v>
      </c>
      <c r="C333" t="s">
        <v>43</v>
      </c>
      <c r="D333" s="8">
        <v>24</v>
      </c>
      <c r="E333" s="8">
        <v>24</v>
      </c>
      <c r="F333" s="3">
        <v>42125</v>
      </c>
    </row>
    <row r="334" spans="1:6">
      <c r="A334" t="s">
        <v>903</v>
      </c>
      <c r="B334" t="s">
        <v>4047</v>
      </c>
      <c r="C334" t="s">
        <v>43</v>
      </c>
      <c r="D334">
        <v>44</v>
      </c>
      <c r="E334">
        <v>44</v>
      </c>
      <c r="F334" s="3">
        <v>43891</v>
      </c>
    </row>
    <row r="335" spans="1:6">
      <c r="A335" t="s">
        <v>907</v>
      </c>
      <c r="B335" t="s">
        <v>4045</v>
      </c>
      <c r="C335" t="s">
        <v>43</v>
      </c>
      <c r="D335">
        <v>23</v>
      </c>
      <c r="E335">
        <v>23</v>
      </c>
      <c r="F335" s="3">
        <v>43952</v>
      </c>
    </row>
    <row r="336" spans="1:6">
      <c r="A336" t="s">
        <v>910</v>
      </c>
      <c r="B336" t="s">
        <v>3993</v>
      </c>
      <c r="C336" t="s">
        <v>43</v>
      </c>
      <c r="D336">
        <v>72</v>
      </c>
      <c r="E336">
        <v>72</v>
      </c>
      <c r="F336" s="3">
        <v>41760</v>
      </c>
    </row>
    <row r="337" spans="1:6">
      <c r="A337" t="s">
        <v>913</v>
      </c>
      <c r="B337" t="s">
        <v>3962</v>
      </c>
      <c r="C337" t="s">
        <v>43</v>
      </c>
      <c r="D337">
        <v>72</v>
      </c>
      <c r="E337">
        <v>72</v>
      </c>
      <c r="F337" s="3">
        <v>37956</v>
      </c>
    </row>
    <row r="338" spans="1:6">
      <c r="A338" t="s">
        <v>918</v>
      </c>
      <c r="B338" t="s">
        <v>4048</v>
      </c>
      <c r="C338" t="s">
        <v>43</v>
      </c>
      <c r="D338">
        <v>30</v>
      </c>
      <c r="E338">
        <v>30</v>
      </c>
      <c r="F338" s="3">
        <v>40961</v>
      </c>
    </row>
    <row r="339" spans="1:6">
      <c r="A339" t="s">
        <v>922</v>
      </c>
      <c r="B339" t="s">
        <v>4030</v>
      </c>
      <c r="C339" t="s">
        <v>43</v>
      </c>
      <c r="D339" s="8">
        <v>46</v>
      </c>
      <c r="E339" s="8">
        <v>46</v>
      </c>
      <c r="F339" s="3">
        <v>43132</v>
      </c>
    </row>
    <row r="340" spans="1:6">
      <c r="A340" t="s">
        <v>926</v>
      </c>
      <c r="B340" t="s">
        <v>4030</v>
      </c>
      <c r="C340" t="s">
        <v>43</v>
      </c>
      <c r="D340" s="8">
        <v>45</v>
      </c>
      <c r="E340" s="8">
        <v>45</v>
      </c>
      <c r="F340" s="3">
        <v>43132</v>
      </c>
    </row>
    <row r="341" spans="1:6">
      <c r="A341" t="s">
        <v>928</v>
      </c>
      <c r="B341" t="s">
        <v>3998</v>
      </c>
      <c r="C341" t="s">
        <v>43</v>
      </c>
      <c r="D341">
        <v>58</v>
      </c>
      <c r="E341">
        <v>58</v>
      </c>
      <c r="F341" s="3">
        <v>43065</v>
      </c>
    </row>
    <row r="342" spans="1:6">
      <c r="A342" t="s">
        <v>931</v>
      </c>
      <c r="B342" t="s">
        <v>3998</v>
      </c>
      <c r="C342" t="s">
        <v>43</v>
      </c>
      <c r="D342">
        <v>58</v>
      </c>
      <c r="E342">
        <v>58</v>
      </c>
      <c r="F342" s="3">
        <v>43065</v>
      </c>
    </row>
    <row r="343" spans="1:6">
      <c r="A343" t="s">
        <v>933</v>
      </c>
      <c r="B343" t="s">
        <v>4038</v>
      </c>
      <c r="C343" t="s">
        <v>43</v>
      </c>
      <c r="D343">
        <v>42</v>
      </c>
      <c r="E343">
        <v>42</v>
      </c>
      <c r="F343" s="3">
        <v>43424</v>
      </c>
    </row>
    <row r="344" spans="1:6">
      <c r="A344" t="s">
        <v>937</v>
      </c>
      <c r="B344" t="s">
        <v>3957</v>
      </c>
      <c r="C344" t="s">
        <v>43</v>
      </c>
      <c r="D344" s="8">
        <v>30</v>
      </c>
      <c r="E344" s="8">
        <v>30</v>
      </c>
      <c r="F344" s="3">
        <v>40269</v>
      </c>
    </row>
    <row r="345" spans="1:6">
      <c r="A345" t="s">
        <v>941</v>
      </c>
      <c r="B345" t="s">
        <v>3957</v>
      </c>
      <c r="C345" t="s">
        <v>43</v>
      </c>
      <c r="D345" s="8">
        <v>30</v>
      </c>
      <c r="E345" s="8">
        <v>30</v>
      </c>
      <c r="F345" s="3">
        <v>40269</v>
      </c>
    </row>
    <row r="346" spans="1:6">
      <c r="A346" t="s">
        <v>943</v>
      </c>
      <c r="B346" t="s">
        <v>3964</v>
      </c>
      <c r="C346" t="s">
        <v>43</v>
      </c>
      <c r="D346">
        <v>90</v>
      </c>
      <c r="E346">
        <v>90</v>
      </c>
      <c r="F346" s="3">
        <v>40477</v>
      </c>
    </row>
    <row r="347" spans="1:6">
      <c r="A347" t="s">
        <v>948</v>
      </c>
      <c r="B347" t="s">
        <v>4031</v>
      </c>
      <c r="C347" t="s">
        <v>43</v>
      </c>
      <c r="D347">
        <v>31</v>
      </c>
      <c r="E347">
        <v>31</v>
      </c>
      <c r="F347" s="3">
        <v>45441</v>
      </c>
    </row>
    <row r="348" spans="1:6">
      <c r="A348" t="s">
        <v>951</v>
      </c>
      <c r="B348" t="s">
        <v>4031</v>
      </c>
      <c r="C348" t="s">
        <v>43</v>
      </c>
      <c r="D348">
        <v>31</v>
      </c>
      <c r="E348">
        <v>31</v>
      </c>
      <c r="F348" s="3">
        <v>45441</v>
      </c>
    </row>
    <row r="349" spans="1:6">
      <c r="A349" t="s">
        <v>953</v>
      </c>
      <c r="B349" t="s">
        <v>4041</v>
      </c>
      <c r="C349" t="s">
        <v>43</v>
      </c>
      <c r="D349">
        <v>40</v>
      </c>
      <c r="E349">
        <v>40</v>
      </c>
      <c r="F349" s="3">
        <v>44888</v>
      </c>
    </row>
    <row r="350" spans="1:6">
      <c r="A350" t="s">
        <v>956</v>
      </c>
      <c r="B350" t="s">
        <v>4041</v>
      </c>
      <c r="C350" t="s">
        <v>43</v>
      </c>
      <c r="D350">
        <v>40</v>
      </c>
      <c r="E350">
        <v>40</v>
      </c>
      <c r="F350" s="3">
        <v>44888</v>
      </c>
    </row>
    <row r="351" spans="1:6">
      <c r="A351" t="s">
        <v>958</v>
      </c>
      <c r="B351" t="s">
        <v>4049</v>
      </c>
      <c r="C351" t="s">
        <v>43</v>
      </c>
      <c r="D351" s="8">
        <v>19</v>
      </c>
      <c r="E351" s="8">
        <v>19</v>
      </c>
      <c r="F351" s="3">
        <v>45216</v>
      </c>
    </row>
    <row r="352" spans="1:6">
      <c r="A352" t="s">
        <v>962</v>
      </c>
      <c r="B352" t="s">
        <v>4049</v>
      </c>
      <c r="C352" t="s">
        <v>43</v>
      </c>
      <c r="D352" s="8">
        <v>19</v>
      </c>
      <c r="E352" s="8">
        <v>19</v>
      </c>
      <c r="F352" s="3">
        <v>45216</v>
      </c>
    </row>
    <row r="353" spans="1:10">
      <c r="A353" t="s">
        <v>964</v>
      </c>
      <c r="B353" t="s">
        <v>4049</v>
      </c>
      <c r="C353" t="s">
        <v>43</v>
      </c>
      <c r="D353" s="8">
        <v>19</v>
      </c>
      <c r="E353" s="8">
        <v>19</v>
      </c>
      <c r="F353" s="3">
        <v>45216</v>
      </c>
    </row>
    <row r="354" spans="1:10">
      <c r="A354" t="s">
        <v>966</v>
      </c>
      <c r="B354" t="s">
        <v>4049</v>
      </c>
      <c r="C354" t="s">
        <v>43</v>
      </c>
      <c r="D354" s="8">
        <v>19</v>
      </c>
      <c r="E354" s="8">
        <v>19</v>
      </c>
      <c r="F354" s="3">
        <v>45216</v>
      </c>
    </row>
    <row r="355" spans="1:10">
      <c r="A355" t="s">
        <v>968</v>
      </c>
      <c r="B355" t="s">
        <v>4049</v>
      </c>
      <c r="C355" t="s">
        <v>43</v>
      </c>
      <c r="D355" s="8">
        <v>19</v>
      </c>
      <c r="E355" s="8">
        <v>19</v>
      </c>
      <c r="F355" s="3">
        <v>45216</v>
      </c>
    </row>
    <row r="356" spans="1:10">
      <c r="A356" t="s">
        <v>970</v>
      </c>
      <c r="B356" t="s">
        <v>4049</v>
      </c>
      <c r="C356" t="s">
        <v>43</v>
      </c>
      <c r="D356" s="8">
        <v>19</v>
      </c>
      <c r="E356" s="8">
        <v>19</v>
      </c>
      <c r="F356" s="3">
        <v>45216</v>
      </c>
    </row>
    <row r="357" spans="1:10">
      <c r="A357" t="s">
        <v>972</v>
      </c>
      <c r="B357" t="s">
        <v>4031</v>
      </c>
      <c r="C357" t="s">
        <v>43</v>
      </c>
      <c r="D357">
        <v>28</v>
      </c>
      <c r="E357">
        <v>28</v>
      </c>
      <c r="F357" s="3">
        <v>44489</v>
      </c>
    </row>
    <row r="358" spans="1:10">
      <c r="A358" t="s">
        <v>976</v>
      </c>
      <c r="B358" t="s">
        <v>4031</v>
      </c>
      <c r="C358" t="s">
        <v>43</v>
      </c>
      <c r="D358">
        <v>30</v>
      </c>
      <c r="E358">
        <v>30</v>
      </c>
      <c r="F358" s="3">
        <v>44489</v>
      </c>
    </row>
    <row r="359" spans="1:10">
      <c r="A359" t="s">
        <v>978</v>
      </c>
      <c r="B359" t="s">
        <v>4042</v>
      </c>
      <c r="C359" t="s">
        <v>43</v>
      </c>
      <c r="D359">
        <v>44</v>
      </c>
      <c r="E359">
        <v>44</v>
      </c>
      <c r="F359" s="3">
        <v>41211</v>
      </c>
    </row>
    <row r="360" spans="1:10">
      <c r="A360" t="s">
        <v>981</v>
      </c>
      <c r="B360" t="s">
        <v>4042</v>
      </c>
      <c r="C360" t="s">
        <v>43</v>
      </c>
      <c r="D360">
        <v>44</v>
      </c>
      <c r="E360">
        <v>44</v>
      </c>
      <c r="F360" s="3">
        <v>41211</v>
      </c>
    </row>
    <row r="361" spans="1:10">
      <c r="A361" t="s">
        <v>983</v>
      </c>
      <c r="B361" t="s">
        <v>4044</v>
      </c>
      <c r="C361" t="s">
        <v>43</v>
      </c>
      <c r="D361">
        <v>12</v>
      </c>
      <c r="E361">
        <v>12</v>
      </c>
      <c r="F361" s="3">
        <v>45366</v>
      </c>
    </row>
    <row r="362" spans="1:10">
      <c r="A362" t="s">
        <v>986</v>
      </c>
      <c r="B362" t="s">
        <v>4044</v>
      </c>
      <c r="C362" t="s">
        <v>43</v>
      </c>
      <c r="D362" s="8">
        <v>50</v>
      </c>
      <c r="E362" s="8">
        <v>50</v>
      </c>
      <c r="F362" s="3">
        <v>45366</v>
      </c>
    </row>
    <row r="363" spans="1:10">
      <c r="A363" t="s">
        <v>989</v>
      </c>
      <c r="B363" t="s">
        <v>4044</v>
      </c>
      <c r="C363" t="s">
        <v>43</v>
      </c>
      <c r="D363" s="8">
        <v>50</v>
      </c>
      <c r="E363" s="8">
        <v>50</v>
      </c>
      <c r="F363" s="3">
        <v>45366</v>
      </c>
    </row>
    <row r="364" spans="1:10">
      <c r="A364" t="s">
        <v>991</v>
      </c>
      <c r="B364" t="s">
        <v>4050</v>
      </c>
      <c r="C364" t="s">
        <v>43</v>
      </c>
      <c r="D364">
        <v>30</v>
      </c>
      <c r="E364">
        <v>30</v>
      </c>
      <c r="F364" s="3">
        <v>41518</v>
      </c>
    </row>
    <row r="365" spans="1:10">
      <c r="A365" t="s">
        <v>997</v>
      </c>
      <c r="B365" t="s">
        <v>4050</v>
      </c>
      <c r="C365" t="s">
        <v>43</v>
      </c>
      <c r="D365">
        <v>18</v>
      </c>
      <c r="E365">
        <v>18</v>
      </c>
      <c r="F365" s="3">
        <v>41518</v>
      </c>
    </row>
    <row r="366" spans="1:10">
      <c r="A366" t="s">
        <v>999</v>
      </c>
      <c r="B366" t="s">
        <v>4051</v>
      </c>
      <c r="C366" t="s">
        <v>43</v>
      </c>
      <c r="D366">
        <v>32</v>
      </c>
      <c r="E366">
        <v>32</v>
      </c>
      <c r="F366" s="3">
        <v>43983</v>
      </c>
    </row>
    <row r="367" spans="1:10">
      <c r="A367" t="s">
        <v>1004</v>
      </c>
      <c r="B367" t="s">
        <v>4045</v>
      </c>
      <c r="C367" t="s">
        <v>43</v>
      </c>
      <c r="D367" s="8">
        <v>45</v>
      </c>
      <c r="E367" s="8">
        <v>45</v>
      </c>
      <c r="F367" s="3">
        <v>44681</v>
      </c>
      <c r="J367" s="3"/>
    </row>
    <row r="368" spans="1:10">
      <c r="A368" t="s">
        <v>1008</v>
      </c>
      <c r="B368" t="s">
        <v>4045</v>
      </c>
      <c r="C368" t="s">
        <v>43</v>
      </c>
      <c r="D368" s="8">
        <v>45</v>
      </c>
      <c r="E368" s="8">
        <v>45</v>
      </c>
      <c r="F368" s="3">
        <v>44681</v>
      </c>
      <c r="J368" s="3"/>
    </row>
    <row r="369" spans="1:6">
      <c r="A369" t="s">
        <v>1010</v>
      </c>
      <c r="B369" t="s">
        <v>4031</v>
      </c>
      <c r="C369" t="s">
        <v>43</v>
      </c>
      <c r="D369">
        <v>21</v>
      </c>
      <c r="E369">
        <v>21</v>
      </c>
      <c r="F369" s="3">
        <v>45359</v>
      </c>
    </row>
    <row r="370" spans="1:6">
      <c r="A370" t="s">
        <v>1013</v>
      </c>
      <c r="B370" t="s">
        <v>4031</v>
      </c>
      <c r="C370" t="s">
        <v>43</v>
      </c>
      <c r="D370">
        <v>20</v>
      </c>
      <c r="E370">
        <v>20</v>
      </c>
      <c r="F370" s="3">
        <v>45359</v>
      </c>
    </row>
    <row r="371" spans="1:6">
      <c r="A371" t="s">
        <v>1015</v>
      </c>
      <c r="B371" t="s">
        <v>4039</v>
      </c>
      <c r="C371" t="s">
        <v>43</v>
      </c>
      <c r="D371">
        <v>51</v>
      </c>
      <c r="E371">
        <v>51</v>
      </c>
      <c r="F371" s="3">
        <v>41005</v>
      </c>
    </row>
    <row r="372" spans="1:6">
      <c r="A372" t="s">
        <v>1019</v>
      </c>
      <c r="B372" t="s">
        <v>4042</v>
      </c>
      <c r="C372" t="s">
        <v>43</v>
      </c>
      <c r="D372">
        <v>51</v>
      </c>
      <c r="E372">
        <v>51</v>
      </c>
      <c r="F372" s="3">
        <v>41005</v>
      </c>
    </row>
    <row r="373" spans="1:6">
      <c r="A373" t="s">
        <v>1021</v>
      </c>
      <c r="B373" t="s">
        <v>4038</v>
      </c>
      <c r="C373" t="s">
        <v>43</v>
      </c>
      <c r="D373">
        <v>47</v>
      </c>
      <c r="E373">
        <v>47</v>
      </c>
      <c r="F373" s="3">
        <v>43356</v>
      </c>
    </row>
    <row r="374" spans="1:6">
      <c r="A374" t="s">
        <v>1027</v>
      </c>
      <c r="B374" t="s">
        <v>4037</v>
      </c>
      <c r="C374" t="s">
        <v>43</v>
      </c>
      <c r="D374">
        <v>40</v>
      </c>
      <c r="E374">
        <v>40</v>
      </c>
      <c r="F374" s="3">
        <v>43356</v>
      </c>
    </row>
    <row r="375" spans="1:6">
      <c r="A375" t="s">
        <v>1029</v>
      </c>
      <c r="B375" t="s">
        <v>4039</v>
      </c>
      <c r="C375" t="s">
        <v>43</v>
      </c>
      <c r="D375" s="8">
        <v>54</v>
      </c>
      <c r="E375" s="8">
        <v>54</v>
      </c>
      <c r="F375" s="3">
        <v>41942</v>
      </c>
    </row>
    <row r="376" spans="1:6">
      <c r="A376" t="s">
        <v>1032</v>
      </c>
      <c r="B376" t="s">
        <v>4039</v>
      </c>
      <c r="C376" t="s">
        <v>43</v>
      </c>
      <c r="D376" s="8">
        <v>54</v>
      </c>
      <c r="E376" s="8">
        <v>54</v>
      </c>
      <c r="F376" s="3">
        <v>41942</v>
      </c>
    </row>
    <row r="377" spans="1:6">
      <c r="A377" t="s">
        <v>1034</v>
      </c>
      <c r="B377" t="s">
        <v>4030</v>
      </c>
      <c r="C377" t="s">
        <v>43</v>
      </c>
      <c r="D377">
        <v>35</v>
      </c>
      <c r="E377">
        <v>35</v>
      </c>
      <c r="F377" s="3">
        <v>42150</v>
      </c>
    </row>
    <row r="378" spans="1:6">
      <c r="A378" t="s">
        <v>1076</v>
      </c>
      <c r="B378" t="s">
        <v>3961</v>
      </c>
      <c r="C378" t="s">
        <v>43</v>
      </c>
      <c r="D378">
        <v>4</v>
      </c>
      <c r="E378">
        <v>13</v>
      </c>
      <c r="F378" s="3">
        <v>45225</v>
      </c>
    </row>
    <row r="379" spans="1:6">
      <c r="A379" t="s">
        <v>1076</v>
      </c>
      <c r="B379" t="s">
        <v>3963</v>
      </c>
      <c r="C379" t="s">
        <v>43</v>
      </c>
      <c r="D379">
        <v>9</v>
      </c>
      <c r="E379">
        <v>13</v>
      </c>
      <c r="F379" s="3">
        <v>45225</v>
      </c>
    </row>
    <row r="380" spans="1:6">
      <c r="A380" t="s">
        <v>1067</v>
      </c>
      <c r="B380" t="s">
        <v>3952</v>
      </c>
      <c r="C380" t="s">
        <v>43</v>
      </c>
      <c r="D380">
        <v>14</v>
      </c>
      <c r="E380">
        <v>21</v>
      </c>
      <c r="F380" s="3">
        <v>40148</v>
      </c>
    </row>
    <row r="381" spans="1:6">
      <c r="A381" t="s">
        <v>1070</v>
      </c>
      <c r="B381" t="s">
        <v>3952</v>
      </c>
      <c r="C381" t="s">
        <v>43</v>
      </c>
      <c r="D381">
        <v>5</v>
      </c>
      <c r="E381">
        <v>21</v>
      </c>
      <c r="F381" s="3">
        <v>40969</v>
      </c>
    </row>
    <row r="382" spans="1:6">
      <c r="A382" t="s">
        <v>1071</v>
      </c>
      <c r="B382" t="s">
        <v>3952</v>
      </c>
      <c r="C382" t="s">
        <v>43</v>
      </c>
      <c r="D382">
        <v>2</v>
      </c>
      <c r="E382">
        <v>21</v>
      </c>
      <c r="F382" s="3">
        <v>41275</v>
      </c>
    </row>
    <row r="383" spans="1:6">
      <c r="A383" t="s">
        <v>1037</v>
      </c>
      <c r="B383" t="s">
        <v>4052</v>
      </c>
      <c r="C383" t="s">
        <v>43</v>
      </c>
      <c r="D383">
        <v>20</v>
      </c>
      <c r="E383">
        <v>20</v>
      </c>
      <c r="F383" s="3">
        <v>38717</v>
      </c>
    </row>
    <row r="384" spans="1:6">
      <c r="A384" t="s">
        <v>1063</v>
      </c>
      <c r="B384" t="s">
        <v>3952</v>
      </c>
      <c r="C384" t="s">
        <v>43</v>
      </c>
      <c r="D384">
        <v>21</v>
      </c>
      <c r="E384">
        <v>24</v>
      </c>
      <c r="F384" s="3">
        <v>39447</v>
      </c>
    </row>
    <row r="385" spans="1:7">
      <c r="A385" t="s">
        <v>1066</v>
      </c>
      <c r="B385" t="s">
        <v>3952</v>
      </c>
      <c r="C385" t="s">
        <v>43</v>
      </c>
      <c r="D385">
        <v>3</v>
      </c>
      <c r="E385">
        <v>24</v>
      </c>
      <c r="F385" s="3">
        <v>39814</v>
      </c>
    </row>
    <row r="386" spans="1:7">
      <c r="A386" t="s">
        <v>1051</v>
      </c>
      <c r="B386" t="s">
        <v>4001</v>
      </c>
      <c r="C386" t="s">
        <v>1053</v>
      </c>
      <c r="D386">
        <v>15</v>
      </c>
      <c r="E386">
        <v>20</v>
      </c>
      <c r="F386" s="3">
        <v>36887</v>
      </c>
      <c r="G386" s="3">
        <v>45291</v>
      </c>
    </row>
    <row r="387" spans="1:7">
      <c r="A387" t="s">
        <v>1051</v>
      </c>
      <c r="B387" t="s">
        <v>4053</v>
      </c>
      <c r="C387" t="s">
        <v>1053</v>
      </c>
      <c r="D387">
        <v>4</v>
      </c>
      <c r="E387">
        <v>20</v>
      </c>
      <c r="F387" s="3">
        <v>36887</v>
      </c>
      <c r="G387" s="3">
        <v>45291</v>
      </c>
    </row>
    <row r="388" spans="1:7">
      <c r="A388" t="s">
        <v>1051</v>
      </c>
      <c r="B388" t="s">
        <v>4054</v>
      </c>
      <c r="C388" t="s">
        <v>1053</v>
      </c>
      <c r="D388">
        <v>1</v>
      </c>
      <c r="E388">
        <v>20</v>
      </c>
      <c r="F388" s="3">
        <v>36887</v>
      </c>
      <c r="G388" s="3">
        <v>45291</v>
      </c>
    </row>
    <row r="389" spans="1:7">
      <c r="A389" t="s">
        <v>4055</v>
      </c>
      <c r="B389" t="s">
        <v>4007</v>
      </c>
      <c r="C389" t="s">
        <v>43</v>
      </c>
      <c r="D389">
        <v>3</v>
      </c>
      <c r="E389">
        <v>19</v>
      </c>
      <c r="F389" s="3">
        <v>45292</v>
      </c>
    </row>
    <row r="390" spans="1:7">
      <c r="A390" t="s">
        <v>1056</v>
      </c>
      <c r="B390" t="s">
        <v>4001</v>
      </c>
      <c r="C390" t="s">
        <v>43</v>
      </c>
      <c r="D390">
        <v>15</v>
      </c>
      <c r="E390">
        <v>19</v>
      </c>
      <c r="F390" s="3">
        <v>45292</v>
      </c>
    </row>
    <row r="391" spans="1:7">
      <c r="A391" t="s">
        <v>1056</v>
      </c>
      <c r="B391" t="s">
        <v>4054</v>
      </c>
      <c r="C391" t="s">
        <v>43</v>
      </c>
      <c r="D391">
        <v>1</v>
      </c>
      <c r="E391">
        <v>19</v>
      </c>
      <c r="F391" s="3">
        <v>45292</v>
      </c>
    </row>
    <row r="392" spans="1:7">
      <c r="A392" t="s">
        <v>1060</v>
      </c>
      <c r="B392" t="s">
        <v>4056</v>
      </c>
      <c r="C392" t="s">
        <v>43</v>
      </c>
      <c r="D392">
        <v>21</v>
      </c>
      <c r="E392">
        <v>21</v>
      </c>
      <c r="F392" s="3">
        <v>38717</v>
      </c>
    </row>
    <row r="393" spans="1:7">
      <c r="A393" t="s">
        <v>1057</v>
      </c>
      <c r="B393" t="s">
        <v>4001</v>
      </c>
      <c r="C393" t="s">
        <v>43</v>
      </c>
      <c r="D393">
        <v>14</v>
      </c>
      <c r="E393">
        <v>14</v>
      </c>
      <c r="F393" s="3">
        <v>40543</v>
      </c>
    </row>
    <row r="394" spans="1:7">
      <c r="A394" t="s">
        <v>1039</v>
      </c>
      <c r="B394" t="s">
        <v>4054</v>
      </c>
      <c r="C394" t="s">
        <v>43</v>
      </c>
      <c r="D394">
        <v>10</v>
      </c>
      <c r="E394">
        <v>10</v>
      </c>
      <c r="F394" s="3">
        <v>38717</v>
      </c>
    </row>
    <row r="395" spans="1:7">
      <c r="A395" t="s">
        <v>1042</v>
      </c>
      <c r="B395" t="s">
        <v>3952</v>
      </c>
      <c r="C395" t="s">
        <v>43</v>
      </c>
      <c r="D395">
        <v>10</v>
      </c>
      <c r="E395">
        <v>10</v>
      </c>
      <c r="F395" s="3">
        <v>40543</v>
      </c>
    </row>
    <row r="396" spans="1:7">
      <c r="A396" t="s">
        <v>1080</v>
      </c>
      <c r="B396" t="s">
        <v>3958</v>
      </c>
      <c r="C396" t="s">
        <v>43</v>
      </c>
      <c r="D396">
        <v>6</v>
      </c>
      <c r="E396">
        <v>6</v>
      </c>
      <c r="F396" s="3">
        <v>45254</v>
      </c>
    </row>
    <row r="397" spans="1:7">
      <c r="A397" t="s">
        <v>1044</v>
      </c>
      <c r="B397" t="s">
        <v>4001</v>
      </c>
      <c r="C397" t="s">
        <v>43</v>
      </c>
      <c r="D397">
        <v>23</v>
      </c>
      <c r="E397">
        <v>43</v>
      </c>
      <c r="F397" s="3">
        <v>39447</v>
      </c>
    </row>
    <row r="398" spans="1:7">
      <c r="A398" t="s">
        <v>1048</v>
      </c>
      <c r="B398" t="s">
        <v>4001</v>
      </c>
      <c r="C398" t="s">
        <v>43</v>
      </c>
      <c r="D398">
        <v>8</v>
      </c>
      <c r="E398">
        <v>43</v>
      </c>
      <c r="F398" s="3">
        <v>40543</v>
      </c>
    </row>
    <row r="399" spans="1:7">
      <c r="A399" t="s">
        <v>1049</v>
      </c>
      <c r="B399" t="s">
        <v>4001</v>
      </c>
      <c r="C399" t="s">
        <v>43</v>
      </c>
      <c r="D399">
        <v>5</v>
      </c>
      <c r="E399">
        <v>43</v>
      </c>
      <c r="F399" s="3">
        <v>43830</v>
      </c>
    </row>
    <row r="400" spans="1:7">
      <c r="A400" t="s">
        <v>1050</v>
      </c>
      <c r="B400" t="s">
        <v>4001</v>
      </c>
      <c r="C400" t="s">
        <v>43</v>
      </c>
      <c r="D400">
        <v>7</v>
      </c>
      <c r="E400">
        <v>43</v>
      </c>
      <c r="F400" s="3">
        <v>44561</v>
      </c>
    </row>
    <row r="401" spans="1:6">
      <c r="A401" t="s">
        <v>1072</v>
      </c>
      <c r="B401" t="s">
        <v>3952</v>
      </c>
      <c r="C401" t="s">
        <v>43</v>
      </c>
      <c r="D401">
        <v>20</v>
      </c>
      <c r="E401">
        <v>33</v>
      </c>
      <c r="F401" s="3">
        <v>39845</v>
      </c>
    </row>
    <row r="402" spans="1:6">
      <c r="A402" t="s">
        <v>1075</v>
      </c>
      <c r="B402" t="s">
        <v>3952</v>
      </c>
      <c r="C402" t="s">
        <v>43</v>
      </c>
      <c r="D402">
        <v>13</v>
      </c>
      <c r="E402">
        <v>33</v>
      </c>
      <c r="F402" s="3">
        <v>41306</v>
      </c>
    </row>
    <row r="403" spans="1:6">
      <c r="A403" t="s">
        <v>1084</v>
      </c>
      <c r="B403" t="s">
        <v>3954</v>
      </c>
      <c r="C403" t="str">
        <f>_xlfn.XLOOKUP(A403,generation_units!A:A,generation_units!T:T)</f>
        <v>Operational</v>
      </c>
      <c r="D403">
        <v>60</v>
      </c>
      <c r="E403">
        <v>60</v>
      </c>
      <c r="F403" s="3">
        <v>44927</v>
      </c>
    </row>
    <row r="404" spans="1:6">
      <c r="A404" t="s">
        <v>1088</v>
      </c>
      <c r="B404" t="s">
        <v>3964</v>
      </c>
      <c r="C404" t="str">
        <f>_xlfn.XLOOKUP(A404,generation_units!A:A,generation_units!T:T)</f>
        <v>Operational</v>
      </c>
      <c r="D404">
        <v>76</v>
      </c>
      <c r="E404">
        <v>76</v>
      </c>
      <c r="F404" s="3">
        <v>39783</v>
      </c>
    </row>
    <row r="405" spans="1:6">
      <c r="A405" t="s">
        <v>1092</v>
      </c>
      <c r="B405" s="25" t="s">
        <v>4057</v>
      </c>
      <c r="C405" t="str">
        <f>_xlfn.XLOOKUP(A405,generation_units!A:A,generation_units!T:T)</f>
        <v>Operational</v>
      </c>
      <c r="D405">
        <v>64</v>
      </c>
      <c r="E405">
        <v>64</v>
      </c>
      <c r="F405" s="3">
        <v>42278</v>
      </c>
    </row>
    <row r="406" spans="1:6">
      <c r="A406" t="s">
        <v>1093</v>
      </c>
      <c r="B406" s="30" t="s">
        <v>4058</v>
      </c>
      <c r="C406" t="str">
        <f>_xlfn.XLOOKUP(A406,generation_units!A:A,generation_units!T:T)</f>
        <v>Operational</v>
      </c>
      <c r="D406">
        <v>11</v>
      </c>
      <c r="E406">
        <v>11</v>
      </c>
      <c r="F406" s="3">
        <v>37865</v>
      </c>
    </row>
    <row r="407" spans="1:6">
      <c r="A407" t="s">
        <v>1096</v>
      </c>
      <c r="B407" s="25" t="s">
        <v>4059</v>
      </c>
      <c r="C407" t="str">
        <f>_xlfn.XLOOKUP(A407,generation_units!A:A,generation_units!T:T)</f>
        <v>Operational</v>
      </c>
      <c r="D407">
        <v>15</v>
      </c>
      <c r="E407">
        <v>15</v>
      </c>
      <c r="F407" s="3">
        <v>40603</v>
      </c>
    </row>
    <row r="408" spans="1:6">
      <c r="A408" s="7" t="s">
        <v>1098</v>
      </c>
      <c r="B408" t="s">
        <v>4053</v>
      </c>
      <c r="C408" t="str">
        <f>_xlfn.XLOOKUP(A408,generation_units!A:A,generation_units!T:T)</f>
        <v>Operational</v>
      </c>
      <c r="D408">
        <v>3</v>
      </c>
      <c r="E408">
        <v>3</v>
      </c>
      <c r="F408" s="3">
        <v>36923</v>
      </c>
    </row>
    <row r="409" spans="1:6">
      <c r="A409" t="s">
        <v>1100</v>
      </c>
      <c r="B409" t="s">
        <v>4060</v>
      </c>
      <c r="C409" t="str">
        <f>_xlfn.XLOOKUP(A409,generation_units!A:A,generation_units!T:T)</f>
        <v>Operational</v>
      </c>
      <c r="D409">
        <v>4</v>
      </c>
      <c r="E409">
        <v>4</v>
      </c>
      <c r="F409" s="3">
        <v>39264</v>
      </c>
    </row>
    <row r="410" spans="1:6">
      <c r="A410" t="s">
        <v>1104</v>
      </c>
      <c r="B410" t="s">
        <v>4061</v>
      </c>
      <c r="C410" t="str">
        <f>_xlfn.XLOOKUP(A410,generation_units!A:A,generation_units!T:T)</f>
        <v>Operational</v>
      </c>
      <c r="D410">
        <v>36</v>
      </c>
      <c r="E410">
        <v>36</v>
      </c>
      <c r="F410" s="3">
        <v>38626</v>
      </c>
    </row>
    <row r="411" spans="1:6">
      <c r="A411" t="s">
        <v>1110</v>
      </c>
      <c r="B411" t="s">
        <v>4057</v>
      </c>
      <c r="C411" t="str">
        <f>_xlfn.XLOOKUP(A411,generation_units!A:A,generation_units!T:T)</f>
        <v>Operational</v>
      </c>
      <c r="D411">
        <v>21</v>
      </c>
      <c r="E411">
        <v>21</v>
      </c>
      <c r="F411" s="3">
        <v>42339</v>
      </c>
    </row>
    <row r="412" spans="1:6">
      <c r="A412" t="s">
        <v>1113</v>
      </c>
      <c r="B412" t="s">
        <v>4019</v>
      </c>
      <c r="C412" t="str">
        <f>_xlfn.XLOOKUP(A412,generation_units!A:A,generation_units!T:T)</f>
        <v>Operational</v>
      </c>
      <c r="D412">
        <v>40</v>
      </c>
      <c r="E412">
        <v>40</v>
      </c>
      <c r="F412" s="3">
        <v>39234</v>
      </c>
    </row>
    <row r="413" spans="1:6">
      <c r="A413" t="s">
        <v>1116</v>
      </c>
      <c r="B413" t="s">
        <v>4062</v>
      </c>
      <c r="C413" t="str">
        <f>_xlfn.XLOOKUP(A413,generation_units!A:A,generation_units!T:T)</f>
        <v>Operational</v>
      </c>
      <c r="D413">
        <v>11</v>
      </c>
      <c r="E413">
        <v>50</v>
      </c>
      <c r="F413" s="3">
        <v>45098</v>
      </c>
    </row>
    <row r="414" spans="1:6">
      <c r="A414" t="s">
        <v>1116</v>
      </c>
      <c r="B414" t="s">
        <v>4063</v>
      </c>
      <c r="C414" t="str">
        <f>_xlfn.XLOOKUP(A414,generation_units!A:A,generation_units!T:T)</f>
        <v>Operational</v>
      </c>
      <c r="D414">
        <v>1</v>
      </c>
      <c r="E414">
        <v>50</v>
      </c>
      <c r="F414" s="3">
        <v>45098</v>
      </c>
    </row>
    <row r="415" spans="1:6">
      <c r="A415" t="s">
        <v>1116</v>
      </c>
      <c r="B415" t="s">
        <v>4064</v>
      </c>
      <c r="C415" t="str">
        <f>_xlfn.XLOOKUP(A415,generation_units!A:A,generation_units!T:T)</f>
        <v>Operational</v>
      </c>
      <c r="D415">
        <v>38</v>
      </c>
      <c r="E415">
        <v>50</v>
      </c>
      <c r="F415" s="3">
        <v>45098</v>
      </c>
    </row>
    <row r="416" spans="1:6">
      <c r="A416" t="s">
        <v>1117</v>
      </c>
      <c r="B416" t="s">
        <v>4065</v>
      </c>
      <c r="C416" t="str">
        <f>_xlfn.XLOOKUP(A416,generation_units!A:A,generation_units!T:T)</f>
        <v>Operational</v>
      </c>
      <c r="D416">
        <v>100</v>
      </c>
      <c r="E416">
        <v>100</v>
      </c>
      <c r="F416" s="3">
        <v>40513</v>
      </c>
    </row>
    <row r="417" spans="1:7">
      <c r="A417" t="s">
        <v>1122</v>
      </c>
      <c r="B417" t="s">
        <v>3957</v>
      </c>
      <c r="C417" t="str">
        <f>_xlfn.XLOOKUP(A417,generation_units!A:A,generation_units!T:T)</f>
        <v>Operational</v>
      </c>
      <c r="D417">
        <v>49</v>
      </c>
      <c r="E417">
        <v>49</v>
      </c>
      <c r="F417" s="3">
        <v>40513</v>
      </c>
    </row>
    <row r="418" spans="1:7">
      <c r="A418" t="s">
        <v>1123</v>
      </c>
      <c r="B418" t="s">
        <v>3957</v>
      </c>
      <c r="C418" t="str">
        <f>_xlfn.XLOOKUP(A418,generation_units!A:A,generation_units!T:T)</f>
        <v>Operational</v>
      </c>
      <c r="D418">
        <v>50</v>
      </c>
      <c r="E418">
        <v>50</v>
      </c>
      <c r="F418" s="3">
        <v>40575</v>
      </c>
    </row>
    <row r="419" spans="1:7">
      <c r="A419" t="s">
        <v>1124</v>
      </c>
      <c r="B419" t="s">
        <v>3957</v>
      </c>
      <c r="C419" t="str">
        <f>_xlfn.XLOOKUP(A419,generation_units!A:A,generation_units!T:T)</f>
        <v>Operational</v>
      </c>
      <c r="D419">
        <v>34</v>
      </c>
      <c r="E419">
        <v>34</v>
      </c>
      <c r="F419" s="3">
        <v>40603</v>
      </c>
    </row>
    <row r="420" spans="1:7">
      <c r="A420" t="s">
        <v>1125</v>
      </c>
      <c r="B420" t="s">
        <v>531</v>
      </c>
      <c r="C420" t="str">
        <f>_xlfn.XLOOKUP(A420,generation_units!A:A,generation_units!T:T)</f>
        <v>Decommissioned</v>
      </c>
      <c r="D420" s="25">
        <v>159</v>
      </c>
      <c r="E420">
        <v>159</v>
      </c>
      <c r="F420" s="3">
        <v>35431</v>
      </c>
      <c r="G420" s="3">
        <v>44561</v>
      </c>
    </row>
    <row r="421" spans="1:7">
      <c r="A421" t="s">
        <v>1128</v>
      </c>
      <c r="B421" t="s">
        <v>531</v>
      </c>
      <c r="C421" t="str">
        <f>_xlfn.XLOOKUP(A421,generation_units!A:A,generation_units!T:T)</f>
        <v>Operational</v>
      </c>
      <c r="D421">
        <v>7</v>
      </c>
      <c r="E421">
        <v>7</v>
      </c>
      <c r="F421" s="3">
        <v>45717</v>
      </c>
    </row>
    <row r="422" spans="1:7">
      <c r="A422" t="s">
        <v>1129</v>
      </c>
      <c r="B422" t="s">
        <v>3957</v>
      </c>
      <c r="C422" t="str">
        <f>_xlfn.XLOOKUP(A422,generation_units!A:A,generation_units!T:T)</f>
        <v>Operational</v>
      </c>
      <c r="D422">
        <v>56</v>
      </c>
      <c r="E422">
        <v>56</v>
      </c>
      <c r="F422" s="3">
        <v>40634</v>
      </c>
    </row>
    <row r="423" spans="1:7">
      <c r="A423" t="s">
        <v>1130</v>
      </c>
      <c r="B423" t="s">
        <v>3957</v>
      </c>
      <c r="C423" t="str">
        <f>_xlfn.XLOOKUP(A423,generation_units!A:A,generation_units!T:T)</f>
        <v>Operational</v>
      </c>
      <c r="D423">
        <v>50</v>
      </c>
      <c r="E423">
        <v>50</v>
      </c>
      <c r="F423" s="3">
        <v>40909</v>
      </c>
    </row>
    <row r="424" spans="1:7">
      <c r="A424" t="s">
        <v>1132</v>
      </c>
      <c r="B424" t="s">
        <v>3989</v>
      </c>
      <c r="C424" t="str">
        <f>_xlfn.XLOOKUP(A424,generation_units!A:A,generation_units!T:T)</f>
        <v>Operational</v>
      </c>
      <c r="D424">
        <v>45</v>
      </c>
      <c r="E424">
        <v>45</v>
      </c>
      <c r="F424" s="3">
        <v>41671</v>
      </c>
    </row>
    <row r="425" spans="1:7">
      <c r="A425" t="s">
        <v>1133</v>
      </c>
      <c r="B425" t="s">
        <v>4066</v>
      </c>
      <c r="C425" t="str">
        <f>_xlfn.XLOOKUP(A425,generation_units!A:A,generation_units!T:T)</f>
        <v>Operational</v>
      </c>
      <c r="D425">
        <v>48</v>
      </c>
      <c r="E425">
        <v>48</v>
      </c>
      <c r="F425" s="3">
        <v>41671</v>
      </c>
    </row>
    <row r="426" spans="1:7">
      <c r="A426" t="s">
        <v>1134</v>
      </c>
      <c r="B426" s="25" t="s">
        <v>4065</v>
      </c>
      <c r="C426" t="str">
        <f>_xlfn.XLOOKUP(A426,generation_units!A:A,generation_units!T:T)</f>
        <v>Operational</v>
      </c>
      <c r="D426">
        <v>65</v>
      </c>
      <c r="E426">
        <v>65</v>
      </c>
      <c r="F426" s="3">
        <v>39904</v>
      </c>
    </row>
    <row r="427" spans="1:7">
      <c r="A427" t="s">
        <v>1137</v>
      </c>
      <c r="B427" t="s">
        <v>4067</v>
      </c>
      <c r="C427" t="str">
        <f>_xlfn.XLOOKUP(A427,generation_units!A:A,generation_units!T:T)</f>
        <v>Operational</v>
      </c>
      <c r="D427">
        <v>76</v>
      </c>
      <c r="E427">
        <v>96</v>
      </c>
      <c r="F427" s="3">
        <v>44166</v>
      </c>
    </row>
    <row r="428" spans="1:7">
      <c r="A428" t="s">
        <v>1137</v>
      </c>
      <c r="B428" t="s">
        <v>4068</v>
      </c>
      <c r="C428" t="str">
        <f>_xlfn.XLOOKUP(A428,generation_units!A:A,generation_units!T:T)</f>
        <v>Operational</v>
      </c>
      <c r="D428">
        <v>20</v>
      </c>
      <c r="E428">
        <v>96</v>
      </c>
      <c r="F428" s="3">
        <v>44166</v>
      </c>
    </row>
    <row r="429" spans="1:7">
      <c r="A429" t="s">
        <v>1142</v>
      </c>
      <c r="B429" s="25" t="s">
        <v>4057</v>
      </c>
      <c r="C429" t="str">
        <f>_xlfn.XLOOKUP(A429,generation_units!A:A,generation_units!T:T)</f>
        <v>Operational</v>
      </c>
      <c r="D429">
        <v>65</v>
      </c>
      <c r="E429">
        <v>65</v>
      </c>
      <c r="F429" s="3">
        <v>42370</v>
      </c>
    </row>
    <row r="430" spans="1:7">
      <c r="A430" t="s">
        <v>1146</v>
      </c>
      <c r="B430" s="25" t="s">
        <v>4069</v>
      </c>
      <c r="C430" t="str">
        <f>_xlfn.XLOOKUP(A430,generation_units!A:A,generation_units!T:T)</f>
        <v>Operational</v>
      </c>
      <c r="D430">
        <v>48</v>
      </c>
      <c r="E430">
        <v>48</v>
      </c>
      <c r="F430" s="3">
        <v>42705</v>
      </c>
    </row>
    <row r="431" spans="1:7">
      <c r="A431" t="s">
        <v>1150</v>
      </c>
      <c r="B431" t="s">
        <v>4070</v>
      </c>
      <c r="C431" t="str">
        <f>_xlfn.XLOOKUP(A431,generation_units!A:A,generation_units!T:T)</f>
        <v>Operational</v>
      </c>
      <c r="D431">
        <v>55</v>
      </c>
      <c r="E431">
        <v>55</v>
      </c>
      <c r="F431" s="3">
        <v>41244</v>
      </c>
    </row>
    <row r="432" spans="1:7">
      <c r="A432" t="s">
        <v>1150</v>
      </c>
      <c r="B432" s="25" t="s">
        <v>4070</v>
      </c>
      <c r="C432" t="str">
        <f>_xlfn.XLOOKUP(A432,generation_units!A:A,generation_units!T:T)</f>
        <v>Operational</v>
      </c>
      <c r="D432">
        <v>55</v>
      </c>
      <c r="E432">
        <v>55</v>
      </c>
      <c r="F432" s="3">
        <v>41244</v>
      </c>
    </row>
    <row r="433" spans="1:7">
      <c r="A433" t="s">
        <v>1155</v>
      </c>
      <c r="B433" t="s">
        <v>4061</v>
      </c>
      <c r="C433" t="str">
        <f>_xlfn.XLOOKUP(A433,generation_units!A:A,generation_units!T:T)</f>
        <v>Operational</v>
      </c>
      <c r="D433">
        <v>3</v>
      </c>
      <c r="E433" s="25">
        <v>3</v>
      </c>
      <c r="F433" s="3">
        <v>41974</v>
      </c>
    </row>
    <row r="434" spans="1:7">
      <c r="A434" t="s">
        <v>1151</v>
      </c>
      <c r="B434" t="s">
        <v>4023</v>
      </c>
      <c r="C434" t="str">
        <f>_xlfn.XLOOKUP(A434,generation_units!A:A,generation_units!T:T)</f>
        <v>Operational</v>
      </c>
      <c r="D434">
        <v>5</v>
      </c>
      <c r="E434" s="25">
        <v>5</v>
      </c>
      <c r="F434" s="3">
        <v>41974</v>
      </c>
    </row>
    <row r="435" spans="1:7">
      <c r="A435" t="s">
        <v>1156</v>
      </c>
      <c r="B435" s="25" t="s">
        <v>4065</v>
      </c>
      <c r="C435" t="str">
        <f>_xlfn.XLOOKUP(A435,generation_units!A:A,generation_units!T:T)</f>
        <v>Operational</v>
      </c>
      <c r="D435">
        <v>1</v>
      </c>
      <c r="E435">
        <v>1</v>
      </c>
      <c r="F435" s="3">
        <v>40848</v>
      </c>
    </row>
    <row r="436" spans="1:7">
      <c r="A436" t="s">
        <v>1159</v>
      </c>
      <c r="B436" s="25" t="s">
        <v>4071</v>
      </c>
      <c r="C436" t="str">
        <f>_xlfn.XLOOKUP(A436,generation_units!A:A,generation_units!T:T)</f>
        <v>Operational</v>
      </c>
      <c r="D436">
        <v>1</v>
      </c>
      <c r="E436" s="25">
        <v>1</v>
      </c>
      <c r="F436" s="3">
        <v>41944</v>
      </c>
    </row>
    <row r="437" spans="1:7">
      <c r="A437" t="s">
        <v>1160</v>
      </c>
      <c r="B437" s="25" t="s">
        <v>4072</v>
      </c>
      <c r="C437" t="str">
        <f>_xlfn.XLOOKUP(A437,generation_units!A:A,generation_units!T:T)</f>
        <v>Operational</v>
      </c>
      <c r="D437">
        <v>38</v>
      </c>
      <c r="E437" s="25">
        <v>38</v>
      </c>
      <c r="F437" s="3">
        <v>45627</v>
      </c>
    </row>
    <row r="438" spans="1:7">
      <c r="A438" t="s">
        <v>1163</v>
      </c>
      <c r="B438" t="s">
        <v>3981</v>
      </c>
      <c r="C438" t="str">
        <f>_xlfn.XLOOKUP(A438,generation_units!A:A,generation_units!T:T)</f>
        <v>Operational</v>
      </c>
      <c r="D438">
        <v>9</v>
      </c>
      <c r="E438">
        <v>9</v>
      </c>
      <c r="F438" s="3">
        <v>43823</v>
      </c>
    </row>
    <row r="439" spans="1:7">
      <c r="A439" t="s">
        <v>1166</v>
      </c>
      <c r="B439" t="s">
        <v>4073</v>
      </c>
      <c r="C439" t="str">
        <f>_xlfn.XLOOKUP(A439,generation_units!A:A,generation_units!T:T)</f>
        <v>Operational</v>
      </c>
      <c r="D439">
        <v>62</v>
      </c>
      <c r="E439">
        <v>62</v>
      </c>
      <c r="F439" s="3">
        <v>44896</v>
      </c>
    </row>
    <row r="440" spans="1:7">
      <c r="A440" t="s">
        <v>1167</v>
      </c>
      <c r="B440" t="s">
        <v>4011</v>
      </c>
      <c r="C440" t="str">
        <f>_xlfn.XLOOKUP(A440,generation_units!A:A,generation_units!T:T)</f>
        <v>Operational</v>
      </c>
      <c r="D440">
        <v>29</v>
      </c>
      <c r="E440">
        <v>29</v>
      </c>
      <c r="F440" s="3">
        <v>43040</v>
      </c>
    </row>
    <row r="441" spans="1:7">
      <c r="A441" t="s">
        <v>1170</v>
      </c>
      <c r="B441" t="s">
        <v>4074</v>
      </c>
      <c r="C441" t="str">
        <f>_xlfn.XLOOKUP(A441,generation_units!A:A,generation_units!T:T)</f>
        <v>Decommissioned</v>
      </c>
      <c r="D441">
        <v>90</v>
      </c>
      <c r="E441">
        <v>90</v>
      </c>
      <c r="F441" s="3">
        <v>39052</v>
      </c>
      <c r="G441" s="3">
        <v>44561</v>
      </c>
    </row>
    <row r="442" spans="1:7">
      <c r="A442" t="s">
        <v>1172</v>
      </c>
      <c r="B442" t="s">
        <v>4075</v>
      </c>
      <c r="C442" t="str">
        <f>_xlfn.XLOOKUP(A442,generation_units!A:A,generation_units!T:T)</f>
        <v>Expanded</v>
      </c>
      <c r="D442">
        <v>3</v>
      </c>
      <c r="E442">
        <v>53</v>
      </c>
      <c r="F442" s="3">
        <v>44593</v>
      </c>
    </row>
    <row r="443" spans="1:7">
      <c r="A443" t="s">
        <v>1172</v>
      </c>
      <c r="B443" s="25" t="s">
        <v>4067</v>
      </c>
      <c r="C443" t="str">
        <f>_xlfn.XLOOKUP(A443,generation_units!A:A,generation_units!T:T)</f>
        <v>Expanded</v>
      </c>
      <c r="D443">
        <v>30</v>
      </c>
      <c r="E443">
        <v>53</v>
      </c>
      <c r="F443" s="3">
        <v>44593</v>
      </c>
    </row>
    <row r="444" spans="1:7">
      <c r="A444" t="s">
        <v>1172</v>
      </c>
      <c r="B444" s="25" t="s">
        <v>4076</v>
      </c>
      <c r="C444" t="str">
        <f>_xlfn.XLOOKUP(A444,generation_units!A:A,generation_units!T:T)</f>
        <v>Expanded</v>
      </c>
      <c r="D444">
        <v>20</v>
      </c>
      <c r="E444">
        <v>53</v>
      </c>
      <c r="F444" s="3">
        <v>44593</v>
      </c>
    </row>
    <row r="445" spans="1:7">
      <c r="A445" t="s">
        <v>1175</v>
      </c>
      <c r="B445" t="s">
        <v>4077</v>
      </c>
      <c r="C445" t="str">
        <f>_xlfn.XLOOKUP(A445,generation_units!A:A,generation_units!T:T)</f>
        <v>Operational</v>
      </c>
      <c r="D445">
        <v>30</v>
      </c>
      <c r="E445">
        <v>33</v>
      </c>
      <c r="F445" s="3">
        <v>44896</v>
      </c>
    </row>
    <row r="446" spans="1:7">
      <c r="A446" t="s">
        <v>1175</v>
      </c>
      <c r="B446" t="s">
        <v>4075</v>
      </c>
      <c r="C446" t="str">
        <f>_xlfn.XLOOKUP(A446,generation_units!A:A,generation_units!T:T)</f>
        <v>Operational</v>
      </c>
      <c r="D446">
        <v>3</v>
      </c>
      <c r="E446">
        <v>33</v>
      </c>
      <c r="F446" s="3">
        <v>44896</v>
      </c>
    </row>
    <row r="447" spans="1:7">
      <c r="A447" t="s">
        <v>1176</v>
      </c>
      <c r="B447" s="25" t="s">
        <v>4078</v>
      </c>
      <c r="C447" t="str">
        <f>_xlfn.XLOOKUP(A447,generation_units!A:A,generation_units!T:T)</f>
        <v>Expanded</v>
      </c>
      <c r="D447">
        <v>125</v>
      </c>
      <c r="E447">
        <v>125</v>
      </c>
      <c r="F447" s="3">
        <v>43435</v>
      </c>
    </row>
    <row r="448" spans="1:7">
      <c r="A448" t="s">
        <v>1179</v>
      </c>
      <c r="B448" s="25" t="s">
        <v>3954</v>
      </c>
      <c r="C448" t="str">
        <f>_xlfn.XLOOKUP(A448,generation_units!A:A,generation_units!T:T)</f>
        <v>Operational</v>
      </c>
      <c r="D448">
        <v>12</v>
      </c>
      <c r="E448">
        <v>17</v>
      </c>
      <c r="F448" s="3">
        <v>43862</v>
      </c>
    </row>
    <row r="449" spans="1:7">
      <c r="A449" t="s">
        <v>1179</v>
      </c>
      <c r="B449" s="25" t="s">
        <v>4078</v>
      </c>
      <c r="C449" t="str">
        <f>_xlfn.XLOOKUP(A449,generation_units!A:A,generation_units!T:T)</f>
        <v>Operational</v>
      </c>
      <c r="D449">
        <v>5</v>
      </c>
      <c r="E449">
        <v>17</v>
      </c>
      <c r="F449" s="3">
        <v>43862</v>
      </c>
    </row>
    <row r="450" spans="1:7">
      <c r="A450" t="s">
        <v>1180</v>
      </c>
      <c r="B450" t="s">
        <v>4078</v>
      </c>
      <c r="C450" t="str">
        <f>_xlfn.XLOOKUP(A450,generation_units!A:A,generation_units!T:T)</f>
        <v>Operational</v>
      </c>
      <c r="D450">
        <v>50</v>
      </c>
      <c r="E450">
        <v>50</v>
      </c>
      <c r="F450" s="3">
        <v>42309</v>
      </c>
    </row>
    <row r="451" spans="1:7">
      <c r="A451" t="s">
        <v>1181</v>
      </c>
      <c r="B451" t="s">
        <v>4078</v>
      </c>
      <c r="C451" t="str">
        <f>_xlfn.XLOOKUP(A451,generation_units!A:A,generation_units!T:T)</f>
        <v>Operational</v>
      </c>
      <c r="D451">
        <v>36</v>
      </c>
      <c r="E451">
        <v>36</v>
      </c>
      <c r="F451" s="3">
        <v>43313</v>
      </c>
    </row>
    <row r="452" spans="1:7">
      <c r="A452" t="s">
        <v>1182</v>
      </c>
      <c r="B452" t="s">
        <v>4068</v>
      </c>
      <c r="C452" t="str">
        <f>_xlfn.XLOOKUP(A452,generation_units!A:A,generation_units!T:T)</f>
        <v>Operational</v>
      </c>
      <c r="D452">
        <v>59</v>
      </c>
      <c r="E452">
        <v>126</v>
      </c>
      <c r="F452" s="3">
        <v>43435</v>
      </c>
    </row>
    <row r="453" spans="1:7">
      <c r="A453" t="s">
        <v>1182</v>
      </c>
      <c r="B453" t="s">
        <v>4079</v>
      </c>
      <c r="C453" t="str">
        <f>_xlfn.XLOOKUP(A453,generation_units!A:A,generation_units!T:T)</f>
        <v>Operational</v>
      </c>
      <c r="D453">
        <v>21</v>
      </c>
      <c r="E453">
        <v>126</v>
      </c>
      <c r="F453" s="3">
        <v>43435</v>
      </c>
    </row>
    <row r="454" spans="1:7">
      <c r="A454" t="s">
        <v>1182</v>
      </c>
      <c r="B454" t="s">
        <v>4075</v>
      </c>
      <c r="C454" t="str">
        <f>_xlfn.XLOOKUP(A454,generation_units!A:A,generation_units!T:T)</f>
        <v>Operational</v>
      </c>
      <c r="D454">
        <v>46</v>
      </c>
      <c r="E454">
        <v>126</v>
      </c>
      <c r="F454" s="3">
        <v>43435</v>
      </c>
    </row>
    <row r="455" spans="1:7">
      <c r="A455" t="s">
        <v>1183</v>
      </c>
      <c r="B455" t="s">
        <v>4065</v>
      </c>
      <c r="C455" t="str">
        <f>_xlfn.XLOOKUP(A455,generation_units!A:A,generation_units!T:T)</f>
        <v>Operational</v>
      </c>
      <c r="D455">
        <v>67</v>
      </c>
      <c r="E455">
        <v>67</v>
      </c>
      <c r="F455" s="3">
        <v>40148</v>
      </c>
    </row>
    <row r="456" spans="1:7">
      <c r="A456" t="s">
        <v>1185</v>
      </c>
      <c r="B456" t="s">
        <v>4065</v>
      </c>
      <c r="C456" t="str">
        <f>_xlfn.XLOOKUP(A456,generation_units!A:A,generation_units!T:T)</f>
        <v>Decommissioned</v>
      </c>
      <c r="D456">
        <v>99</v>
      </c>
      <c r="E456">
        <v>99</v>
      </c>
      <c r="F456" s="3">
        <v>39753</v>
      </c>
      <c r="G456" s="3">
        <v>43465</v>
      </c>
    </row>
    <row r="457" spans="1:7">
      <c r="A457" t="s">
        <v>1188</v>
      </c>
      <c r="B457" t="s">
        <v>4080</v>
      </c>
      <c r="C457" t="str">
        <f>_xlfn.XLOOKUP(A457,generation_units!A:A,generation_units!T:T)</f>
        <v>Operational</v>
      </c>
      <c r="D457">
        <v>99</v>
      </c>
      <c r="E457">
        <v>99</v>
      </c>
      <c r="F457" s="3">
        <v>39753</v>
      </c>
    </row>
    <row r="458" spans="1:7">
      <c r="A458" t="s">
        <v>1189</v>
      </c>
      <c r="B458" t="s">
        <v>4065</v>
      </c>
      <c r="C458" t="str">
        <f>_xlfn.XLOOKUP(A458,generation_units!A:A,generation_units!T:T)</f>
        <v>Operational</v>
      </c>
      <c r="D458">
        <v>32</v>
      </c>
      <c r="E458">
        <v>32</v>
      </c>
      <c r="F458" s="3">
        <v>39753</v>
      </c>
    </row>
    <row r="459" spans="1:7">
      <c r="A459" t="s">
        <v>1192</v>
      </c>
      <c r="B459" t="s">
        <v>4065</v>
      </c>
      <c r="C459" t="str">
        <f>_xlfn.XLOOKUP(A459,generation_units!A:A,generation_units!T:T)</f>
        <v>Operational</v>
      </c>
      <c r="D459">
        <v>80</v>
      </c>
      <c r="E459">
        <v>80</v>
      </c>
      <c r="F459" s="3">
        <v>40087</v>
      </c>
    </row>
    <row r="460" spans="1:7">
      <c r="A460" t="s">
        <v>1193</v>
      </c>
      <c r="B460" t="s">
        <v>4081</v>
      </c>
      <c r="C460" t="str">
        <f>_xlfn.XLOOKUP(A460,generation_units!A:A,generation_units!T:T)</f>
        <v>Operational</v>
      </c>
      <c r="D460">
        <v>39</v>
      </c>
      <c r="E460">
        <v>39</v>
      </c>
      <c r="F460" s="3">
        <v>40513</v>
      </c>
    </row>
    <row r="461" spans="1:7">
      <c r="A461" t="s">
        <v>1194</v>
      </c>
      <c r="B461" s="25" t="s">
        <v>4082</v>
      </c>
      <c r="C461" t="str">
        <f>_xlfn.XLOOKUP(A461,generation_units!A:A,generation_units!T:T)</f>
        <v>Operational</v>
      </c>
      <c r="D461">
        <v>68</v>
      </c>
      <c r="E461">
        <v>68</v>
      </c>
      <c r="F461" s="3">
        <v>42887</v>
      </c>
    </row>
    <row r="462" spans="1:7">
      <c r="A462" t="s">
        <v>1197</v>
      </c>
      <c r="B462" t="s">
        <v>3954</v>
      </c>
      <c r="C462" t="str">
        <f>_xlfn.XLOOKUP(A462,generation_units!A:A,generation_units!T:T)</f>
        <v>Operational</v>
      </c>
      <c r="D462">
        <v>51</v>
      </c>
      <c r="E462" s="25">
        <v>91</v>
      </c>
      <c r="F462" s="3">
        <v>44256</v>
      </c>
    </row>
    <row r="463" spans="1:7">
      <c r="A463" t="s">
        <v>1197</v>
      </c>
      <c r="B463" s="25" t="s">
        <v>4078</v>
      </c>
      <c r="C463" t="str">
        <f>_xlfn.XLOOKUP(A463,generation_units!A:A,generation_units!T:T)</f>
        <v>Operational</v>
      </c>
      <c r="D463">
        <v>18</v>
      </c>
      <c r="E463" s="25">
        <v>91</v>
      </c>
      <c r="F463" s="3">
        <v>44256</v>
      </c>
    </row>
    <row r="464" spans="1:7">
      <c r="A464" t="s">
        <v>1197</v>
      </c>
      <c r="B464" s="25" t="s">
        <v>4083</v>
      </c>
      <c r="C464" t="str">
        <f>_xlfn.XLOOKUP(A464,generation_units!A:A,generation_units!T:T)</f>
        <v>Operational</v>
      </c>
      <c r="D464">
        <v>22</v>
      </c>
      <c r="E464" s="25">
        <v>91</v>
      </c>
      <c r="F464" s="3">
        <v>44256</v>
      </c>
    </row>
    <row r="465" spans="1:7">
      <c r="A465" t="s">
        <v>1201</v>
      </c>
      <c r="B465" s="25" t="s">
        <v>4068</v>
      </c>
      <c r="C465" t="str">
        <f>_xlfn.XLOOKUP(A465,generation_units!A:A,generation_units!T:T)</f>
        <v>Operational</v>
      </c>
      <c r="D465">
        <v>1</v>
      </c>
      <c r="E465" s="25">
        <v>1</v>
      </c>
      <c r="F465" s="3">
        <v>42767</v>
      </c>
    </row>
    <row r="466" spans="1:7">
      <c r="A466" t="s">
        <v>1203</v>
      </c>
      <c r="B466" t="s">
        <v>4084</v>
      </c>
      <c r="C466" t="str">
        <f>_xlfn.XLOOKUP(A466,generation_units!A:A,generation_units!T:T)</f>
        <v>Operational</v>
      </c>
      <c r="D466">
        <v>56</v>
      </c>
      <c r="E466">
        <v>71</v>
      </c>
      <c r="F466" s="3">
        <v>44197</v>
      </c>
    </row>
    <row r="467" spans="1:7">
      <c r="A467" t="s">
        <v>1203</v>
      </c>
      <c r="B467" t="s">
        <v>4078</v>
      </c>
      <c r="C467" t="str">
        <f>_xlfn.XLOOKUP(A467,generation_units!A:A,generation_units!T:T)</f>
        <v>Operational</v>
      </c>
      <c r="D467">
        <v>15</v>
      </c>
      <c r="E467">
        <v>71</v>
      </c>
      <c r="F467" s="3">
        <v>44197</v>
      </c>
    </row>
    <row r="468" spans="1:7">
      <c r="A468" t="s">
        <v>1204</v>
      </c>
      <c r="B468" t="s">
        <v>4075</v>
      </c>
      <c r="C468" t="str">
        <f>_xlfn.XLOOKUP(A468,generation_units!A:A,generation_units!T:T)</f>
        <v>Operational</v>
      </c>
      <c r="D468">
        <v>9</v>
      </c>
      <c r="E468">
        <v>9</v>
      </c>
      <c r="F468" s="3">
        <v>43374</v>
      </c>
    </row>
    <row r="469" spans="1:7">
      <c r="A469" t="s">
        <v>1206</v>
      </c>
      <c r="B469" t="s">
        <v>4053</v>
      </c>
      <c r="C469" t="str">
        <f>_xlfn.XLOOKUP(A469,generation_units!A:A,generation_units!T:T)</f>
        <v>Operational</v>
      </c>
      <c r="D469">
        <v>18</v>
      </c>
      <c r="E469" s="25">
        <v>18</v>
      </c>
      <c r="F469" s="3">
        <v>36923</v>
      </c>
    </row>
    <row r="470" spans="1:7">
      <c r="A470" t="s">
        <v>1208</v>
      </c>
      <c r="B470" t="s">
        <v>3975</v>
      </c>
      <c r="C470" t="str">
        <f>_xlfn.XLOOKUP(A470,generation_units!A:A,generation_units!T:T)</f>
        <v>Operational</v>
      </c>
      <c r="D470">
        <v>8</v>
      </c>
      <c r="E470">
        <v>8</v>
      </c>
      <c r="F470" s="3">
        <v>41244</v>
      </c>
    </row>
    <row r="471" spans="1:7">
      <c r="A471" t="s">
        <v>1212</v>
      </c>
      <c r="B471" t="s">
        <v>4067</v>
      </c>
      <c r="C471" t="str">
        <f>_xlfn.XLOOKUP(A471,generation_units!A:A,generation_units!T:T)</f>
        <v>Operational</v>
      </c>
      <c r="D471">
        <v>55</v>
      </c>
      <c r="E471">
        <v>191</v>
      </c>
      <c r="F471" s="3">
        <v>44348</v>
      </c>
    </row>
    <row r="472" spans="1:7">
      <c r="A472" t="s">
        <v>1212</v>
      </c>
      <c r="B472" t="s">
        <v>4085</v>
      </c>
      <c r="C472" t="str">
        <f>_xlfn.XLOOKUP(A472,generation_units!A:A,generation_units!T:T)</f>
        <v>Operational</v>
      </c>
      <c r="D472">
        <v>136</v>
      </c>
      <c r="E472">
        <v>191</v>
      </c>
      <c r="F472" s="3">
        <v>44348</v>
      </c>
    </row>
    <row r="473" spans="1:7">
      <c r="A473" t="s">
        <v>1215</v>
      </c>
      <c r="B473" t="s">
        <v>4078</v>
      </c>
      <c r="C473" t="str">
        <f>_xlfn.XLOOKUP(A473,generation_units!A:A,generation_units!T:T)</f>
        <v>Operational</v>
      </c>
      <c r="D473">
        <v>7</v>
      </c>
      <c r="E473">
        <v>79</v>
      </c>
      <c r="F473" s="3">
        <v>45505</v>
      </c>
    </row>
    <row r="474" spans="1:7">
      <c r="A474" t="s">
        <v>1215</v>
      </c>
      <c r="B474" t="s">
        <v>4086</v>
      </c>
      <c r="C474" t="str">
        <f>_xlfn.XLOOKUP(A474,generation_units!A:A,generation_units!T:T)</f>
        <v>Operational</v>
      </c>
      <c r="D474">
        <v>7</v>
      </c>
      <c r="E474">
        <v>79</v>
      </c>
      <c r="F474" s="3">
        <v>45505</v>
      </c>
    </row>
    <row r="475" spans="1:7">
      <c r="A475" t="s">
        <v>1215</v>
      </c>
      <c r="B475" t="s">
        <v>4084</v>
      </c>
      <c r="C475" t="str">
        <f>_xlfn.XLOOKUP(A475,generation_units!A:A,generation_units!T:T)</f>
        <v>Operational</v>
      </c>
      <c r="D475">
        <v>65</v>
      </c>
      <c r="E475">
        <v>79</v>
      </c>
      <c r="F475" s="3">
        <v>45505</v>
      </c>
    </row>
    <row r="476" spans="1:7">
      <c r="A476" t="s">
        <v>1217</v>
      </c>
      <c r="B476" t="s">
        <v>4087</v>
      </c>
      <c r="C476" t="str">
        <f>_xlfn.XLOOKUP(A476,generation_units!A:A,generation_units!T:T)</f>
        <v>Operational</v>
      </c>
      <c r="D476">
        <v>8</v>
      </c>
      <c r="E476">
        <v>50</v>
      </c>
      <c r="F476" s="3">
        <v>45474</v>
      </c>
    </row>
    <row r="477" spans="1:7">
      <c r="A477" t="s">
        <v>1217</v>
      </c>
      <c r="B477" t="s">
        <v>4072</v>
      </c>
      <c r="C477" t="str">
        <f>_xlfn.XLOOKUP(A477,generation_units!A:A,generation_units!T:T)</f>
        <v>Operational</v>
      </c>
      <c r="D477">
        <v>42</v>
      </c>
      <c r="E477">
        <v>50</v>
      </c>
      <c r="F477" s="3">
        <v>45474</v>
      </c>
    </row>
    <row r="478" spans="1:7">
      <c r="A478" t="s">
        <v>1220</v>
      </c>
      <c r="B478" t="s">
        <v>4088</v>
      </c>
      <c r="C478" t="str">
        <f>_xlfn.XLOOKUP(A478,generation_units!A:A,generation_units!T:T)</f>
        <v>Operational</v>
      </c>
      <c r="D478">
        <v>101</v>
      </c>
      <c r="E478">
        <v>101</v>
      </c>
      <c r="F478" s="3">
        <v>41974</v>
      </c>
    </row>
    <row r="479" spans="1:7">
      <c r="A479" t="s">
        <v>1223</v>
      </c>
      <c r="B479" s="25" t="s">
        <v>4089</v>
      </c>
      <c r="C479" t="str">
        <f>_xlfn.XLOOKUP(A479,generation_units!A:A,generation_units!T:T)</f>
        <v>Decommissioned</v>
      </c>
      <c r="D479">
        <v>64</v>
      </c>
      <c r="E479">
        <v>64</v>
      </c>
      <c r="F479" s="3">
        <v>40513</v>
      </c>
      <c r="G479" s="3">
        <v>44195</v>
      </c>
    </row>
    <row r="480" spans="1:7">
      <c r="A480" t="s">
        <v>1224</v>
      </c>
      <c r="B480" t="s">
        <v>4089</v>
      </c>
      <c r="C480" t="str">
        <f>_xlfn.XLOOKUP(A480,generation_units!A:A,generation_units!T:T)</f>
        <v>Operational</v>
      </c>
      <c r="D480">
        <v>64</v>
      </c>
      <c r="E480">
        <v>64</v>
      </c>
      <c r="F480" s="3">
        <v>44196</v>
      </c>
    </row>
    <row r="481" spans="1:7">
      <c r="A481" t="s">
        <v>1225</v>
      </c>
      <c r="B481" t="s">
        <v>4090</v>
      </c>
      <c r="C481" t="str">
        <f>_xlfn.XLOOKUP(A481,generation_units!A:A,generation_units!T:T)</f>
        <v>Operational</v>
      </c>
      <c r="D481">
        <v>162</v>
      </c>
      <c r="E481">
        <v>162</v>
      </c>
      <c r="F481" s="3">
        <v>42186</v>
      </c>
    </row>
    <row r="482" spans="1:7">
      <c r="A482" t="s">
        <v>1227</v>
      </c>
      <c r="B482" t="s">
        <v>4091</v>
      </c>
      <c r="C482" t="str">
        <f>_xlfn.XLOOKUP(A482,generation_units!A:A,generation_units!T:T)</f>
        <v>Operational</v>
      </c>
      <c r="D482">
        <v>3</v>
      </c>
      <c r="E482">
        <v>25</v>
      </c>
      <c r="F482" s="3">
        <v>45200</v>
      </c>
    </row>
    <row r="483" spans="1:7">
      <c r="A483" t="s">
        <v>1227</v>
      </c>
      <c r="B483" t="s">
        <v>3965</v>
      </c>
      <c r="C483" t="str">
        <f>_xlfn.XLOOKUP(A483,generation_units!A:A,generation_units!T:T)</f>
        <v>Operational</v>
      </c>
      <c r="D483">
        <v>22</v>
      </c>
      <c r="E483">
        <v>25</v>
      </c>
      <c r="F483" s="3">
        <v>45200</v>
      </c>
    </row>
    <row r="484" spans="1:7">
      <c r="A484" t="s">
        <v>1228</v>
      </c>
      <c r="B484" s="25" t="s">
        <v>4092</v>
      </c>
      <c r="C484" t="str">
        <f>_xlfn.XLOOKUP(A484,generation_units!A:A,generation_units!T:T)</f>
        <v>Operational</v>
      </c>
      <c r="D484">
        <v>2</v>
      </c>
      <c r="E484" s="25">
        <v>2</v>
      </c>
      <c r="F484" s="3">
        <v>41487</v>
      </c>
      <c r="G484" s="3">
        <v>41486</v>
      </c>
    </row>
    <row r="485" spans="1:7">
      <c r="A485" t="s">
        <v>1234</v>
      </c>
      <c r="B485" s="25" t="s">
        <v>4093</v>
      </c>
      <c r="C485" t="str">
        <f>_xlfn.XLOOKUP(A485,generation_units!A:A,generation_units!T:T)</f>
        <v>Expanded</v>
      </c>
      <c r="D485">
        <v>16</v>
      </c>
      <c r="E485" s="25">
        <v>16</v>
      </c>
      <c r="F485" s="3">
        <v>39783</v>
      </c>
    </row>
    <row r="486" spans="1:7">
      <c r="A486" t="s">
        <v>1235</v>
      </c>
      <c r="B486" t="s">
        <v>4094</v>
      </c>
      <c r="C486" t="str">
        <f>_xlfn.XLOOKUP(A486,generation_units!A:A,generation_units!T:T)</f>
        <v>Operational</v>
      </c>
      <c r="D486">
        <v>8</v>
      </c>
      <c r="E486">
        <v>32</v>
      </c>
      <c r="F486" s="3">
        <v>45233</v>
      </c>
    </row>
    <row r="487" spans="1:7">
      <c r="A487" t="s">
        <v>1235</v>
      </c>
      <c r="B487" t="s">
        <v>4095</v>
      </c>
      <c r="C487" t="str">
        <f>_xlfn.XLOOKUP(A487,generation_units!A:A,generation_units!T:T)</f>
        <v>Operational</v>
      </c>
      <c r="D487">
        <v>24</v>
      </c>
      <c r="E487">
        <v>32</v>
      </c>
      <c r="F487" s="3">
        <v>45233</v>
      </c>
    </row>
    <row r="488" spans="1:7">
      <c r="A488" t="s">
        <v>1236</v>
      </c>
      <c r="B488" t="s">
        <v>4019</v>
      </c>
      <c r="C488" t="str">
        <f>_xlfn.XLOOKUP(A488,generation_units!A:A,generation_units!T:T)</f>
        <v>Operational</v>
      </c>
      <c r="D488">
        <v>80</v>
      </c>
      <c r="E488">
        <v>80</v>
      </c>
      <c r="F488" s="3">
        <v>39965</v>
      </c>
    </row>
    <row r="489" spans="1:7">
      <c r="A489" t="s">
        <v>1237</v>
      </c>
      <c r="B489" t="s">
        <v>4019</v>
      </c>
      <c r="C489" t="str">
        <f>_xlfn.XLOOKUP(A489,generation_units!A:A,generation_units!T:T)</f>
        <v>Operational</v>
      </c>
      <c r="D489">
        <v>60</v>
      </c>
      <c r="E489">
        <v>60</v>
      </c>
      <c r="F489" s="3">
        <v>39814</v>
      </c>
    </row>
    <row r="490" spans="1:7">
      <c r="A490" t="s">
        <v>1238</v>
      </c>
      <c r="B490" s="25" t="s">
        <v>4019</v>
      </c>
      <c r="C490" t="str">
        <f>_xlfn.XLOOKUP(A490,generation_units!A:A,generation_units!T:T)</f>
        <v>Operational</v>
      </c>
      <c r="D490">
        <v>12</v>
      </c>
      <c r="E490" s="25">
        <v>12</v>
      </c>
      <c r="F490" s="3">
        <v>38777</v>
      </c>
    </row>
    <row r="491" spans="1:7">
      <c r="A491" t="s">
        <v>1239</v>
      </c>
      <c r="B491" t="s">
        <v>4011</v>
      </c>
      <c r="C491" t="str">
        <f>_xlfn.XLOOKUP(A491,generation_units!A:A,generation_units!T:T)</f>
        <v>Operational</v>
      </c>
      <c r="D491">
        <v>57</v>
      </c>
      <c r="E491">
        <v>57</v>
      </c>
      <c r="F491" s="3">
        <v>43070</v>
      </c>
    </row>
    <row r="492" spans="1:7">
      <c r="A492" t="s">
        <v>1241</v>
      </c>
      <c r="B492" t="s">
        <v>4078</v>
      </c>
      <c r="C492" t="str">
        <f>_xlfn.XLOOKUP(A492,generation_units!A:A,generation_units!T:T)</f>
        <v>Operational</v>
      </c>
      <c r="D492">
        <v>170</v>
      </c>
      <c r="E492">
        <v>170</v>
      </c>
      <c r="F492" s="3">
        <v>43070</v>
      </c>
    </row>
    <row r="493" spans="1:7">
      <c r="A493" t="s">
        <v>1243</v>
      </c>
      <c r="B493" s="25" t="s">
        <v>4065</v>
      </c>
      <c r="C493" t="str">
        <f>_xlfn.XLOOKUP(A493,generation_units!A:A,generation_units!T:T)</f>
        <v>Operational</v>
      </c>
      <c r="D493">
        <v>3</v>
      </c>
      <c r="E493" s="25">
        <v>3</v>
      </c>
      <c r="F493" s="3">
        <v>39753</v>
      </c>
    </row>
    <row r="494" spans="1:7">
      <c r="A494" t="s">
        <v>1248</v>
      </c>
      <c r="B494" t="s">
        <v>4096</v>
      </c>
      <c r="C494" t="str">
        <f>_xlfn.XLOOKUP(A494,generation_units!A:A,generation_units!T:T)</f>
        <v>Operational</v>
      </c>
      <c r="D494">
        <v>34</v>
      </c>
      <c r="E494">
        <v>34</v>
      </c>
      <c r="F494" s="3">
        <v>41244</v>
      </c>
    </row>
    <row r="495" spans="1:7">
      <c r="A495" t="s">
        <v>1252</v>
      </c>
      <c r="B495" t="s">
        <v>4096</v>
      </c>
      <c r="C495" t="str">
        <f>_xlfn.XLOOKUP(A495,generation_units!A:A,generation_units!T:T)</f>
        <v>Operational</v>
      </c>
      <c r="D495">
        <v>21</v>
      </c>
      <c r="E495">
        <v>21</v>
      </c>
      <c r="F495" s="3">
        <v>41974</v>
      </c>
    </row>
    <row r="496" spans="1:7">
      <c r="A496" t="s">
        <v>1253</v>
      </c>
      <c r="B496" t="s">
        <v>4065</v>
      </c>
      <c r="C496" t="str">
        <f>_xlfn.XLOOKUP(A496,generation_units!A:A,generation_units!T:T)</f>
        <v>Operational</v>
      </c>
      <c r="D496">
        <v>67</v>
      </c>
      <c r="E496">
        <v>67</v>
      </c>
      <c r="F496" s="3">
        <v>40179</v>
      </c>
    </row>
    <row r="497" spans="1:7">
      <c r="A497" t="s">
        <v>1255</v>
      </c>
      <c r="B497" t="s">
        <v>4085</v>
      </c>
      <c r="C497" t="str">
        <f>_xlfn.XLOOKUP(A497,generation_units!A:A,generation_units!T:T)</f>
        <v>Operational</v>
      </c>
      <c r="D497">
        <v>2</v>
      </c>
      <c r="E497">
        <v>20</v>
      </c>
      <c r="F497" s="3">
        <v>43922</v>
      </c>
    </row>
    <row r="498" spans="1:7">
      <c r="A498" t="s">
        <v>1255</v>
      </c>
      <c r="B498" t="s">
        <v>4067</v>
      </c>
      <c r="C498" t="str">
        <f>_xlfn.XLOOKUP(A498,generation_units!A:A,generation_units!T:T)</f>
        <v>Operational</v>
      </c>
      <c r="D498">
        <v>18</v>
      </c>
      <c r="E498">
        <v>20</v>
      </c>
      <c r="F498" s="3">
        <v>43922</v>
      </c>
    </row>
    <row r="499" spans="1:7">
      <c r="A499" t="s">
        <v>1257</v>
      </c>
      <c r="B499" t="s">
        <v>4090</v>
      </c>
      <c r="C499" t="str">
        <f>_xlfn.XLOOKUP(A499,generation_units!A:A,generation_units!T:T)</f>
        <v>Operational</v>
      </c>
      <c r="D499">
        <v>43</v>
      </c>
      <c r="E499">
        <v>43</v>
      </c>
      <c r="F499" s="3">
        <v>42125</v>
      </c>
    </row>
    <row r="500" spans="1:7">
      <c r="A500" s="7" t="s">
        <v>1259</v>
      </c>
      <c r="B500" t="s">
        <v>4060</v>
      </c>
      <c r="C500" t="str">
        <f>_xlfn.XLOOKUP(A500,generation_units!A:A,generation_units!T:T)</f>
        <v>Operational</v>
      </c>
      <c r="D500">
        <v>10</v>
      </c>
      <c r="E500">
        <v>10</v>
      </c>
      <c r="F500" s="3">
        <v>39600</v>
      </c>
    </row>
    <row r="501" spans="1:7">
      <c r="A501" t="s">
        <v>1264</v>
      </c>
      <c r="B501" t="s">
        <v>4067</v>
      </c>
      <c r="C501" t="str">
        <f>_xlfn.XLOOKUP(A501,generation_units!A:A,generation_units!T:T)</f>
        <v>Operational</v>
      </c>
      <c r="D501">
        <v>33</v>
      </c>
      <c r="E501">
        <v>33</v>
      </c>
      <c r="F501" s="3">
        <v>44509</v>
      </c>
    </row>
    <row r="502" spans="1:7">
      <c r="A502" t="s">
        <v>1267</v>
      </c>
      <c r="B502" t="s">
        <v>4097</v>
      </c>
      <c r="C502" t="str">
        <f>_xlfn.XLOOKUP(A502,generation_units!A:A,generation_units!T:T)</f>
        <v>Operational</v>
      </c>
      <c r="D502">
        <v>5</v>
      </c>
      <c r="E502">
        <v>5</v>
      </c>
      <c r="F502" s="3">
        <v>42795</v>
      </c>
    </row>
    <row r="503" spans="1:7">
      <c r="A503" t="s">
        <v>1271</v>
      </c>
      <c r="B503" t="s">
        <v>4061</v>
      </c>
      <c r="C503" t="str">
        <f>_xlfn.XLOOKUP(A503,generation_units!A:A,generation_units!T:T)</f>
        <v>Operational</v>
      </c>
      <c r="D503">
        <v>122</v>
      </c>
      <c r="E503">
        <v>122</v>
      </c>
      <c r="F503" s="3">
        <v>40575</v>
      </c>
    </row>
    <row r="504" spans="1:7">
      <c r="A504" t="s">
        <v>1273</v>
      </c>
      <c r="B504" s="25" t="s">
        <v>4065</v>
      </c>
      <c r="C504" t="str">
        <f>_xlfn.XLOOKUP(A504,generation_units!A:A,generation_units!T:T)</f>
        <v>Operational</v>
      </c>
      <c r="D504">
        <v>87</v>
      </c>
      <c r="E504" s="25">
        <v>87</v>
      </c>
      <c r="F504" s="3">
        <v>39539</v>
      </c>
    </row>
    <row r="505" spans="1:7">
      <c r="A505" t="s">
        <v>1276</v>
      </c>
      <c r="B505" t="s">
        <v>4065</v>
      </c>
      <c r="C505" t="str">
        <f>_xlfn.XLOOKUP(A505,generation_units!A:A,generation_units!T:T)</f>
        <v>Expanded</v>
      </c>
      <c r="D505">
        <v>10</v>
      </c>
      <c r="E505">
        <v>12</v>
      </c>
      <c r="F505" s="3">
        <v>40691</v>
      </c>
    </row>
    <row r="506" spans="1:7">
      <c r="A506" t="s">
        <v>1281</v>
      </c>
      <c r="B506" t="s">
        <v>4075</v>
      </c>
      <c r="C506" t="str">
        <f>_xlfn.XLOOKUP(A506,generation_units!A:A,generation_units!T:T)</f>
        <v>Operational</v>
      </c>
      <c r="D506">
        <v>2</v>
      </c>
      <c r="E506">
        <v>12</v>
      </c>
      <c r="F506" s="3">
        <v>43789</v>
      </c>
    </row>
    <row r="507" spans="1:7">
      <c r="A507" t="s">
        <v>1282</v>
      </c>
      <c r="B507" t="s">
        <v>4075</v>
      </c>
      <c r="C507" t="str">
        <f>_xlfn.XLOOKUP(A507,generation_units!A:A,generation_units!T:T)</f>
        <v>Operational</v>
      </c>
      <c r="D507">
        <v>120</v>
      </c>
      <c r="E507">
        <v>120</v>
      </c>
      <c r="F507" s="3">
        <v>42736</v>
      </c>
    </row>
    <row r="508" spans="1:7">
      <c r="A508" t="s">
        <v>1283</v>
      </c>
      <c r="B508" t="s">
        <v>4088</v>
      </c>
      <c r="C508" t="str">
        <f>_xlfn.XLOOKUP(A508,generation_units!A:A,generation_units!T:T)</f>
        <v>Operational</v>
      </c>
      <c r="D508">
        <v>18</v>
      </c>
      <c r="E508">
        <v>18</v>
      </c>
      <c r="F508" s="3">
        <v>41244</v>
      </c>
    </row>
    <row r="509" spans="1:7">
      <c r="A509" t="s">
        <v>1285</v>
      </c>
      <c r="B509" t="s">
        <v>4065</v>
      </c>
      <c r="C509" t="str">
        <f>_xlfn.XLOOKUP(A509,generation_units!A:A,generation_units!T:T)</f>
        <v>Operational</v>
      </c>
      <c r="D509">
        <v>133</v>
      </c>
      <c r="E509">
        <v>133</v>
      </c>
      <c r="F509" s="3">
        <v>38991</v>
      </c>
    </row>
    <row r="510" spans="1:7">
      <c r="A510" t="s">
        <v>1289</v>
      </c>
      <c r="B510" t="s">
        <v>4010</v>
      </c>
      <c r="C510" t="str">
        <f>_xlfn.XLOOKUP(A510,generation_units!A:A,generation_units!T:T)</f>
        <v>Operational</v>
      </c>
      <c r="D510">
        <v>25</v>
      </c>
      <c r="E510">
        <v>25</v>
      </c>
      <c r="F510" s="3">
        <v>40544</v>
      </c>
    </row>
    <row r="511" spans="1:7">
      <c r="A511" t="s">
        <v>1290</v>
      </c>
      <c r="B511" t="s">
        <v>4098</v>
      </c>
      <c r="C511" t="str">
        <f>_xlfn.XLOOKUP(A511,generation_units!A:A,generation_units!T:T)</f>
        <v>Operational</v>
      </c>
      <c r="D511">
        <v>25</v>
      </c>
      <c r="E511">
        <v>25</v>
      </c>
      <c r="F511" s="3">
        <v>43818</v>
      </c>
    </row>
    <row r="512" spans="1:7">
      <c r="A512" t="s">
        <v>1291</v>
      </c>
      <c r="B512" t="s">
        <v>4060</v>
      </c>
      <c r="C512" t="str">
        <f>_xlfn.XLOOKUP(A512,generation_units!A:A,generation_units!T:T)</f>
        <v>Decommissioned</v>
      </c>
      <c r="D512">
        <v>114</v>
      </c>
      <c r="E512">
        <v>114</v>
      </c>
      <c r="F512" s="3">
        <v>40575</v>
      </c>
      <c r="G512" s="3">
        <v>44834</v>
      </c>
    </row>
    <row r="513" spans="1:6">
      <c r="A513" t="s">
        <v>1292</v>
      </c>
      <c r="B513" t="s">
        <v>4078</v>
      </c>
      <c r="C513" t="str">
        <f>_xlfn.XLOOKUP(A513,generation_units!A:A,generation_units!T:T)</f>
        <v>Operational</v>
      </c>
      <c r="D513">
        <v>104</v>
      </c>
      <c r="E513">
        <v>109</v>
      </c>
      <c r="F513" s="3">
        <v>44835</v>
      </c>
    </row>
    <row r="514" spans="1:6">
      <c r="A514" t="s">
        <v>1292</v>
      </c>
      <c r="B514" t="s">
        <v>4099</v>
      </c>
      <c r="C514" t="str">
        <f>_xlfn.XLOOKUP(A514,generation_units!A:A,generation_units!T:T)</f>
        <v>Operational</v>
      </c>
      <c r="D514">
        <v>5</v>
      </c>
      <c r="E514">
        <v>109</v>
      </c>
      <c r="F514" s="3">
        <v>44835</v>
      </c>
    </row>
    <row r="515" spans="1:6">
      <c r="A515" t="s">
        <v>1295</v>
      </c>
      <c r="B515" t="s">
        <v>4100</v>
      </c>
      <c r="C515" t="str">
        <f>_xlfn.XLOOKUP(A515,generation_units!A:A,generation_units!T:T)</f>
        <v>Operational</v>
      </c>
      <c r="D515">
        <v>4</v>
      </c>
      <c r="E515">
        <v>46</v>
      </c>
      <c r="F515" s="3">
        <v>36130</v>
      </c>
    </row>
    <row r="516" spans="1:6">
      <c r="A516" t="s">
        <v>1295</v>
      </c>
      <c r="B516" t="s">
        <v>4053</v>
      </c>
      <c r="C516" t="str">
        <f>_xlfn.XLOOKUP(A516,generation_units!A:A,generation_units!T:T)</f>
        <v>Operational</v>
      </c>
      <c r="D516">
        <v>42</v>
      </c>
      <c r="E516">
        <v>46</v>
      </c>
      <c r="F516" s="3">
        <v>36130</v>
      </c>
    </row>
    <row r="517" spans="1:6">
      <c r="A517" t="s">
        <v>1297</v>
      </c>
      <c r="B517" t="s">
        <v>4068</v>
      </c>
      <c r="C517" t="str">
        <f>_xlfn.XLOOKUP(A517,generation_units!A:A,generation_units!T:T)</f>
        <v>Operational</v>
      </c>
      <c r="D517">
        <v>14</v>
      </c>
      <c r="E517">
        <v>14</v>
      </c>
      <c r="F517" s="3">
        <v>43132</v>
      </c>
    </row>
    <row r="518" spans="1:6">
      <c r="A518" t="s">
        <v>1300</v>
      </c>
      <c r="B518" s="25" t="s">
        <v>4061</v>
      </c>
      <c r="C518" t="str">
        <f>_xlfn.XLOOKUP(A518,generation_units!A:A,generation_units!T:T)</f>
        <v>Operational</v>
      </c>
      <c r="D518">
        <v>1</v>
      </c>
      <c r="E518" s="25">
        <v>1</v>
      </c>
      <c r="F518" s="3">
        <v>39965</v>
      </c>
    </row>
    <row r="519" spans="1:6">
      <c r="A519" t="s">
        <v>1304</v>
      </c>
      <c r="B519" s="25" t="s">
        <v>4101</v>
      </c>
      <c r="C519" t="str">
        <f>_xlfn.XLOOKUP(A519,generation_units!A:A,generation_units!T:T)</f>
        <v>Operational</v>
      </c>
      <c r="D519">
        <v>10</v>
      </c>
      <c r="E519">
        <v>10</v>
      </c>
      <c r="F519" s="3">
        <v>41974</v>
      </c>
    </row>
    <row r="520" spans="1:6">
      <c r="A520" t="s">
        <v>1307</v>
      </c>
      <c r="B520" s="25" t="s">
        <v>4069</v>
      </c>
      <c r="C520" t="str">
        <f>_xlfn.XLOOKUP(A520,generation_units!A:A,generation_units!T:T)</f>
        <v>Operational</v>
      </c>
      <c r="D520">
        <v>14</v>
      </c>
      <c r="E520">
        <v>14</v>
      </c>
      <c r="F520" s="3">
        <v>42644</v>
      </c>
    </row>
    <row r="521" spans="1:6">
      <c r="A521" t="s">
        <v>1309</v>
      </c>
      <c r="B521" t="s">
        <v>4061</v>
      </c>
      <c r="C521" t="str">
        <f>_xlfn.XLOOKUP(A521,generation_units!A:A,generation_units!T:T)</f>
        <v>Expanded</v>
      </c>
      <c r="D521">
        <v>76</v>
      </c>
      <c r="E521">
        <v>76</v>
      </c>
      <c r="F521" s="3">
        <v>39417</v>
      </c>
    </row>
    <row r="522" spans="1:6">
      <c r="A522" t="s">
        <v>1313</v>
      </c>
      <c r="B522" t="s">
        <v>3964</v>
      </c>
      <c r="C522" t="str">
        <f>_xlfn.XLOOKUP(A522,generation_units!A:A,generation_units!T:T)</f>
        <v>Expanded</v>
      </c>
      <c r="D522">
        <v>65</v>
      </c>
      <c r="E522">
        <v>65</v>
      </c>
      <c r="F522" s="3">
        <v>40026</v>
      </c>
    </row>
    <row r="523" spans="1:6">
      <c r="A523" t="s">
        <v>1314</v>
      </c>
      <c r="B523" t="s">
        <v>3964</v>
      </c>
      <c r="C523" t="str">
        <f>_xlfn.XLOOKUP(A523,generation_units!A:A,generation_units!T:T)</f>
        <v>Operational</v>
      </c>
      <c r="D523">
        <v>76</v>
      </c>
      <c r="E523">
        <v>76</v>
      </c>
      <c r="F523" s="3">
        <v>40422</v>
      </c>
    </row>
    <row r="524" spans="1:6">
      <c r="A524" t="s">
        <v>1315</v>
      </c>
      <c r="B524" t="s">
        <v>3960</v>
      </c>
      <c r="C524" t="str">
        <f>_xlfn.XLOOKUP(A524,generation_units!A:A,generation_units!T:T)</f>
        <v>Operational</v>
      </c>
      <c r="D524">
        <v>56</v>
      </c>
      <c r="E524">
        <v>56</v>
      </c>
      <c r="F524" s="3">
        <v>42705</v>
      </c>
    </row>
    <row r="525" spans="1:6">
      <c r="A525" t="s">
        <v>1317</v>
      </c>
      <c r="B525" s="25" t="s">
        <v>4068</v>
      </c>
      <c r="C525" t="str">
        <f>_xlfn.XLOOKUP(A525,generation_units!A:A,generation_units!T:T)</f>
        <v>Operational</v>
      </c>
      <c r="D525">
        <v>1</v>
      </c>
      <c r="E525" s="25">
        <v>1</v>
      </c>
      <c r="F525" s="3">
        <v>42767</v>
      </c>
    </row>
    <row r="526" spans="1:6">
      <c r="A526" t="s">
        <v>1318</v>
      </c>
      <c r="B526" t="s">
        <v>4102</v>
      </c>
      <c r="C526" t="str">
        <f>_xlfn.XLOOKUP(A526,generation_units!A:A,generation_units!T:T)</f>
        <v>Operational</v>
      </c>
      <c r="D526">
        <v>50</v>
      </c>
      <c r="E526">
        <v>133</v>
      </c>
      <c r="F526" s="3">
        <v>41061</v>
      </c>
    </row>
    <row r="527" spans="1:6">
      <c r="A527" t="s">
        <v>1318</v>
      </c>
      <c r="B527" t="s">
        <v>4103</v>
      </c>
      <c r="C527" t="str">
        <f>_xlfn.XLOOKUP(A527,generation_units!A:A,generation_units!T:T)</f>
        <v>Operational</v>
      </c>
      <c r="D527">
        <v>49</v>
      </c>
      <c r="E527">
        <v>133</v>
      </c>
      <c r="F527" s="3">
        <v>41061</v>
      </c>
    </row>
    <row r="528" spans="1:6">
      <c r="A528" t="s">
        <v>1318</v>
      </c>
      <c r="B528" t="s">
        <v>4052</v>
      </c>
      <c r="C528" t="str">
        <f>_xlfn.XLOOKUP(A528,generation_units!A:A,generation_units!T:T)</f>
        <v>Operational</v>
      </c>
      <c r="D528">
        <v>34</v>
      </c>
      <c r="E528">
        <v>133</v>
      </c>
      <c r="F528" s="3">
        <v>41061</v>
      </c>
    </row>
    <row r="529" spans="1:6">
      <c r="A529" t="s">
        <v>1319</v>
      </c>
      <c r="B529" t="s">
        <v>4103</v>
      </c>
      <c r="C529" t="str">
        <f>_xlfn.XLOOKUP(A529,generation_units!A:A,generation_units!T:T)</f>
        <v>Operational</v>
      </c>
      <c r="D529">
        <v>50</v>
      </c>
      <c r="E529">
        <v>50</v>
      </c>
      <c r="F529" s="3">
        <v>41244</v>
      </c>
    </row>
    <row r="530" spans="1:6">
      <c r="A530" t="s">
        <v>1321</v>
      </c>
      <c r="B530" t="s">
        <v>4075</v>
      </c>
      <c r="C530" t="str">
        <f>_xlfn.XLOOKUP(A530,generation_units!A:A,generation_units!T:T)</f>
        <v>Operational</v>
      </c>
      <c r="D530">
        <v>2</v>
      </c>
      <c r="E530">
        <v>53</v>
      </c>
      <c r="F530" s="3">
        <v>43252</v>
      </c>
    </row>
    <row r="531" spans="1:6">
      <c r="A531" t="s">
        <v>1321</v>
      </c>
      <c r="B531" t="s">
        <v>4104</v>
      </c>
      <c r="C531" t="str">
        <f>_xlfn.XLOOKUP(A531,generation_units!A:A,generation_units!T:T)</f>
        <v>Operational</v>
      </c>
      <c r="D531">
        <v>51</v>
      </c>
      <c r="E531">
        <v>53</v>
      </c>
      <c r="F531" s="3">
        <v>43252</v>
      </c>
    </row>
    <row r="532" spans="1:6">
      <c r="A532" t="s">
        <v>1323</v>
      </c>
      <c r="B532" t="s">
        <v>4013</v>
      </c>
      <c r="C532" t="str">
        <f>_xlfn.XLOOKUP(A532,generation_units!A:A,generation_units!T:T)</f>
        <v>Operational</v>
      </c>
      <c r="D532">
        <v>16</v>
      </c>
      <c r="E532">
        <v>16</v>
      </c>
      <c r="F532" s="3">
        <v>40513</v>
      </c>
    </row>
    <row r="533" spans="1:6">
      <c r="A533" t="s">
        <v>1325</v>
      </c>
      <c r="B533" t="s">
        <v>3975</v>
      </c>
      <c r="C533" t="str">
        <f>_xlfn.XLOOKUP(A533,generation_units!A:A,generation_units!T:T)</f>
        <v>Operational</v>
      </c>
      <c r="D533">
        <v>15</v>
      </c>
      <c r="E533">
        <v>15</v>
      </c>
      <c r="F533" s="3">
        <v>40940</v>
      </c>
    </row>
    <row r="534" spans="1:6">
      <c r="A534" t="s">
        <v>1326</v>
      </c>
      <c r="B534" t="s">
        <v>3975</v>
      </c>
      <c r="C534" t="str">
        <f>_xlfn.XLOOKUP(A534,generation_units!A:A,generation_units!T:T)</f>
        <v>Operational</v>
      </c>
      <c r="D534">
        <v>35</v>
      </c>
      <c r="E534">
        <v>35</v>
      </c>
      <c r="F534" s="3">
        <v>41244</v>
      </c>
    </row>
    <row r="535" spans="1:6">
      <c r="A535" t="s">
        <v>1327</v>
      </c>
      <c r="B535" t="s">
        <v>3975</v>
      </c>
      <c r="C535" t="str">
        <f>_xlfn.XLOOKUP(A535,generation_units!A:A,generation_units!T:T)</f>
        <v>Operational</v>
      </c>
      <c r="D535">
        <v>35</v>
      </c>
      <c r="E535">
        <v>35</v>
      </c>
      <c r="F535" s="3">
        <v>41244</v>
      </c>
    </row>
    <row r="536" spans="1:6">
      <c r="A536" t="s">
        <v>1328</v>
      </c>
      <c r="B536" t="s">
        <v>3981</v>
      </c>
      <c r="C536" t="str">
        <f>_xlfn.XLOOKUP(A536,generation_units!A:A,generation_units!T:T)</f>
        <v>Operational</v>
      </c>
      <c r="D536">
        <v>64</v>
      </c>
      <c r="E536">
        <v>64</v>
      </c>
      <c r="F536" s="3">
        <v>42005</v>
      </c>
    </row>
    <row r="537" spans="1:6">
      <c r="A537" t="s">
        <v>1329</v>
      </c>
      <c r="B537" t="s">
        <v>4067</v>
      </c>
      <c r="C537" t="str">
        <f>_xlfn.XLOOKUP(A537,generation_units!A:A,generation_units!T:T)</f>
        <v>Operational</v>
      </c>
      <c r="D537">
        <v>52</v>
      </c>
      <c r="E537">
        <v>52</v>
      </c>
      <c r="F537" s="3">
        <v>44104</v>
      </c>
    </row>
    <row r="538" spans="1:6">
      <c r="A538" t="s">
        <v>1331</v>
      </c>
      <c r="B538" t="s">
        <v>4078</v>
      </c>
      <c r="C538" t="str">
        <f>_xlfn.XLOOKUP(A538,generation_units!A:A,generation_units!T:T)</f>
        <v>Operational</v>
      </c>
      <c r="D538">
        <v>39</v>
      </c>
      <c r="E538">
        <v>39</v>
      </c>
      <c r="F538" s="3">
        <v>42705</v>
      </c>
    </row>
    <row r="539" spans="1:6">
      <c r="A539" t="s">
        <v>1332</v>
      </c>
      <c r="B539" t="s">
        <v>3973</v>
      </c>
      <c r="C539" t="str">
        <f>_xlfn.XLOOKUP(A539,generation_units!A:A,generation_units!T:T)</f>
        <v>Operational</v>
      </c>
      <c r="D539">
        <v>23</v>
      </c>
      <c r="E539">
        <v>23</v>
      </c>
      <c r="F539" s="3">
        <v>44557</v>
      </c>
    </row>
    <row r="540" spans="1:6">
      <c r="A540" t="s">
        <v>1334</v>
      </c>
      <c r="B540" t="s">
        <v>4084</v>
      </c>
      <c r="C540" t="str">
        <f>_xlfn.XLOOKUP(A540,generation_units!A:A,generation_units!T:T)</f>
        <v>Operational</v>
      </c>
      <c r="D540">
        <v>50</v>
      </c>
      <c r="E540">
        <v>50</v>
      </c>
      <c r="F540" s="3">
        <v>45047</v>
      </c>
    </row>
    <row r="541" spans="1:6">
      <c r="A541" t="s">
        <v>3190</v>
      </c>
      <c r="B541" t="s">
        <v>4065</v>
      </c>
      <c r="C541" t="str">
        <f>_xlfn.XLOOKUP(A541,generation_units!A:A,generation_units!T:T)</f>
        <v>Operational</v>
      </c>
      <c r="D541">
        <v>68</v>
      </c>
      <c r="E541">
        <v>68</v>
      </c>
      <c r="F541" s="3">
        <v>40087</v>
      </c>
    </row>
    <row r="542" spans="1:6">
      <c r="A542" t="s">
        <v>3193</v>
      </c>
      <c r="B542" t="s">
        <v>4065</v>
      </c>
      <c r="C542" t="str">
        <f>_xlfn.XLOOKUP(A542,generation_units!A:A,generation_units!T:T)</f>
        <v>Operational</v>
      </c>
      <c r="D542">
        <v>132</v>
      </c>
      <c r="E542">
        <v>132</v>
      </c>
      <c r="F542" s="3">
        <v>40391</v>
      </c>
    </row>
    <row r="543" spans="1:6">
      <c r="A543" t="s">
        <v>1335</v>
      </c>
      <c r="B543" t="s">
        <v>4078</v>
      </c>
      <c r="C543" t="str">
        <f>_xlfn.XLOOKUP(A543,generation_units!A:A,generation_units!T:T)</f>
        <v>Operational</v>
      </c>
      <c r="D543">
        <v>10</v>
      </c>
      <c r="E543">
        <v>100</v>
      </c>
      <c r="F543" s="3">
        <v>43922</v>
      </c>
    </row>
    <row r="544" spans="1:6">
      <c r="A544" t="s">
        <v>1335</v>
      </c>
      <c r="B544" t="s">
        <v>4105</v>
      </c>
      <c r="C544" t="str">
        <f>_xlfn.XLOOKUP(A544,generation_units!A:A,generation_units!T:T)</f>
        <v>Operational</v>
      </c>
      <c r="D544">
        <v>90</v>
      </c>
      <c r="E544">
        <v>100</v>
      </c>
      <c r="F544" s="3">
        <v>43922</v>
      </c>
    </row>
    <row r="545" spans="1:7">
      <c r="A545" t="s">
        <v>1338</v>
      </c>
      <c r="B545" t="s">
        <v>4078</v>
      </c>
      <c r="C545" t="str">
        <f>_xlfn.XLOOKUP(A545,generation_units!A:A,generation_units!T:T)</f>
        <v>Operational</v>
      </c>
      <c r="D545">
        <v>10</v>
      </c>
      <c r="E545">
        <v>100</v>
      </c>
      <c r="F545" s="3">
        <v>44197</v>
      </c>
    </row>
    <row r="546" spans="1:7">
      <c r="A546" t="s">
        <v>1338</v>
      </c>
      <c r="B546" t="s">
        <v>4083</v>
      </c>
      <c r="C546" t="str">
        <f>_xlfn.XLOOKUP(A546,generation_units!A:A,generation_units!T:T)</f>
        <v>Operational</v>
      </c>
      <c r="D546">
        <v>90</v>
      </c>
      <c r="E546">
        <v>100</v>
      </c>
      <c r="F546" s="3">
        <v>44197</v>
      </c>
    </row>
    <row r="547" spans="1:7">
      <c r="A547" t="s">
        <v>1339</v>
      </c>
      <c r="B547" s="25" t="s">
        <v>4065</v>
      </c>
      <c r="C547" t="str">
        <f>_xlfn.XLOOKUP(A547,generation_units!A:A,generation_units!T:T)</f>
        <v>Operational</v>
      </c>
      <c r="D547">
        <v>67</v>
      </c>
      <c r="E547" s="25">
        <v>67</v>
      </c>
      <c r="F547" s="3">
        <v>39586</v>
      </c>
    </row>
    <row r="548" spans="1:7">
      <c r="A548" t="s">
        <v>1341</v>
      </c>
      <c r="B548" t="s">
        <v>3991</v>
      </c>
      <c r="C548" t="str">
        <f>_xlfn.XLOOKUP(A548,generation_units!A:A,generation_units!T:T)</f>
        <v>Operational</v>
      </c>
      <c r="D548">
        <v>54</v>
      </c>
      <c r="E548">
        <v>54</v>
      </c>
      <c r="F548" s="3">
        <v>42887</v>
      </c>
    </row>
    <row r="549" spans="1:7">
      <c r="A549" t="s">
        <v>1343</v>
      </c>
      <c r="B549" t="s">
        <v>4067</v>
      </c>
      <c r="C549" t="str">
        <f>_xlfn.XLOOKUP(A549,generation_units!A:A,generation_units!T:T)</f>
        <v>Operational</v>
      </c>
      <c r="D549">
        <v>86</v>
      </c>
      <c r="E549">
        <v>94</v>
      </c>
      <c r="F549" s="3">
        <v>44166</v>
      </c>
    </row>
    <row r="550" spans="1:7">
      <c r="A550" t="s">
        <v>1343</v>
      </c>
      <c r="B550" t="s">
        <v>4075</v>
      </c>
      <c r="C550" t="str">
        <f>_xlfn.XLOOKUP(A550,generation_units!A:A,generation_units!T:T)</f>
        <v>Operational</v>
      </c>
      <c r="D550">
        <v>8</v>
      </c>
      <c r="E550">
        <v>94</v>
      </c>
      <c r="F550" s="3">
        <v>44166</v>
      </c>
    </row>
    <row r="551" spans="1:7">
      <c r="A551" t="s">
        <v>1344</v>
      </c>
      <c r="B551" t="s">
        <v>4106</v>
      </c>
      <c r="C551" t="str">
        <f>_xlfn.XLOOKUP(A551,generation_units!A:A,generation_units!T:T)</f>
        <v>Operational</v>
      </c>
      <c r="D551">
        <v>1</v>
      </c>
      <c r="E551" s="25">
        <v>1</v>
      </c>
      <c r="F551" s="3">
        <v>38808</v>
      </c>
    </row>
    <row r="552" spans="1:7">
      <c r="A552" t="s">
        <v>1347</v>
      </c>
      <c r="B552" t="s">
        <v>4106</v>
      </c>
      <c r="C552" t="str">
        <f>_xlfn.XLOOKUP(A552,generation_units!A:A,generation_units!T:T)</f>
        <v>Operational</v>
      </c>
      <c r="D552">
        <v>1</v>
      </c>
      <c r="E552" s="25">
        <v>1</v>
      </c>
      <c r="F552" s="3">
        <v>38808</v>
      </c>
    </row>
    <row r="553" spans="1:7">
      <c r="A553" t="s">
        <v>1348</v>
      </c>
      <c r="B553" t="s">
        <v>4107</v>
      </c>
      <c r="C553" t="str">
        <f>_xlfn.XLOOKUP(A553,generation_units!A:A,generation_units!T:T)</f>
        <v>Operational</v>
      </c>
      <c r="D553">
        <v>45</v>
      </c>
      <c r="E553">
        <v>45</v>
      </c>
      <c r="F553" s="3">
        <v>37956</v>
      </c>
    </row>
    <row r="554" spans="1:7">
      <c r="A554" t="s">
        <v>1353</v>
      </c>
      <c r="B554" t="s">
        <v>4108</v>
      </c>
      <c r="C554" t="str">
        <f>_xlfn.XLOOKUP(A554,generation_units!A:A,generation_units!T:T)</f>
        <v>Decommissioned</v>
      </c>
      <c r="D554">
        <v>84</v>
      </c>
      <c r="E554" s="25">
        <v>84</v>
      </c>
      <c r="F554" s="3">
        <v>38687</v>
      </c>
      <c r="G554" s="3">
        <v>44561</v>
      </c>
    </row>
    <row r="555" spans="1:7">
      <c r="A555" t="s">
        <v>1354</v>
      </c>
      <c r="B555" t="s">
        <v>4108</v>
      </c>
      <c r="C555" t="str">
        <f>_xlfn.XLOOKUP(A555,generation_units!A:A,generation_units!T:T)</f>
        <v>Operational</v>
      </c>
      <c r="D555">
        <v>11</v>
      </c>
      <c r="E555" s="25">
        <v>84</v>
      </c>
      <c r="F555" s="3">
        <v>44562</v>
      </c>
    </row>
    <row r="556" spans="1:7">
      <c r="A556" t="s">
        <v>1354</v>
      </c>
      <c r="B556" t="s">
        <v>4078</v>
      </c>
      <c r="C556" t="str">
        <f>_xlfn.XLOOKUP(A556,generation_units!A:A,generation_units!T:T)</f>
        <v>Operational</v>
      </c>
      <c r="D556">
        <v>73</v>
      </c>
      <c r="E556" s="25">
        <v>84</v>
      </c>
      <c r="F556" s="3">
        <v>44562</v>
      </c>
    </row>
    <row r="557" spans="1:7">
      <c r="A557" t="s">
        <v>1356</v>
      </c>
      <c r="B557" t="s">
        <v>4065</v>
      </c>
      <c r="C557" t="str">
        <f>_xlfn.XLOOKUP(A557,generation_units!A:A,generation_units!T:T)</f>
        <v>Operational</v>
      </c>
      <c r="D557">
        <v>66</v>
      </c>
      <c r="E557">
        <v>66</v>
      </c>
      <c r="F557" s="3">
        <v>40118</v>
      </c>
    </row>
    <row r="558" spans="1:7">
      <c r="A558" t="s">
        <v>1357</v>
      </c>
      <c r="B558" t="s">
        <v>4109</v>
      </c>
      <c r="C558" t="str">
        <f>_xlfn.XLOOKUP(A558,generation_units!A:A,generation_units!T:T)</f>
        <v>Operational</v>
      </c>
      <c r="D558">
        <v>55</v>
      </c>
      <c r="E558">
        <v>55</v>
      </c>
      <c r="F558" s="3">
        <v>40878</v>
      </c>
    </row>
    <row r="559" spans="1:7">
      <c r="A559" t="s">
        <v>1358</v>
      </c>
      <c r="B559" t="s">
        <v>4011</v>
      </c>
      <c r="C559" t="str">
        <f>_xlfn.XLOOKUP(A559,generation_units!A:A,generation_units!T:T)</f>
        <v>Operational</v>
      </c>
      <c r="D559">
        <v>43</v>
      </c>
      <c r="E559">
        <v>43</v>
      </c>
      <c r="F559" s="3">
        <v>43435</v>
      </c>
    </row>
    <row r="560" spans="1:7">
      <c r="A560" t="s">
        <v>1360</v>
      </c>
      <c r="B560" t="s">
        <v>4010</v>
      </c>
      <c r="C560" t="str">
        <f>_xlfn.XLOOKUP(A560,generation_units!A:A,generation_units!T:T)</f>
        <v>Operational</v>
      </c>
      <c r="D560">
        <v>152</v>
      </c>
      <c r="E560">
        <v>152</v>
      </c>
      <c r="F560" s="3">
        <v>40878</v>
      </c>
    </row>
    <row r="561" spans="1:7">
      <c r="A561" t="s">
        <v>1361</v>
      </c>
      <c r="B561" t="s">
        <v>4061</v>
      </c>
      <c r="C561" t="str">
        <f>_xlfn.XLOOKUP(A561,generation_units!A:A,generation_units!T:T)</f>
        <v>Operational</v>
      </c>
      <c r="D561">
        <v>88</v>
      </c>
      <c r="E561">
        <v>88</v>
      </c>
      <c r="F561" s="3">
        <v>39569</v>
      </c>
    </row>
    <row r="562" spans="1:7">
      <c r="A562" t="s">
        <v>1366</v>
      </c>
      <c r="B562" t="s">
        <v>4110</v>
      </c>
      <c r="C562" t="str">
        <f>_xlfn.XLOOKUP(A562,generation_units!A:A,generation_units!T:T)</f>
        <v>Operational</v>
      </c>
      <c r="D562">
        <v>3</v>
      </c>
      <c r="E562">
        <v>85</v>
      </c>
      <c r="F562" s="3">
        <v>41244</v>
      </c>
    </row>
    <row r="563" spans="1:7">
      <c r="A563" t="s">
        <v>1366</v>
      </c>
      <c r="B563" t="s">
        <v>4111</v>
      </c>
      <c r="C563" t="str">
        <f>_xlfn.XLOOKUP(A563,generation_units!A:A,generation_units!T:T)</f>
        <v>Operational</v>
      </c>
      <c r="D563">
        <v>82</v>
      </c>
      <c r="E563">
        <v>85</v>
      </c>
      <c r="F563" s="3">
        <v>41244</v>
      </c>
    </row>
    <row r="564" spans="1:7">
      <c r="A564" t="s">
        <v>1364</v>
      </c>
      <c r="B564" s="30" t="s">
        <v>4081</v>
      </c>
      <c r="C564" t="str">
        <f>_xlfn.XLOOKUP(A564,generation_units!A:A,generation_units!T:T)</f>
        <v>Decommissioned</v>
      </c>
      <c r="D564">
        <v>27</v>
      </c>
      <c r="E564">
        <v>85</v>
      </c>
      <c r="F564" s="3">
        <v>44896</v>
      </c>
      <c r="G564" s="3">
        <v>44895</v>
      </c>
    </row>
    <row r="565" spans="1:7">
      <c r="A565" t="s">
        <v>1364</v>
      </c>
      <c r="B565" s="30" t="s">
        <v>4081</v>
      </c>
      <c r="C565" t="str">
        <f>_xlfn.XLOOKUP(A565,generation_units!A:A,generation_units!T:T)</f>
        <v>Decommissioned</v>
      </c>
      <c r="D565">
        <v>52</v>
      </c>
      <c r="E565">
        <v>85</v>
      </c>
      <c r="F565" s="3">
        <v>44896</v>
      </c>
      <c r="G565" s="3">
        <v>44895</v>
      </c>
    </row>
    <row r="566" spans="1:7">
      <c r="A566" t="s">
        <v>1364</v>
      </c>
      <c r="B566" s="30" t="s">
        <v>4052</v>
      </c>
      <c r="C566" t="str">
        <f>_xlfn.XLOOKUP(A566,generation_units!A:A,generation_units!T:T)</f>
        <v>Decommissioned</v>
      </c>
      <c r="D566">
        <v>6</v>
      </c>
      <c r="E566">
        <v>85</v>
      </c>
      <c r="F566" s="3">
        <v>44896</v>
      </c>
      <c r="G566" s="3">
        <v>44895</v>
      </c>
    </row>
    <row r="567" spans="1:7">
      <c r="A567" t="s">
        <v>1367</v>
      </c>
      <c r="B567" t="s">
        <v>4079</v>
      </c>
      <c r="C567" t="str">
        <f>_xlfn.XLOOKUP(A567,generation_units!A:A,generation_units!T:T)</f>
        <v>Operational</v>
      </c>
      <c r="D567">
        <v>4</v>
      </c>
      <c r="E567">
        <v>41</v>
      </c>
      <c r="F567" s="3">
        <v>43466</v>
      </c>
    </row>
    <row r="568" spans="1:7">
      <c r="A568" t="s">
        <v>1367</v>
      </c>
      <c r="B568" t="s">
        <v>4104</v>
      </c>
      <c r="C568" t="str">
        <f>_xlfn.XLOOKUP(A568,generation_units!A:A,generation_units!T:T)</f>
        <v>Operational</v>
      </c>
      <c r="D568">
        <v>37</v>
      </c>
      <c r="E568">
        <v>41</v>
      </c>
      <c r="F568" s="3">
        <v>43466</v>
      </c>
    </row>
    <row r="569" spans="1:7">
      <c r="A569" t="s">
        <v>1368</v>
      </c>
      <c r="B569" t="s">
        <v>4079</v>
      </c>
      <c r="C569" t="str">
        <f>_xlfn.XLOOKUP(A569,generation_units!A:A,generation_units!T:T)</f>
        <v>Operational</v>
      </c>
      <c r="D569">
        <v>8</v>
      </c>
      <c r="E569">
        <v>82</v>
      </c>
      <c r="F569" s="3">
        <v>43800</v>
      </c>
    </row>
    <row r="570" spans="1:7">
      <c r="A570" t="s">
        <v>1368</v>
      </c>
      <c r="B570" t="s">
        <v>4076</v>
      </c>
      <c r="C570" t="str">
        <f>_xlfn.XLOOKUP(A570,generation_units!A:A,generation_units!T:T)</f>
        <v>Operational</v>
      </c>
      <c r="D570">
        <v>74</v>
      </c>
      <c r="E570">
        <v>82</v>
      </c>
      <c r="F570" s="3">
        <v>43800</v>
      </c>
    </row>
    <row r="571" spans="1:7">
      <c r="A571" t="s">
        <v>1369</v>
      </c>
      <c r="B571" t="s">
        <v>4060</v>
      </c>
      <c r="C571" t="str">
        <f>_xlfn.XLOOKUP(A571,generation_units!A:A,generation_units!T:T)</f>
        <v>Operational</v>
      </c>
      <c r="D571">
        <v>27</v>
      </c>
      <c r="E571">
        <v>27</v>
      </c>
      <c r="F571" s="3">
        <v>39234</v>
      </c>
    </row>
    <row r="572" spans="1:7">
      <c r="A572" t="s">
        <v>1371</v>
      </c>
      <c r="B572" t="s">
        <v>3991</v>
      </c>
      <c r="C572" t="str">
        <f>_xlfn.XLOOKUP(A572,generation_units!A:A,generation_units!T:T)</f>
        <v>Operational</v>
      </c>
      <c r="D572">
        <v>60</v>
      </c>
      <c r="E572">
        <v>60</v>
      </c>
      <c r="F572" s="3">
        <v>42705</v>
      </c>
    </row>
    <row r="573" spans="1:7">
      <c r="A573" t="s">
        <v>1372</v>
      </c>
      <c r="B573" t="s">
        <v>3965</v>
      </c>
      <c r="C573" t="str">
        <f>_xlfn.XLOOKUP(A573,generation_units!A:A,generation_units!T:T)</f>
        <v>Operational</v>
      </c>
      <c r="D573">
        <v>26</v>
      </c>
      <c r="E573">
        <v>26</v>
      </c>
      <c r="F573" s="3">
        <v>45200</v>
      </c>
    </row>
    <row r="574" spans="1:7">
      <c r="A574" t="s">
        <v>1373</v>
      </c>
      <c r="B574" t="s">
        <v>4112</v>
      </c>
      <c r="C574" t="str">
        <f>_xlfn.XLOOKUP(A574,generation_units!A:A,generation_units!T:T)</f>
        <v>Operational</v>
      </c>
      <c r="D574">
        <v>56</v>
      </c>
      <c r="E574">
        <v>56</v>
      </c>
      <c r="F574" s="3">
        <v>43070</v>
      </c>
    </row>
    <row r="575" spans="1:7">
      <c r="A575" t="s">
        <v>1374</v>
      </c>
      <c r="B575" s="25" t="s">
        <v>4113</v>
      </c>
      <c r="C575" t="str">
        <f>_xlfn.XLOOKUP(A575,generation_units!A:A,generation_units!T:T)</f>
        <v>Decommissioned</v>
      </c>
      <c r="D575">
        <v>100</v>
      </c>
      <c r="E575">
        <v>100</v>
      </c>
      <c r="F575" s="3">
        <v>41269</v>
      </c>
      <c r="G575" s="3">
        <v>43829</v>
      </c>
    </row>
    <row r="576" spans="1:7">
      <c r="A576" t="s">
        <v>1375</v>
      </c>
      <c r="B576" t="s">
        <v>4113</v>
      </c>
      <c r="C576" t="str">
        <f>_xlfn.XLOOKUP(A576,generation_units!A:A,generation_units!T:T)</f>
        <v>Operational</v>
      </c>
      <c r="D576">
        <v>100</v>
      </c>
      <c r="E576">
        <v>100</v>
      </c>
      <c r="F576" s="3">
        <v>43830</v>
      </c>
    </row>
    <row r="577" spans="1:7">
      <c r="A577" t="s">
        <v>1376</v>
      </c>
      <c r="B577" s="30" t="s">
        <v>4114</v>
      </c>
      <c r="C577" t="str">
        <f>_xlfn.XLOOKUP(A577,generation_units!A:A,generation_units!T:T)</f>
        <v>Operational</v>
      </c>
      <c r="D577">
        <v>2</v>
      </c>
      <c r="E577">
        <v>2</v>
      </c>
      <c r="F577" s="3">
        <v>37834</v>
      </c>
    </row>
    <row r="578" spans="1:7">
      <c r="A578" t="s">
        <v>1378</v>
      </c>
      <c r="B578" t="s">
        <v>4067</v>
      </c>
      <c r="C578" t="str">
        <f>_xlfn.XLOOKUP(A578,generation_units!A:A,generation_units!T:T)</f>
        <v>Operational</v>
      </c>
      <c r="D578">
        <v>20</v>
      </c>
      <c r="E578">
        <v>60</v>
      </c>
      <c r="F578" s="3">
        <v>44166</v>
      </c>
    </row>
    <row r="579" spans="1:7">
      <c r="A579" t="s">
        <v>1378</v>
      </c>
      <c r="B579" t="s">
        <v>4075</v>
      </c>
      <c r="C579" t="str">
        <f>_xlfn.XLOOKUP(A579,generation_units!A:A,generation_units!T:T)</f>
        <v>Operational</v>
      </c>
      <c r="D579">
        <v>40</v>
      </c>
      <c r="E579">
        <v>60</v>
      </c>
      <c r="F579" s="3">
        <v>44166</v>
      </c>
    </row>
    <row r="580" spans="1:7">
      <c r="A580" t="s">
        <v>1379</v>
      </c>
      <c r="B580" t="s">
        <v>4023</v>
      </c>
      <c r="C580" t="str">
        <f>_xlfn.XLOOKUP(A580,generation_units!A:A,generation_units!T:T)</f>
        <v>Operational</v>
      </c>
      <c r="D580">
        <v>75</v>
      </c>
      <c r="E580">
        <v>75</v>
      </c>
      <c r="F580" s="3">
        <v>42217</v>
      </c>
    </row>
    <row r="581" spans="1:7">
      <c r="A581" t="s">
        <v>1380</v>
      </c>
      <c r="B581" t="s">
        <v>4075</v>
      </c>
      <c r="C581" t="str">
        <f>_xlfn.XLOOKUP(A581,generation_units!A:A,generation_units!T:T)</f>
        <v>Operational</v>
      </c>
      <c r="D581">
        <v>4</v>
      </c>
      <c r="E581">
        <v>34</v>
      </c>
      <c r="F581" s="3">
        <v>44531</v>
      </c>
    </row>
    <row r="582" spans="1:7">
      <c r="A582" t="s">
        <v>1380</v>
      </c>
      <c r="B582" t="s">
        <v>4115</v>
      </c>
      <c r="C582" t="str">
        <f>_xlfn.XLOOKUP(A582,generation_units!A:A,generation_units!T:T)</f>
        <v>Operational</v>
      </c>
      <c r="D582">
        <v>30</v>
      </c>
      <c r="E582">
        <v>34</v>
      </c>
      <c r="F582" s="3">
        <v>44531</v>
      </c>
    </row>
    <row r="583" spans="1:7">
      <c r="A583" t="s">
        <v>1382</v>
      </c>
      <c r="B583" s="25" t="s">
        <v>4072</v>
      </c>
      <c r="C583" t="str">
        <f>_xlfn.XLOOKUP(A583,generation_units!A:A,generation_units!T:T)</f>
        <v>Operational</v>
      </c>
      <c r="D583">
        <v>100</v>
      </c>
      <c r="E583" s="25">
        <v>100</v>
      </c>
      <c r="F583" s="3">
        <v>45627</v>
      </c>
    </row>
    <row r="584" spans="1:7">
      <c r="A584" t="s">
        <v>1386</v>
      </c>
      <c r="B584" s="25" t="s">
        <v>4108</v>
      </c>
      <c r="C584" t="str">
        <f>_xlfn.XLOOKUP(A584,generation_units!A:A,generation_units!T:T)</f>
        <v>Decommissioned</v>
      </c>
      <c r="D584">
        <v>4</v>
      </c>
      <c r="E584" s="25">
        <v>4</v>
      </c>
      <c r="F584" s="3">
        <v>37926</v>
      </c>
      <c r="G584" s="3">
        <v>45900</v>
      </c>
    </row>
    <row r="585" spans="1:7">
      <c r="A585" t="s">
        <v>1390</v>
      </c>
      <c r="B585" t="s">
        <v>4068</v>
      </c>
      <c r="C585" t="str">
        <f>_xlfn.XLOOKUP(A585,generation_units!A:A,generation_units!T:T)</f>
        <v>Operational</v>
      </c>
      <c r="D585">
        <v>7</v>
      </c>
      <c r="E585">
        <v>87</v>
      </c>
      <c r="F585" s="3">
        <v>42675</v>
      </c>
    </row>
    <row r="586" spans="1:7">
      <c r="A586" t="s">
        <v>1390</v>
      </c>
      <c r="B586" t="s">
        <v>4079</v>
      </c>
      <c r="C586" t="str">
        <f>_xlfn.XLOOKUP(A586,generation_units!A:A,generation_units!T:T)</f>
        <v>Operational</v>
      </c>
      <c r="D586">
        <v>80</v>
      </c>
      <c r="E586">
        <v>87</v>
      </c>
      <c r="F586" s="3">
        <v>42675</v>
      </c>
    </row>
    <row r="587" spans="1:7">
      <c r="A587" t="s">
        <v>1392</v>
      </c>
      <c r="B587" t="s">
        <v>4097</v>
      </c>
      <c r="C587" t="str">
        <f>_xlfn.XLOOKUP(A587,generation_units!A:A,generation_units!T:T)</f>
        <v>Operational</v>
      </c>
      <c r="D587">
        <v>65</v>
      </c>
      <c r="E587">
        <v>72</v>
      </c>
      <c r="F587" s="3">
        <v>42705</v>
      </c>
    </row>
    <row r="588" spans="1:7">
      <c r="A588" t="s">
        <v>1392</v>
      </c>
      <c r="B588" t="s">
        <v>4068</v>
      </c>
      <c r="C588" t="str">
        <f>_xlfn.XLOOKUP(A588,generation_units!A:A,generation_units!T:T)</f>
        <v>Operational</v>
      </c>
      <c r="D588">
        <v>7</v>
      </c>
      <c r="E588">
        <v>72</v>
      </c>
      <c r="F588" s="3">
        <v>42705</v>
      </c>
    </row>
    <row r="589" spans="1:7">
      <c r="A589" t="s">
        <v>1393</v>
      </c>
      <c r="B589" s="25" t="s">
        <v>4061</v>
      </c>
      <c r="C589" t="str">
        <f>_xlfn.XLOOKUP(A589,generation_units!A:A,generation_units!T:T)</f>
        <v>Operational</v>
      </c>
      <c r="D589">
        <v>6</v>
      </c>
      <c r="E589" s="25">
        <v>6</v>
      </c>
      <c r="F589" s="3">
        <v>41671</v>
      </c>
    </row>
    <row r="590" spans="1:7">
      <c r="A590" t="s">
        <v>1397</v>
      </c>
      <c r="B590" s="25" t="s">
        <v>4061</v>
      </c>
      <c r="C590" t="str">
        <f>_xlfn.XLOOKUP(A590,generation_units!A:A,generation_units!T:T)</f>
        <v>Operational</v>
      </c>
      <c r="D590">
        <v>6</v>
      </c>
      <c r="E590" s="25">
        <v>6</v>
      </c>
      <c r="F590" s="3">
        <v>41671</v>
      </c>
    </row>
    <row r="591" spans="1:7">
      <c r="A591" t="s">
        <v>1398</v>
      </c>
      <c r="B591" t="s">
        <v>4116</v>
      </c>
      <c r="C591" t="str">
        <f>_xlfn.XLOOKUP(A591,generation_units!A:A,generation_units!T:T)</f>
        <v>Decommissioned</v>
      </c>
      <c r="D591">
        <v>160</v>
      </c>
      <c r="E591">
        <v>160</v>
      </c>
      <c r="F591" s="3">
        <v>37956</v>
      </c>
      <c r="G591" s="3">
        <v>45414</v>
      </c>
    </row>
    <row r="592" spans="1:7">
      <c r="A592" t="s">
        <v>1399</v>
      </c>
      <c r="B592" t="s">
        <v>4084</v>
      </c>
      <c r="C592" t="str">
        <f>_xlfn.XLOOKUP(A592,generation_units!A:A,generation_units!T:T)</f>
        <v>Operational</v>
      </c>
      <c r="D592">
        <v>38</v>
      </c>
      <c r="E592">
        <v>38</v>
      </c>
      <c r="F592" s="3">
        <v>45415</v>
      </c>
    </row>
    <row r="593" spans="1:6">
      <c r="A593" t="s">
        <v>1401</v>
      </c>
      <c r="B593" t="s">
        <v>4117</v>
      </c>
      <c r="C593" t="str">
        <f>_xlfn.XLOOKUP(A593,generation_units!A:A,generation_units!T:T)</f>
        <v>Operational</v>
      </c>
      <c r="D593">
        <v>57</v>
      </c>
      <c r="E593">
        <v>57</v>
      </c>
      <c r="F593" s="3">
        <v>42217</v>
      </c>
    </row>
    <row r="594" spans="1:6">
      <c r="A594" t="s">
        <v>1402</v>
      </c>
      <c r="B594" t="s">
        <v>4106</v>
      </c>
      <c r="C594" t="str">
        <f>_xlfn.XLOOKUP(A594,generation_units!A:A,generation_units!T:T)</f>
        <v>Operational</v>
      </c>
      <c r="D594">
        <v>2</v>
      </c>
      <c r="E594">
        <v>2</v>
      </c>
      <c r="F594" s="3">
        <v>37803</v>
      </c>
    </row>
    <row r="595" spans="1:6">
      <c r="A595" t="s">
        <v>1404</v>
      </c>
      <c r="B595" t="s">
        <v>3969</v>
      </c>
      <c r="C595" t="str">
        <f>_xlfn.XLOOKUP(A595,generation_units!A:A,generation_units!T:T)</f>
        <v>Operational</v>
      </c>
      <c r="D595">
        <v>57</v>
      </c>
      <c r="E595">
        <v>57</v>
      </c>
      <c r="F595" s="3">
        <v>43800</v>
      </c>
    </row>
    <row r="596" spans="1:6">
      <c r="A596" t="s">
        <v>1405</v>
      </c>
      <c r="B596" t="s">
        <v>4090</v>
      </c>
      <c r="C596" t="str">
        <f>_xlfn.XLOOKUP(A596,generation_units!A:A,generation_units!T:T)</f>
        <v>Operational</v>
      </c>
      <c r="D596">
        <v>81</v>
      </c>
      <c r="E596">
        <v>81</v>
      </c>
      <c r="F596" s="3">
        <v>42278</v>
      </c>
    </row>
    <row r="597" spans="1:6">
      <c r="A597" t="s">
        <v>1406</v>
      </c>
      <c r="B597" t="s">
        <v>4106</v>
      </c>
      <c r="C597" t="str">
        <f>_xlfn.XLOOKUP(A597,generation_units!A:A,generation_units!T:T)</f>
        <v>Operational</v>
      </c>
      <c r="D597">
        <v>8</v>
      </c>
      <c r="E597" s="25">
        <v>8</v>
      </c>
      <c r="F597" s="3">
        <v>39539</v>
      </c>
    </row>
    <row r="598" spans="1:6">
      <c r="A598" t="s">
        <v>1410</v>
      </c>
      <c r="B598" s="25" t="s">
        <v>4057</v>
      </c>
      <c r="C598" t="str">
        <f>_xlfn.XLOOKUP(A598,generation_units!A:A,generation_units!T:T)</f>
        <v>Operational</v>
      </c>
      <c r="D598">
        <v>79</v>
      </c>
      <c r="E598" s="25">
        <v>79</v>
      </c>
      <c r="F598" s="3">
        <v>42893</v>
      </c>
    </row>
    <row r="599" spans="1:6">
      <c r="A599" t="s">
        <v>1416</v>
      </c>
      <c r="B599" s="25" t="s">
        <v>4057</v>
      </c>
      <c r="C599" t="str">
        <f>_xlfn.XLOOKUP(A599,generation_units!A:A,generation_units!T:T)</f>
        <v>Operational</v>
      </c>
      <c r="D599">
        <v>62</v>
      </c>
      <c r="E599" s="25">
        <v>62</v>
      </c>
      <c r="F599" s="3">
        <v>42893</v>
      </c>
    </row>
    <row r="600" spans="1:6">
      <c r="A600" t="s">
        <v>1417</v>
      </c>
      <c r="B600" t="s">
        <v>4081</v>
      </c>
      <c r="C600" t="str">
        <f>_xlfn.XLOOKUP(A600,generation_units!A:A,generation_units!T:T)</f>
        <v>Operational</v>
      </c>
      <c r="D600">
        <v>50</v>
      </c>
      <c r="E600">
        <v>50</v>
      </c>
      <c r="F600" s="3">
        <v>41244</v>
      </c>
    </row>
    <row r="601" spans="1:6">
      <c r="A601" t="s">
        <v>1418</v>
      </c>
      <c r="B601" t="s">
        <v>4066</v>
      </c>
      <c r="C601" t="str">
        <f>_xlfn.XLOOKUP(A601,generation_units!A:A,generation_units!T:T)</f>
        <v>Operational</v>
      </c>
      <c r="D601">
        <v>43</v>
      </c>
      <c r="E601">
        <v>43</v>
      </c>
      <c r="F601" s="3">
        <v>41913</v>
      </c>
    </row>
    <row r="602" spans="1:6">
      <c r="A602" t="s">
        <v>1420</v>
      </c>
      <c r="B602" t="s">
        <v>4075</v>
      </c>
      <c r="C602" t="str">
        <f>_xlfn.XLOOKUP(A602,generation_units!A:A,generation_units!T:T)</f>
        <v>Operational</v>
      </c>
      <c r="D602">
        <v>10</v>
      </c>
      <c r="E602">
        <v>108</v>
      </c>
      <c r="F602" s="3">
        <v>44075</v>
      </c>
    </row>
    <row r="603" spans="1:6">
      <c r="A603" t="s">
        <v>1420</v>
      </c>
      <c r="B603" t="s">
        <v>4067</v>
      </c>
      <c r="C603" t="str">
        <f>_xlfn.XLOOKUP(A603,generation_units!A:A,generation_units!T:T)</f>
        <v>Operational</v>
      </c>
      <c r="D603">
        <v>98</v>
      </c>
      <c r="E603">
        <v>108</v>
      </c>
      <c r="F603" s="3">
        <v>44075</v>
      </c>
    </row>
    <row r="604" spans="1:6">
      <c r="A604" t="s">
        <v>1424</v>
      </c>
      <c r="B604" t="s">
        <v>4118</v>
      </c>
      <c r="C604" t="str">
        <f>_xlfn.XLOOKUP(A604,generation_units!A:A,generation_units!T:T)</f>
        <v>Operational</v>
      </c>
      <c r="D604">
        <v>8</v>
      </c>
      <c r="E604">
        <v>72</v>
      </c>
      <c r="F604" s="3">
        <v>45261</v>
      </c>
    </row>
    <row r="605" spans="1:6">
      <c r="A605" t="s">
        <v>1424</v>
      </c>
      <c r="B605" t="s">
        <v>4067</v>
      </c>
      <c r="C605" t="str">
        <f>_xlfn.XLOOKUP(A605,generation_units!A:A,generation_units!T:T)</f>
        <v>Operational</v>
      </c>
      <c r="D605">
        <v>64</v>
      </c>
      <c r="E605">
        <v>72</v>
      </c>
      <c r="F605" s="3">
        <v>45261</v>
      </c>
    </row>
    <row r="606" spans="1:6">
      <c r="A606" t="s">
        <v>1425</v>
      </c>
      <c r="B606" t="s">
        <v>4066</v>
      </c>
      <c r="C606" t="str">
        <f>_xlfn.XLOOKUP(A606,generation_units!A:A,generation_units!T:T)</f>
        <v>Operational</v>
      </c>
      <c r="D606">
        <v>44</v>
      </c>
      <c r="E606">
        <v>44</v>
      </c>
      <c r="F606" s="3">
        <v>41671</v>
      </c>
    </row>
    <row r="607" spans="1:6">
      <c r="A607" t="s">
        <v>1659</v>
      </c>
      <c r="B607" t="s">
        <v>3957</v>
      </c>
      <c r="C607" t="str">
        <f>_xlfn.XLOOKUP(A607,generation_units!A:A,generation_units!T:T)</f>
        <v>Operational</v>
      </c>
      <c r="D607">
        <v>34</v>
      </c>
      <c r="E607">
        <v>34</v>
      </c>
      <c r="F607" s="3">
        <v>41671</v>
      </c>
    </row>
    <row r="608" spans="1:6">
      <c r="A608" t="s">
        <v>1428</v>
      </c>
      <c r="B608" t="s">
        <v>4119</v>
      </c>
      <c r="C608" t="str">
        <f>_xlfn.XLOOKUP(A608,generation_units!A:A,generation_units!T:T)</f>
        <v>Operational</v>
      </c>
      <c r="D608">
        <v>76</v>
      </c>
      <c r="E608">
        <v>76</v>
      </c>
      <c r="F608" s="3">
        <v>43070</v>
      </c>
    </row>
    <row r="609" spans="1:7">
      <c r="A609" t="s">
        <v>1429</v>
      </c>
      <c r="B609" t="s">
        <v>4075</v>
      </c>
      <c r="C609" t="str">
        <f>_xlfn.XLOOKUP(A609,generation_units!A:A,generation_units!T:T)</f>
        <v>Operational</v>
      </c>
      <c r="D609">
        <v>9</v>
      </c>
      <c r="E609">
        <v>9</v>
      </c>
      <c r="F609" s="3">
        <v>43374</v>
      </c>
    </row>
    <row r="610" spans="1:7">
      <c r="A610" t="s">
        <v>1430</v>
      </c>
      <c r="B610" t="s">
        <v>4068</v>
      </c>
      <c r="C610" t="str">
        <f>_xlfn.XLOOKUP(A610,generation_units!A:A,generation_units!T:T)</f>
        <v>Operational</v>
      </c>
      <c r="D610">
        <v>112</v>
      </c>
      <c r="E610">
        <v>112</v>
      </c>
      <c r="F610" s="3">
        <v>42217</v>
      </c>
    </row>
    <row r="611" spans="1:7">
      <c r="A611" t="s">
        <v>1431</v>
      </c>
      <c r="B611" t="s">
        <v>3977</v>
      </c>
      <c r="C611" t="str">
        <f>_xlfn.XLOOKUP(A611,generation_units!A:A,generation_units!T:T)</f>
        <v>Operational</v>
      </c>
      <c r="D611">
        <v>3</v>
      </c>
      <c r="E611">
        <v>29</v>
      </c>
      <c r="F611" s="3">
        <v>43101</v>
      </c>
    </row>
    <row r="612" spans="1:7">
      <c r="A612" t="s">
        <v>1431</v>
      </c>
      <c r="B612" t="s">
        <v>4011</v>
      </c>
      <c r="C612" t="str">
        <f>_xlfn.XLOOKUP(A612,generation_units!A:A,generation_units!T:T)</f>
        <v>Operational</v>
      </c>
      <c r="D612">
        <v>26</v>
      </c>
      <c r="E612">
        <v>29</v>
      </c>
      <c r="F612" s="3">
        <v>43101</v>
      </c>
    </row>
    <row r="613" spans="1:7">
      <c r="A613" t="s">
        <v>1432</v>
      </c>
      <c r="B613" s="25" t="s">
        <v>4120</v>
      </c>
      <c r="C613" t="str">
        <f>_xlfn.XLOOKUP(A613,generation_units!A:A,generation_units!T:T)</f>
        <v>Decommissioned</v>
      </c>
      <c r="D613">
        <v>105</v>
      </c>
      <c r="E613">
        <v>179</v>
      </c>
      <c r="F613" s="3">
        <v>29951</v>
      </c>
      <c r="G613" s="3">
        <v>39051</v>
      </c>
    </row>
    <row r="614" spans="1:7">
      <c r="A614" t="s">
        <v>1432</v>
      </c>
      <c r="B614" s="25" t="s">
        <v>4121</v>
      </c>
      <c r="C614" t="str">
        <f>_xlfn.XLOOKUP(A614,generation_units!A:A,generation_units!T:T)</f>
        <v>Decommissioned</v>
      </c>
      <c r="D614">
        <v>60</v>
      </c>
      <c r="E614">
        <v>179</v>
      </c>
      <c r="F614" s="3">
        <v>29951</v>
      </c>
      <c r="G614" s="3">
        <v>39051</v>
      </c>
    </row>
    <row r="615" spans="1:7">
      <c r="A615" t="s">
        <v>1432</v>
      </c>
      <c r="B615" s="25" t="s">
        <v>4122</v>
      </c>
      <c r="C615" t="str">
        <f>_xlfn.XLOOKUP(A615,generation_units!A:A,generation_units!T:T)</f>
        <v>Decommissioned</v>
      </c>
      <c r="D615">
        <v>14</v>
      </c>
      <c r="E615">
        <v>179</v>
      </c>
      <c r="F615" s="3">
        <v>29951</v>
      </c>
      <c r="G615" s="3">
        <v>39051</v>
      </c>
    </row>
    <row r="616" spans="1:7">
      <c r="A616" t="s">
        <v>1433</v>
      </c>
      <c r="B616" t="s">
        <v>4116</v>
      </c>
      <c r="C616" t="str">
        <f>_xlfn.XLOOKUP(A616,generation_units!A:A,generation_units!T:T)</f>
        <v>Operational</v>
      </c>
      <c r="D616">
        <v>38</v>
      </c>
      <c r="E616">
        <v>38</v>
      </c>
      <c r="F616" s="3">
        <v>39052</v>
      </c>
    </row>
    <row r="617" spans="1:7">
      <c r="A617" t="s">
        <v>1434</v>
      </c>
      <c r="B617" t="s">
        <v>4060</v>
      </c>
      <c r="C617" t="str">
        <f>_xlfn.XLOOKUP(A617,generation_units!A:A,generation_units!T:T)</f>
        <v>Operational</v>
      </c>
      <c r="D617">
        <v>9</v>
      </c>
      <c r="E617">
        <v>9</v>
      </c>
      <c r="F617" s="3">
        <v>39805</v>
      </c>
    </row>
    <row r="618" spans="1:7">
      <c r="A618" t="s">
        <v>1435</v>
      </c>
      <c r="B618" t="s">
        <v>4123</v>
      </c>
      <c r="C618" t="str">
        <f>_xlfn.XLOOKUP(A618,generation_units!A:A,generation_units!T:T)</f>
        <v>Operational</v>
      </c>
      <c r="D618">
        <v>1</v>
      </c>
      <c r="E618" s="25">
        <v>1</v>
      </c>
      <c r="F618" s="3">
        <v>40848</v>
      </c>
    </row>
    <row r="619" spans="1:7">
      <c r="A619" t="s">
        <v>1438</v>
      </c>
      <c r="B619" t="s">
        <v>4090</v>
      </c>
      <c r="C619" t="str">
        <f>_xlfn.XLOOKUP(A619,generation_units!A:A,generation_units!T:T)</f>
        <v>Operational</v>
      </c>
      <c r="D619">
        <v>135</v>
      </c>
      <c r="E619">
        <v>135</v>
      </c>
      <c r="F619" s="3">
        <v>41609</v>
      </c>
    </row>
    <row r="620" spans="1:7">
      <c r="A620" t="s">
        <v>1439</v>
      </c>
      <c r="B620" t="s">
        <v>4108</v>
      </c>
      <c r="C620" t="str">
        <f>_xlfn.XLOOKUP(A620,generation_units!A:A,generation_units!T:T)</f>
        <v>Operational</v>
      </c>
      <c r="D620">
        <v>62</v>
      </c>
      <c r="E620">
        <v>62</v>
      </c>
      <c r="F620" s="3">
        <v>38808</v>
      </c>
    </row>
    <row r="621" spans="1:7">
      <c r="A621" t="s">
        <v>1441</v>
      </c>
      <c r="B621" t="s">
        <v>4065</v>
      </c>
      <c r="C621" t="str">
        <f>_xlfn.XLOOKUP(A621,generation_units!A:A,generation_units!T:T)</f>
        <v>Operational</v>
      </c>
      <c r="D621">
        <v>155</v>
      </c>
      <c r="E621">
        <v>155</v>
      </c>
      <c r="F621" s="3">
        <v>39264</v>
      </c>
    </row>
    <row r="622" spans="1:7">
      <c r="A622" t="s">
        <v>1442</v>
      </c>
      <c r="B622" t="s">
        <v>3964</v>
      </c>
      <c r="C622" t="str">
        <f>_xlfn.XLOOKUP(A622,generation_units!A:A,generation_units!T:T)</f>
        <v>Operational</v>
      </c>
      <c r="D622">
        <v>74</v>
      </c>
      <c r="E622">
        <v>74</v>
      </c>
      <c r="F622" s="3">
        <v>39661</v>
      </c>
    </row>
    <row r="623" spans="1:7">
      <c r="A623" t="s">
        <v>1443</v>
      </c>
      <c r="B623" t="s">
        <v>4067</v>
      </c>
      <c r="C623" t="str">
        <f>_xlfn.XLOOKUP(A623,generation_units!A:A,generation_units!T:T)</f>
        <v>Operational</v>
      </c>
      <c r="D623">
        <v>40</v>
      </c>
      <c r="E623">
        <v>40</v>
      </c>
      <c r="F623" s="3">
        <v>44896</v>
      </c>
    </row>
    <row r="624" spans="1:7">
      <c r="A624" t="s">
        <v>1445</v>
      </c>
      <c r="B624" t="s">
        <v>4019</v>
      </c>
      <c r="C624" t="str">
        <f>_xlfn.XLOOKUP(A624,generation_units!A:A,generation_units!T:T)</f>
        <v>Operational</v>
      </c>
      <c r="D624">
        <v>105</v>
      </c>
      <c r="E624">
        <v>105</v>
      </c>
      <c r="F624" s="3">
        <v>39904</v>
      </c>
    </row>
    <row r="625" spans="1:6">
      <c r="A625" t="s">
        <v>1447</v>
      </c>
      <c r="B625" t="s">
        <v>4060</v>
      </c>
      <c r="C625" t="str">
        <f>_xlfn.XLOOKUP(A625,generation_units!A:A,generation_units!T:T)</f>
        <v>Operational</v>
      </c>
      <c r="D625">
        <v>24</v>
      </c>
      <c r="E625">
        <v>24</v>
      </c>
      <c r="F625" s="3">
        <v>40513</v>
      </c>
    </row>
    <row r="626" spans="1:6">
      <c r="A626" t="s">
        <v>1448</v>
      </c>
      <c r="B626" t="s">
        <v>4116</v>
      </c>
      <c r="C626" t="str">
        <f>_xlfn.XLOOKUP(A626,generation_units!A:A,generation_units!T:T)</f>
        <v>Operational</v>
      </c>
      <c r="D626">
        <v>180</v>
      </c>
      <c r="E626">
        <v>180</v>
      </c>
      <c r="F626" s="3">
        <v>39934</v>
      </c>
    </row>
    <row r="627" spans="1:6">
      <c r="A627" t="s">
        <v>1449</v>
      </c>
      <c r="B627" t="s">
        <v>4070</v>
      </c>
      <c r="C627" t="str">
        <f>_xlfn.XLOOKUP(A627,generation_units!A:A,generation_units!T:T)</f>
        <v>Operational</v>
      </c>
      <c r="D627">
        <v>19</v>
      </c>
      <c r="E627">
        <v>19</v>
      </c>
      <c r="F627" s="3">
        <v>41183</v>
      </c>
    </row>
    <row r="628" spans="1:6">
      <c r="A628" t="s">
        <v>1451</v>
      </c>
      <c r="B628" s="25" t="s">
        <v>4065</v>
      </c>
      <c r="C628" t="str">
        <f>_xlfn.XLOOKUP(A628,generation_units!A:A,generation_units!T:T)</f>
        <v>Operational</v>
      </c>
      <c r="D628">
        <v>1</v>
      </c>
      <c r="E628" s="25">
        <v>1</v>
      </c>
      <c r="F628" s="3">
        <v>40452</v>
      </c>
    </row>
    <row r="629" spans="1:6">
      <c r="A629" t="s">
        <v>1453</v>
      </c>
      <c r="B629" t="s">
        <v>4052</v>
      </c>
      <c r="C629" t="str">
        <f>_xlfn.XLOOKUP(A629,generation_units!A:A,generation_units!T:T)</f>
        <v>Operational</v>
      </c>
      <c r="D629">
        <v>13</v>
      </c>
      <c r="E629">
        <v>13</v>
      </c>
      <c r="F629" s="3">
        <v>40575</v>
      </c>
    </row>
    <row r="630" spans="1:6">
      <c r="A630" t="s">
        <v>1454</v>
      </c>
      <c r="B630" t="s">
        <v>4070</v>
      </c>
      <c r="C630" t="str">
        <f>_xlfn.XLOOKUP(A630,generation_units!A:A,generation_units!T:T)</f>
        <v>Operational</v>
      </c>
      <c r="D630">
        <v>16</v>
      </c>
      <c r="E630">
        <v>16</v>
      </c>
      <c r="F630" s="3">
        <v>41183</v>
      </c>
    </row>
    <row r="631" spans="1:6">
      <c r="A631" t="s">
        <v>1457</v>
      </c>
      <c r="B631" t="s">
        <v>4083</v>
      </c>
      <c r="C631" t="str">
        <f>_xlfn.XLOOKUP(A631,generation_units!A:A,generation_units!T:T)</f>
        <v>Operational</v>
      </c>
      <c r="D631">
        <v>27</v>
      </c>
      <c r="E631">
        <v>27</v>
      </c>
      <c r="F631" s="3">
        <v>43801</v>
      </c>
    </row>
    <row r="632" spans="1:6">
      <c r="A632" t="s">
        <v>1458</v>
      </c>
      <c r="B632" t="s">
        <v>4052</v>
      </c>
      <c r="C632" t="str">
        <f>_xlfn.XLOOKUP(A632,generation_units!A:A,generation_units!T:T)</f>
        <v>Operational</v>
      </c>
      <c r="D632">
        <v>36</v>
      </c>
      <c r="E632">
        <v>36</v>
      </c>
      <c r="F632" s="3">
        <v>39845</v>
      </c>
    </row>
    <row r="633" spans="1:6">
      <c r="A633" t="s">
        <v>1459</v>
      </c>
      <c r="B633" s="25" t="s">
        <v>4061</v>
      </c>
      <c r="C633" t="str">
        <f>_xlfn.XLOOKUP(A633,generation_units!A:A,generation_units!T:T)</f>
        <v>Operational</v>
      </c>
      <c r="D633">
        <v>3</v>
      </c>
      <c r="E633" s="25">
        <v>3</v>
      </c>
      <c r="F633" s="3">
        <v>39965</v>
      </c>
    </row>
    <row r="634" spans="1:6">
      <c r="A634" t="s">
        <v>1460</v>
      </c>
      <c r="B634" t="s">
        <v>4053</v>
      </c>
      <c r="C634" t="str">
        <f>_xlfn.XLOOKUP(A634,generation_units!A:A,generation_units!T:T)</f>
        <v>Operational</v>
      </c>
      <c r="D634">
        <v>62</v>
      </c>
      <c r="E634">
        <v>62</v>
      </c>
      <c r="F634" s="3">
        <v>36161</v>
      </c>
    </row>
    <row r="635" spans="1:6">
      <c r="A635" t="s">
        <v>1461</v>
      </c>
      <c r="B635" t="s">
        <v>4124</v>
      </c>
      <c r="C635" t="str">
        <f>_xlfn.XLOOKUP(A635,generation_units!A:A,generation_units!T:T)</f>
        <v>Operational</v>
      </c>
      <c r="D635">
        <v>52</v>
      </c>
      <c r="E635">
        <v>52</v>
      </c>
      <c r="F635" s="3">
        <v>37530</v>
      </c>
    </row>
    <row r="636" spans="1:6">
      <c r="A636" t="s">
        <v>1462</v>
      </c>
      <c r="B636" t="s">
        <v>4011</v>
      </c>
      <c r="C636" t="str">
        <f>_xlfn.XLOOKUP(A636,generation_units!A:A,generation_units!T:T)</f>
        <v>Operational</v>
      </c>
      <c r="D636">
        <v>43</v>
      </c>
      <c r="E636">
        <v>43</v>
      </c>
      <c r="F636" s="3">
        <v>43282</v>
      </c>
    </row>
    <row r="637" spans="1:6">
      <c r="A637" t="s">
        <v>1463</v>
      </c>
      <c r="B637" t="s">
        <v>4067</v>
      </c>
      <c r="C637" t="str">
        <f>_xlfn.XLOOKUP(A637,generation_units!A:A,generation_units!T:T)</f>
        <v>Operational</v>
      </c>
      <c r="D637">
        <v>110</v>
      </c>
      <c r="E637">
        <v>110</v>
      </c>
      <c r="F637" s="3">
        <v>44586</v>
      </c>
    </row>
    <row r="638" spans="1:6">
      <c r="A638" t="s">
        <v>1464</v>
      </c>
      <c r="B638" t="s">
        <v>4103</v>
      </c>
      <c r="C638" t="str">
        <f>_xlfn.XLOOKUP(A638,generation_units!A:A,generation_units!T:T)</f>
        <v>Operational</v>
      </c>
      <c r="D638">
        <v>134</v>
      </c>
      <c r="E638">
        <v>134</v>
      </c>
      <c r="F638" s="3">
        <v>41244</v>
      </c>
    </row>
    <row r="639" spans="1:6">
      <c r="A639" s="25" t="s">
        <v>1466</v>
      </c>
      <c r="B639" s="25" t="s">
        <v>4071</v>
      </c>
      <c r="C639" t="str">
        <f>_xlfn.XLOOKUP(A639,generation_units!A:A,generation_units!T:T)</f>
        <v>Operational</v>
      </c>
      <c r="D639">
        <v>1</v>
      </c>
      <c r="E639" s="25">
        <v>1</v>
      </c>
      <c r="F639" s="3">
        <v>43070</v>
      </c>
    </row>
    <row r="640" spans="1:6">
      <c r="A640" t="s">
        <v>1468</v>
      </c>
      <c r="B640" s="25" t="s">
        <v>4066</v>
      </c>
      <c r="C640" t="str">
        <f>_xlfn.XLOOKUP(A640,generation_units!A:A,generation_units!T:T)</f>
        <v>Operational</v>
      </c>
      <c r="D640">
        <v>1</v>
      </c>
      <c r="E640">
        <v>1</v>
      </c>
      <c r="F640" s="3">
        <v>43313</v>
      </c>
    </row>
    <row r="641" spans="1:7">
      <c r="A641" t="s">
        <v>1470</v>
      </c>
      <c r="B641" s="25" t="s">
        <v>4125</v>
      </c>
      <c r="C641" t="str">
        <f>_xlfn.XLOOKUP(A641,generation_units!A:A,generation_units!T:T)</f>
        <v>Decommissioned</v>
      </c>
      <c r="D641">
        <v>76</v>
      </c>
      <c r="E641">
        <v>76</v>
      </c>
      <c r="F641" s="3">
        <v>38384</v>
      </c>
      <c r="G641" s="3">
        <v>42735</v>
      </c>
    </row>
    <row r="642" spans="1:7">
      <c r="A642" t="s">
        <v>1471</v>
      </c>
      <c r="B642" t="s">
        <v>4125</v>
      </c>
      <c r="C642" t="str">
        <f>_xlfn.XLOOKUP(A642,generation_units!A:A,generation_units!T:T)</f>
        <v>Operational</v>
      </c>
      <c r="D642">
        <v>76</v>
      </c>
      <c r="E642">
        <v>76</v>
      </c>
      <c r="F642" s="3">
        <v>42736</v>
      </c>
    </row>
    <row r="643" spans="1:7">
      <c r="A643" t="s">
        <v>1472</v>
      </c>
      <c r="B643" t="s">
        <v>3957</v>
      </c>
      <c r="C643" t="str">
        <f>_xlfn.XLOOKUP(A643,generation_units!A:A,generation_units!T:T)</f>
        <v>Operational</v>
      </c>
      <c r="D643">
        <v>8</v>
      </c>
      <c r="E643">
        <v>8</v>
      </c>
      <c r="F643" s="3">
        <v>39447</v>
      </c>
    </row>
    <row r="644" spans="1:7">
      <c r="A644" t="s">
        <v>1474</v>
      </c>
      <c r="B644" t="s">
        <v>3970</v>
      </c>
      <c r="C644" t="str">
        <f>_xlfn.XLOOKUP(A644,generation_units!A:A,generation_units!T:T)</f>
        <v>Operational</v>
      </c>
      <c r="D644">
        <v>25</v>
      </c>
      <c r="E644" s="25">
        <v>25</v>
      </c>
      <c r="F644" s="3">
        <v>40026</v>
      </c>
    </row>
    <row r="645" spans="1:7">
      <c r="A645" t="s">
        <v>1477</v>
      </c>
      <c r="B645" t="s">
        <v>4123</v>
      </c>
      <c r="C645" t="str">
        <f>_xlfn.XLOOKUP(A645,generation_units!A:A,generation_units!T:T)</f>
        <v>Operational</v>
      </c>
      <c r="D645">
        <v>1</v>
      </c>
      <c r="E645" s="25">
        <v>1</v>
      </c>
      <c r="F645" s="3">
        <v>41214</v>
      </c>
    </row>
    <row r="646" spans="1:7">
      <c r="A646" t="s">
        <v>1479</v>
      </c>
      <c r="B646" t="s">
        <v>4119</v>
      </c>
      <c r="C646" t="str">
        <f>_xlfn.XLOOKUP(A646,generation_units!A:A,generation_units!T:T)</f>
        <v>Operational</v>
      </c>
      <c r="D646">
        <v>55</v>
      </c>
      <c r="E646">
        <v>55</v>
      </c>
      <c r="F646" s="3">
        <v>42339</v>
      </c>
    </row>
    <row r="647" spans="1:7">
      <c r="A647" t="s">
        <v>1481</v>
      </c>
      <c r="B647" s="25" t="s">
        <v>4126</v>
      </c>
      <c r="C647" t="str">
        <f>_xlfn.XLOOKUP(A647,generation_units!A:A,generation_units!T:T)</f>
        <v>Operational</v>
      </c>
      <c r="D647">
        <v>80</v>
      </c>
      <c r="E647">
        <v>80</v>
      </c>
      <c r="F647" s="3">
        <v>31047</v>
      </c>
    </row>
    <row r="648" spans="1:7">
      <c r="A648" t="s">
        <v>1482</v>
      </c>
      <c r="B648" t="s">
        <v>4065</v>
      </c>
      <c r="C648" t="str">
        <f>_xlfn.XLOOKUP(A648,generation_units!A:A,generation_units!T:T)</f>
        <v>Operational</v>
      </c>
      <c r="D648">
        <v>100</v>
      </c>
      <c r="E648">
        <v>100</v>
      </c>
      <c r="F648" s="3">
        <v>39387</v>
      </c>
    </row>
    <row r="649" spans="1:7">
      <c r="A649" t="s">
        <v>1484</v>
      </c>
      <c r="B649" t="s">
        <v>4052</v>
      </c>
      <c r="C649" t="str">
        <f>_xlfn.XLOOKUP(A649,generation_units!A:A,generation_units!T:T)</f>
        <v>Operational</v>
      </c>
      <c r="D649">
        <v>15</v>
      </c>
      <c r="E649">
        <v>15</v>
      </c>
      <c r="F649" s="3">
        <v>40513</v>
      </c>
    </row>
    <row r="650" spans="1:7">
      <c r="A650" s="25" t="s">
        <v>1485</v>
      </c>
      <c r="B650" t="s">
        <v>4065</v>
      </c>
      <c r="C650" t="str">
        <f>_xlfn.XLOOKUP(A650,generation_units!A:A,generation_units!T:T)</f>
        <v>Operational</v>
      </c>
      <c r="D650">
        <v>87</v>
      </c>
      <c r="E650" s="25">
        <v>87</v>
      </c>
      <c r="F650" s="3">
        <v>39234</v>
      </c>
    </row>
    <row r="651" spans="1:7">
      <c r="A651" s="25" t="s">
        <v>1487</v>
      </c>
      <c r="B651" t="s">
        <v>4065</v>
      </c>
      <c r="C651" t="str">
        <f>_xlfn.XLOOKUP(A651,generation_units!A:A,generation_units!T:T)</f>
        <v>Operational</v>
      </c>
      <c r="D651">
        <v>80</v>
      </c>
      <c r="E651" s="25">
        <v>80</v>
      </c>
      <c r="F651" s="3">
        <v>39417</v>
      </c>
    </row>
    <row r="652" spans="1:7">
      <c r="A652" t="s">
        <v>1489</v>
      </c>
      <c r="B652" t="s">
        <v>4117</v>
      </c>
      <c r="C652" t="str">
        <f>_xlfn.XLOOKUP(A652,generation_units!A:A,generation_units!T:T)</f>
        <v>Operational</v>
      </c>
      <c r="D652">
        <v>55</v>
      </c>
      <c r="E652">
        <v>55</v>
      </c>
      <c r="F652" s="3">
        <v>42339</v>
      </c>
    </row>
    <row r="653" spans="1:7">
      <c r="A653" t="s">
        <v>1490</v>
      </c>
      <c r="B653" t="s">
        <v>4065</v>
      </c>
      <c r="C653" t="str">
        <f>_xlfn.XLOOKUP(A653,generation_units!A:A,generation_units!T:T)</f>
        <v>Operational</v>
      </c>
      <c r="D653">
        <v>66</v>
      </c>
      <c r="E653">
        <v>66</v>
      </c>
      <c r="F653" s="3">
        <v>40148</v>
      </c>
    </row>
    <row r="654" spans="1:7">
      <c r="A654" t="s">
        <v>1493</v>
      </c>
      <c r="B654" t="s">
        <v>4057</v>
      </c>
      <c r="C654" t="str">
        <f>_xlfn.XLOOKUP(A654,generation_units!A:A,generation_units!T:T)</f>
        <v>Operational</v>
      </c>
      <c r="D654">
        <v>87</v>
      </c>
      <c r="E654">
        <v>87</v>
      </c>
      <c r="F654" s="3">
        <v>43800</v>
      </c>
    </row>
    <row r="655" spans="1:7">
      <c r="A655" t="s">
        <v>1495</v>
      </c>
      <c r="B655" t="s">
        <v>4127</v>
      </c>
      <c r="C655" t="str">
        <f>_xlfn.XLOOKUP(A655,generation_units!A:A,generation_units!T:T)</f>
        <v>Operational</v>
      </c>
      <c r="D655">
        <v>62</v>
      </c>
      <c r="E655">
        <v>135</v>
      </c>
      <c r="F655" s="3">
        <v>41244</v>
      </c>
    </row>
    <row r="656" spans="1:7">
      <c r="A656" t="s">
        <v>1495</v>
      </c>
      <c r="B656" t="s">
        <v>3985</v>
      </c>
      <c r="C656" t="str">
        <f>_xlfn.XLOOKUP(A656,generation_units!A:A,generation_units!T:T)</f>
        <v>Operational</v>
      </c>
      <c r="D656">
        <v>73</v>
      </c>
      <c r="E656">
        <v>135</v>
      </c>
      <c r="F656" s="3">
        <v>41244</v>
      </c>
    </row>
    <row r="657" spans="1:7">
      <c r="A657" t="s">
        <v>1496</v>
      </c>
      <c r="B657" t="s">
        <v>4109</v>
      </c>
      <c r="C657" t="str">
        <f>_xlfn.XLOOKUP(A657,generation_units!A:A,generation_units!T:T)</f>
        <v>Operational</v>
      </c>
      <c r="D657">
        <v>111</v>
      </c>
      <c r="E657">
        <v>111</v>
      </c>
      <c r="F657" s="3">
        <v>40909</v>
      </c>
    </row>
    <row r="658" spans="1:7">
      <c r="A658" t="s">
        <v>1498</v>
      </c>
      <c r="B658" t="s">
        <v>3989</v>
      </c>
      <c r="C658" t="str">
        <f>_xlfn.XLOOKUP(A658,generation_units!A:A,generation_units!T:T)</f>
        <v>Operational</v>
      </c>
      <c r="D658">
        <v>8</v>
      </c>
      <c r="E658">
        <v>8</v>
      </c>
      <c r="F658" s="3">
        <v>43040</v>
      </c>
    </row>
    <row r="659" spans="1:7">
      <c r="A659" t="s">
        <v>1499</v>
      </c>
      <c r="B659" t="s">
        <v>4087</v>
      </c>
      <c r="C659" t="str">
        <f>_xlfn.XLOOKUP(A659,generation_units!A:A,generation_units!T:T)</f>
        <v>Operational</v>
      </c>
      <c r="D659">
        <v>14</v>
      </c>
      <c r="E659">
        <v>111</v>
      </c>
    </row>
    <row r="660" spans="1:7">
      <c r="A660" t="s">
        <v>1499</v>
      </c>
      <c r="B660" t="s">
        <v>4067</v>
      </c>
      <c r="C660" t="str">
        <f>_xlfn.XLOOKUP(A660,generation_units!A:A,generation_units!T:T)</f>
        <v>Operational</v>
      </c>
      <c r="D660">
        <v>97</v>
      </c>
      <c r="E660">
        <v>111</v>
      </c>
    </row>
    <row r="661" spans="1:7">
      <c r="A661" t="s">
        <v>1499</v>
      </c>
      <c r="B661" s="25" t="s">
        <v>4067</v>
      </c>
      <c r="C661" t="str">
        <f>_xlfn.XLOOKUP(A661,generation_units!A:A,generation_units!T:T)</f>
        <v>Operational</v>
      </c>
      <c r="D661">
        <v>97</v>
      </c>
      <c r="E661">
        <v>111</v>
      </c>
      <c r="F661" s="3">
        <v>45292</v>
      </c>
    </row>
    <row r="662" spans="1:7">
      <c r="A662" t="s">
        <v>1499</v>
      </c>
      <c r="B662" s="25" t="s">
        <v>4087</v>
      </c>
      <c r="C662" t="str">
        <f>_xlfn.XLOOKUP(A662,generation_units!A:A,generation_units!T:T)</f>
        <v>Operational</v>
      </c>
      <c r="D662">
        <v>14</v>
      </c>
      <c r="E662">
        <v>111</v>
      </c>
      <c r="F662" s="3">
        <v>45292</v>
      </c>
    </row>
    <row r="663" spans="1:7">
      <c r="A663" t="s">
        <v>1500</v>
      </c>
      <c r="B663" s="25" t="s">
        <v>4128</v>
      </c>
      <c r="C663" t="str">
        <f>_xlfn.XLOOKUP(A663,generation_units!A:A,generation_units!T:T)</f>
        <v>Operational</v>
      </c>
      <c r="D663">
        <v>2</v>
      </c>
      <c r="E663" s="25">
        <v>2</v>
      </c>
      <c r="F663" s="3">
        <v>41609</v>
      </c>
    </row>
    <row r="664" spans="1:7">
      <c r="A664" t="s">
        <v>1503</v>
      </c>
      <c r="B664" t="s">
        <v>4057</v>
      </c>
      <c r="C664" t="str">
        <f>_xlfn.XLOOKUP(A664,generation_units!A:A,generation_units!T:T)</f>
        <v>Decommissioned</v>
      </c>
      <c r="D664">
        <v>65</v>
      </c>
      <c r="E664">
        <v>208</v>
      </c>
      <c r="F664" s="3">
        <v>39387</v>
      </c>
      <c r="G664" s="3">
        <v>43099</v>
      </c>
    </row>
    <row r="665" spans="1:7">
      <c r="A665" t="s">
        <v>1503</v>
      </c>
      <c r="B665" t="s">
        <v>4065</v>
      </c>
      <c r="C665" t="str">
        <f>_xlfn.XLOOKUP(A665,generation_units!A:A,generation_units!T:T)</f>
        <v>Decommissioned</v>
      </c>
      <c r="D665">
        <v>143</v>
      </c>
      <c r="E665">
        <v>208</v>
      </c>
      <c r="F665" s="3">
        <v>39387</v>
      </c>
      <c r="G665" s="3">
        <v>43099</v>
      </c>
    </row>
    <row r="666" spans="1:7">
      <c r="A666" t="s">
        <v>1506</v>
      </c>
      <c r="B666" t="s">
        <v>4065</v>
      </c>
      <c r="C666" t="str">
        <f>_xlfn.XLOOKUP(A666,generation_units!A:A,generation_units!T:T)</f>
        <v>Decommissioned</v>
      </c>
      <c r="D666">
        <v>199</v>
      </c>
      <c r="E666">
        <v>199</v>
      </c>
      <c r="F666" s="3">
        <v>39387</v>
      </c>
      <c r="G666" s="3">
        <v>43099</v>
      </c>
    </row>
    <row r="667" spans="1:7">
      <c r="A667" t="s">
        <v>1508</v>
      </c>
      <c r="B667" s="25" t="s">
        <v>4125</v>
      </c>
      <c r="C667" t="str">
        <f>_xlfn.XLOOKUP(A667,generation_units!A:A,generation_units!T:T)</f>
        <v>Operational</v>
      </c>
      <c r="D667">
        <v>28</v>
      </c>
      <c r="E667">
        <v>199</v>
      </c>
      <c r="F667" s="3">
        <v>43100</v>
      </c>
    </row>
    <row r="668" spans="1:7">
      <c r="A668" t="s">
        <v>1508</v>
      </c>
      <c r="B668" s="25" t="s">
        <v>4080</v>
      </c>
      <c r="C668" t="str">
        <f>_xlfn.XLOOKUP(A668,generation_units!A:A,generation_units!T:T)</f>
        <v>Operational</v>
      </c>
      <c r="D668">
        <v>171</v>
      </c>
      <c r="E668">
        <v>199</v>
      </c>
      <c r="F668" s="3">
        <v>43100</v>
      </c>
    </row>
    <row r="669" spans="1:7">
      <c r="A669" t="s">
        <v>1505</v>
      </c>
      <c r="B669" s="25" t="s">
        <v>4080</v>
      </c>
      <c r="C669" t="str">
        <f>_xlfn.XLOOKUP(A669,generation_units!A:A,generation_units!T:T)</f>
        <v>Operational</v>
      </c>
      <c r="D669">
        <v>143</v>
      </c>
      <c r="E669">
        <v>208</v>
      </c>
      <c r="F669" s="3">
        <v>43100</v>
      </c>
    </row>
    <row r="670" spans="1:7">
      <c r="A670" t="s">
        <v>1505</v>
      </c>
      <c r="B670" s="25" t="s">
        <v>4062</v>
      </c>
      <c r="C670" t="str">
        <f>_xlfn.XLOOKUP(A670,generation_units!A:A,generation_units!T:T)</f>
        <v>Operational</v>
      </c>
      <c r="D670">
        <v>65</v>
      </c>
      <c r="E670">
        <v>208</v>
      </c>
      <c r="F670" s="3">
        <v>43100</v>
      </c>
    </row>
    <row r="671" spans="1:7">
      <c r="A671" t="s">
        <v>1509</v>
      </c>
      <c r="B671" t="s">
        <v>4074</v>
      </c>
      <c r="C671" t="str">
        <f>_xlfn.XLOOKUP(A671,generation_units!A:A,generation_units!T:T)</f>
        <v>Decommissioned</v>
      </c>
      <c r="D671">
        <v>80</v>
      </c>
      <c r="E671">
        <v>80</v>
      </c>
      <c r="F671" s="3">
        <v>38322</v>
      </c>
      <c r="G671" s="3">
        <v>45626</v>
      </c>
    </row>
    <row r="672" spans="1:7">
      <c r="A672" s="25" t="s">
        <v>1510</v>
      </c>
      <c r="B672" t="s">
        <v>4129</v>
      </c>
      <c r="C672" t="str">
        <f>_xlfn.XLOOKUP(A672,generation_units!A:A,generation_units!T:T)</f>
        <v>Operational</v>
      </c>
      <c r="D672">
        <v>20</v>
      </c>
      <c r="E672">
        <v>20</v>
      </c>
      <c r="F672" s="3">
        <v>45627</v>
      </c>
    </row>
    <row r="673" spans="1:7">
      <c r="A673" t="s">
        <v>1511</v>
      </c>
      <c r="B673" t="s">
        <v>4076</v>
      </c>
      <c r="C673" t="str">
        <f>_xlfn.XLOOKUP(A673,generation_units!A:A,generation_units!T:T)</f>
        <v>Operational</v>
      </c>
      <c r="D673">
        <v>60</v>
      </c>
      <c r="E673">
        <v>60</v>
      </c>
      <c r="F673" s="3">
        <v>43906</v>
      </c>
    </row>
    <row r="674" spans="1:7">
      <c r="A674" t="s">
        <v>1512</v>
      </c>
      <c r="B674" t="s">
        <v>4130</v>
      </c>
      <c r="C674" t="str">
        <f>_xlfn.XLOOKUP(A674,generation_units!A:A,generation_units!T:T)</f>
        <v>Operational</v>
      </c>
      <c r="D674">
        <v>1</v>
      </c>
      <c r="E674" s="25">
        <v>1</v>
      </c>
      <c r="F674" s="3">
        <v>38255</v>
      </c>
    </row>
    <row r="675" spans="1:7">
      <c r="A675" t="s">
        <v>1513</v>
      </c>
      <c r="B675" t="s">
        <v>4066</v>
      </c>
      <c r="C675" t="str">
        <f>_xlfn.XLOOKUP(A675,generation_units!A:A,generation_units!T:T)</f>
        <v>Operational</v>
      </c>
      <c r="D675">
        <v>87</v>
      </c>
      <c r="E675">
        <v>87</v>
      </c>
      <c r="F675" s="3">
        <v>42309</v>
      </c>
    </row>
    <row r="676" spans="1:7">
      <c r="A676" t="s">
        <v>1514</v>
      </c>
      <c r="B676" t="s">
        <v>4052</v>
      </c>
      <c r="C676" t="str">
        <f>_xlfn.XLOOKUP(A676,generation_units!A:A,generation_units!T:T)</f>
        <v>Decommissioned</v>
      </c>
      <c r="D676">
        <v>100</v>
      </c>
      <c r="E676">
        <v>100</v>
      </c>
      <c r="F676" s="3">
        <v>39783</v>
      </c>
      <c r="G676" s="3">
        <v>42035</v>
      </c>
    </row>
    <row r="677" spans="1:7">
      <c r="A677" t="s">
        <v>1515</v>
      </c>
      <c r="B677" t="s">
        <v>4057</v>
      </c>
      <c r="C677" t="str">
        <f>_xlfn.XLOOKUP(A677,generation_units!A:A,generation_units!T:T)</f>
        <v>Operational</v>
      </c>
      <c r="D677">
        <v>9</v>
      </c>
      <c r="E677">
        <v>9</v>
      </c>
      <c r="F677" s="3">
        <v>42036</v>
      </c>
    </row>
    <row r="678" spans="1:7">
      <c r="A678" t="s">
        <v>1516</v>
      </c>
      <c r="B678" t="s">
        <v>4131</v>
      </c>
      <c r="C678" t="str">
        <f>_xlfn.XLOOKUP(A678,generation_units!A:A,generation_units!T:T)</f>
        <v>Decommissioned</v>
      </c>
      <c r="D678">
        <v>100</v>
      </c>
      <c r="E678">
        <v>100</v>
      </c>
      <c r="F678" s="3">
        <v>42369</v>
      </c>
      <c r="G678" s="3">
        <v>43829</v>
      </c>
    </row>
    <row r="679" spans="1:7">
      <c r="A679" t="s">
        <v>1517</v>
      </c>
      <c r="B679" t="s">
        <v>4132</v>
      </c>
      <c r="C679" t="str">
        <f>_xlfn.XLOOKUP(A679,generation_units!A:A,generation_units!T:T)</f>
        <v>Operational</v>
      </c>
      <c r="D679">
        <v>76</v>
      </c>
      <c r="E679">
        <v>100</v>
      </c>
      <c r="F679" s="3">
        <v>43830</v>
      </c>
    </row>
    <row r="680" spans="1:7">
      <c r="A680" t="s">
        <v>1517</v>
      </c>
      <c r="B680" t="s">
        <v>4133</v>
      </c>
      <c r="C680" t="str">
        <f>_xlfn.XLOOKUP(A680,generation_units!A:A,generation_units!T:T)</f>
        <v>Operational</v>
      </c>
      <c r="D680">
        <v>24</v>
      </c>
      <c r="E680">
        <v>100</v>
      </c>
      <c r="F680" s="3">
        <v>43830</v>
      </c>
    </row>
    <row r="681" spans="1:7">
      <c r="A681" t="s">
        <v>1518</v>
      </c>
      <c r="B681" s="25" t="s">
        <v>4061</v>
      </c>
      <c r="C681" t="str">
        <f>_xlfn.XLOOKUP(A681,generation_units!A:A,generation_units!T:T)</f>
        <v>Operational</v>
      </c>
      <c r="D681">
        <v>1</v>
      </c>
      <c r="E681">
        <v>1</v>
      </c>
      <c r="F681" s="3">
        <v>38322</v>
      </c>
    </row>
    <row r="682" spans="1:7">
      <c r="A682" t="s">
        <v>1520</v>
      </c>
      <c r="B682" t="s">
        <v>4066</v>
      </c>
      <c r="C682" t="str">
        <f>_xlfn.XLOOKUP(A682,generation_units!A:A,generation_units!T:T)</f>
        <v>Operational</v>
      </c>
      <c r="D682">
        <v>2</v>
      </c>
      <c r="E682">
        <v>21</v>
      </c>
      <c r="F682" s="3">
        <v>43405</v>
      </c>
    </row>
    <row r="683" spans="1:7">
      <c r="A683" t="s">
        <v>1520</v>
      </c>
      <c r="B683" t="s">
        <v>4076</v>
      </c>
      <c r="C683" t="str">
        <f>_xlfn.XLOOKUP(A683,generation_units!A:A,generation_units!T:T)</f>
        <v>Operational</v>
      </c>
      <c r="D683">
        <v>19</v>
      </c>
      <c r="E683">
        <v>21</v>
      </c>
      <c r="F683" s="3">
        <v>43405</v>
      </c>
    </row>
    <row r="684" spans="1:7">
      <c r="A684" t="s">
        <v>1521</v>
      </c>
      <c r="B684" s="30" t="s">
        <v>4134</v>
      </c>
      <c r="C684" t="str">
        <f>_xlfn.XLOOKUP(A684,generation_units!A:A,generation_units!T:T)</f>
        <v>Operational</v>
      </c>
      <c r="D684">
        <v>1</v>
      </c>
      <c r="E684" s="25">
        <v>3</v>
      </c>
      <c r="F684" s="3">
        <v>41183</v>
      </c>
    </row>
    <row r="685" spans="1:7">
      <c r="A685" t="s">
        <v>1521</v>
      </c>
      <c r="B685" t="s">
        <v>4135</v>
      </c>
      <c r="C685" t="str">
        <f>_xlfn.XLOOKUP(A685,generation_units!A:A,generation_units!T:T)</f>
        <v>Operational</v>
      </c>
      <c r="D685">
        <v>1</v>
      </c>
      <c r="E685" s="25">
        <v>3</v>
      </c>
      <c r="F685" s="3">
        <v>41183</v>
      </c>
    </row>
    <row r="686" spans="1:7">
      <c r="A686" t="s">
        <v>1521</v>
      </c>
      <c r="B686" t="s">
        <v>4136</v>
      </c>
      <c r="C686" t="str">
        <f>_xlfn.XLOOKUP(A686,generation_units!A:A,generation_units!T:T)</f>
        <v>Operational</v>
      </c>
      <c r="D686">
        <v>1</v>
      </c>
      <c r="E686" s="25">
        <v>3</v>
      </c>
      <c r="F686" s="3">
        <v>41183</v>
      </c>
    </row>
    <row r="687" spans="1:7">
      <c r="A687" t="s">
        <v>1524</v>
      </c>
      <c r="B687" t="s">
        <v>4137</v>
      </c>
      <c r="C687" t="str">
        <f>_xlfn.XLOOKUP(A687,generation_units!A:A,generation_units!T:T)</f>
        <v>Operational</v>
      </c>
      <c r="D687">
        <v>2</v>
      </c>
      <c r="E687" s="25">
        <v>2</v>
      </c>
      <c r="F687" s="3">
        <v>41108</v>
      </c>
    </row>
    <row r="688" spans="1:7">
      <c r="A688" t="s">
        <v>1526</v>
      </c>
      <c r="B688" t="s">
        <v>4065</v>
      </c>
      <c r="C688" t="str">
        <f>_xlfn.XLOOKUP(A688,generation_units!A:A,generation_units!T:T)</f>
        <v>Operational</v>
      </c>
      <c r="D688">
        <v>11</v>
      </c>
      <c r="E688">
        <v>11</v>
      </c>
      <c r="F688" s="3">
        <v>40148</v>
      </c>
    </row>
    <row r="689" spans="1:6">
      <c r="A689" t="s">
        <v>1528</v>
      </c>
      <c r="B689" t="s">
        <v>4138</v>
      </c>
      <c r="C689" t="str">
        <f>_xlfn.XLOOKUP(A689,generation_units!A:A,generation_units!T:T)</f>
        <v>Operational</v>
      </c>
      <c r="D689">
        <v>27</v>
      </c>
      <c r="E689">
        <v>37</v>
      </c>
      <c r="F689" s="3">
        <v>44434</v>
      </c>
    </row>
    <row r="690" spans="1:6">
      <c r="A690" t="s">
        <v>1528</v>
      </c>
      <c r="B690" t="s">
        <v>4094</v>
      </c>
      <c r="C690" t="str">
        <f>_xlfn.XLOOKUP(A690,generation_units!A:A,generation_units!T:T)</f>
        <v>Operational</v>
      </c>
      <c r="D690">
        <v>10</v>
      </c>
      <c r="E690">
        <v>37</v>
      </c>
      <c r="F690" s="3">
        <v>44434</v>
      </c>
    </row>
    <row r="691" spans="1:6">
      <c r="A691" t="s">
        <v>1529</v>
      </c>
      <c r="B691" t="s">
        <v>4065</v>
      </c>
      <c r="C691" t="str">
        <f>_xlfn.XLOOKUP(A691,generation_units!A:A,generation_units!T:T)</f>
        <v>Operational</v>
      </c>
      <c r="D691">
        <v>23</v>
      </c>
      <c r="E691">
        <v>23</v>
      </c>
      <c r="F691" s="3">
        <v>39417</v>
      </c>
    </row>
    <row r="692" spans="1:6">
      <c r="A692" t="s">
        <v>1530</v>
      </c>
      <c r="B692" t="s">
        <v>4060</v>
      </c>
      <c r="C692" t="str">
        <f>_xlfn.XLOOKUP(A692,generation_units!A:A,generation_units!T:T)</f>
        <v>Operational</v>
      </c>
      <c r="D692">
        <v>5</v>
      </c>
      <c r="E692">
        <v>5</v>
      </c>
      <c r="F692" s="3">
        <v>39873</v>
      </c>
    </row>
    <row r="693" spans="1:6">
      <c r="A693" t="s">
        <v>1532</v>
      </c>
      <c r="B693" t="s">
        <v>4060</v>
      </c>
      <c r="C693" t="str">
        <f>_xlfn.XLOOKUP(A693,generation_units!A:A,generation_units!T:T)</f>
        <v>Operational</v>
      </c>
      <c r="D693">
        <v>9</v>
      </c>
      <c r="E693">
        <v>9</v>
      </c>
      <c r="F693" s="3">
        <v>39873</v>
      </c>
    </row>
    <row r="694" spans="1:6">
      <c r="A694" t="s">
        <v>1533</v>
      </c>
      <c r="B694" t="s">
        <v>4084</v>
      </c>
      <c r="C694" t="str">
        <f>_xlfn.XLOOKUP(A694,generation_units!A:A,generation_units!T:T)</f>
        <v>Operational</v>
      </c>
      <c r="D694">
        <v>41</v>
      </c>
      <c r="E694">
        <v>41</v>
      </c>
      <c r="F694" s="3">
        <v>45200</v>
      </c>
    </row>
    <row r="695" spans="1:6">
      <c r="A695" t="s">
        <v>1535</v>
      </c>
      <c r="B695" s="30" t="s">
        <v>4139</v>
      </c>
      <c r="C695" t="str">
        <f>_xlfn.XLOOKUP(A695,generation_units!A:A,generation_units!T:T)</f>
        <v>Operational</v>
      </c>
      <c r="D695">
        <v>1</v>
      </c>
      <c r="E695" s="25">
        <v>1</v>
      </c>
      <c r="F695" s="3">
        <v>42832</v>
      </c>
    </row>
    <row r="696" spans="1:6">
      <c r="A696" s="25" t="s">
        <v>1537</v>
      </c>
      <c r="B696" t="s">
        <v>4019</v>
      </c>
      <c r="C696" t="str">
        <f>_xlfn.XLOOKUP(A696,generation_units!A:A,generation_units!T:T)</f>
        <v>Operational</v>
      </c>
      <c r="D696">
        <v>150</v>
      </c>
      <c r="E696" s="25">
        <v>150</v>
      </c>
      <c r="F696" s="3">
        <v>40238</v>
      </c>
    </row>
    <row r="697" spans="1:6">
      <c r="A697" t="s">
        <v>1539</v>
      </c>
      <c r="B697" t="s">
        <v>4068</v>
      </c>
      <c r="C697" t="str">
        <f>_xlfn.XLOOKUP(A697,generation_units!A:A,generation_units!T:T)</f>
        <v>Operational</v>
      </c>
      <c r="D697">
        <v>111</v>
      </c>
      <c r="E697">
        <v>111</v>
      </c>
      <c r="F697" s="3">
        <v>42339</v>
      </c>
    </row>
    <row r="698" spans="1:6">
      <c r="A698" t="s">
        <v>1540</v>
      </c>
      <c r="B698" t="s">
        <v>4116</v>
      </c>
      <c r="C698" t="str">
        <f>_xlfn.XLOOKUP(A698,generation_units!A:A,generation_units!T:T)</f>
        <v>Operational</v>
      </c>
      <c r="D698">
        <v>221</v>
      </c>
      <c r="E698">
        <v>274</v>
      </c>
      <c r="F698" s="3">
        <v>39407</v>
      </c>
    </row>
    <row r="699" spans="1:6">
      <c r="A699" t="s">
        <v>1540</v>
      </c>
      <c r="B699" t="s">
        <v>4065</v>
      </c>
      <c r="C699" t="str">
        <f>_xlfn.XLOOKUP(A699,generation_units!A:A,generation_units!T:T)</f>
        <v>Operational</v>
      </c>
      <c r="D699">
        <v>53</v>
      </c>
      <c r="E699">
        <v>274</v>
      </c>
      <c r="F699" s="3">
        <v>39407</v>
      </c>
    </row>
    <row r="700" spans="1:6">
      <c r="A700" t="s">
        <v>1541</v>
      </c>
      <c r="B700" t="s">
        <v>3970</v>
      </c>
      <c r="C700" t="str">
        <f>_xlfn.XLOOKUP(A700,generation_units!A:A,generation_units!T:T)</f>
        <v>Operational</v>
      </c>
      <c r="D700">
        <v>60</v>
      </c>
      <c r="E700">
        <v>123</v>
      </c>
      <c r="F700" s="3">
        <v>40238</v>
      </c>
    </row>
    <row r="701" spans="1:6">
      <c r="A701" t="s">
        <v>1541</v>
      </c>
      <c r="B701" t="s">
        <v>4140</v>
      </c>
      <c r="C701" t="str">
        <f>_xlfn.XLOOKUP(A701,generation_units!A:A,generation_units!T:T)</f>
        <v>Operational</v>
      </c>
      <c r="D701">
        <v>63</v>
      </c>
      <c r="E701">
        <v>123</v>
      </c>
      <c r="F701" s="3">
        <v>40238</v>
      </c>
    </row>
    <row r="702" spans="1:6">
      <c r="A702" t="s">
        <v>1543</v>
      </c>
      <c r="B702" t="s">
        <v>4072</v>
      </c>
      <c r="C702" t="str">
        <f>_xlfn.XLOOKUP(A702,generation_units!A:A,generation_units!T:T)</f>
        <v>Operational</v>
      </c>
      <c r="D702">
        <v>47</v>
      </c>
      <c r="E702">
        <v>47</v>
      </c>
      <c r="F702" s="3">
        <v>45386</v>
      </c>
    </row>
    <row r="703" spans="1:6">
      <c r="A703" t="s">
        <v>1544</v>
      </c>
      <c r="B703" t="s">
        <v>4065</v>
      </c>
      <c r="C703" t="str">
        <f>_xlfn.XLOOKUP(A703,generation_units!A:A,generation_units!T:T)</f>
        <v>Operational</v>
      </c>
      <c r="D703">
        <v>13</v>
      </c>
      <c r="E703">
        <v>13</v>
      </c>
      <c r="F703" s="3">
        <v>40330</v>
      </c>
    </row>
    <row r="704" spans="1:6">
      <c r="A704" t="s">
        <v>1546</v>
      </c>
      <c r="B704" t="s">
        <v>4109</v>
      </c>
      <c r="C704" t="str">
        <f>_xlfn.XLOOKUP(A704,generation_units!A:A,generation_units!T:T)</f>
        <v>Operational</v>
      </c>
      <c r="D704">
        <v>139</v>
      </c>
      <c r="E704">
        <v>139</v>
      </c>
      <c r="F704" s="3">
        <v>40848</v>
      </c>
    </row>
    <row r="705" spans="1:7">
      <c r="A705" t="s">
        <v>1548</v>
      </c>
      <c r="B705" t="s">
        <v>4061</v>
      </c>
      <c r="C705" t="str">
        <f>_xlfn.XLOOKUP(A705,generation_units!A:A,generation_units!T:T)</f>
        <v>Operational</v>
      </c>
      <c r="D705">
        <v>41</v>
      </c>
      <c r="E705">
        <v>41</v>
      </c>
      <c r="F705" s="3">
        <v>39783</v>
      </c>
    </row>
    <row r="706" spans="1:7">
      <c r="A706" t="s">
        <v>1549</v>
      </c>
      <c r="B706" t="s">
        <v>4075</v>
      </c>
      <c r="C706" t="str">
        <f>_xlfn.XLOOKUP(A706,generation_units!A:A,generation_units!T:T)</f>
        <v>Operational</v>
      </c>
      <c r="D706">
        <v>7</v>
      </c>
      <c r="E706">
        <v>72</v>
      </c>
      <c r="F706" s="3">
        <v>44166</v>
      </c>
    </row>
    <row r="707" spans="1:7">
      <c r="A707" t="s">
        <v>1549</v>
      </c>
      <c r="B707" t="s">
        <v>4067</v>
      </c>
      <c r="C707" t="str">
        <f>_xlfn.XLOOKUP(A707,generation_units!A:A,generation_units!T:T)</f>
        <v>Operational</v>
      </c>
      <c r="D707">
        <v>65</v>
      </c>
      <c r="E707">
        <v>72</v>
      </c>
      <c r="F707" s="3">
        <v>44166</v>
      </c>
    </row>
    <row r="708" spans="1:7">
      <c r="A708" t="s">
        <v>1551</v>
      </c>
      <c r="B708" t="s">
        <v>4067</v>
      </c>
      <c r="C708" t="str">
        <f>_xlfn.XLOOKUP(A708,generation_units!A:A,generation_units!T:T)</f>
        <v>Operational</v>
      </c>
      <c r="D708">
        <v>65</v>
      </c>
      <c r="E708">
        <v>72</v>
      </c>
      <c r="F708" s="3">
        <v>44166</v>
      </c>
    </row>
    <row r="709" spans="1:7">
      <c r="A709" t="s">
        <v>1551</v>
      </c>
      <c r="B709" t="s">
        <v>4075</v>
      </c>
      <c r="C709" t="str">
        <f>_xlfn.XLOOKUP(A709,generation_units!A:A,generation_units!T:T)</f>
        <v>Operational</v>
      </c>
      <c r="D709">
        <v>7</v>
      </c>
      <c r="E709">
        <v>72</v>
      </c>
      <c r="F709" s="3">
        <v>44166</v>
      </c>
    </row>
    <row r="710" spans="1:7">
      <c r="A710" t="s">
        <v>1553</v>
      </c>
      <c r="B710" t="s">
        <v>4075</v>
      </c>
      <c r="C710" t="str">
        <f>_xlfn.XLOOKUP(A710,generation_units!A:A,generation_units!T:T)</f>
        <v>Operational</v>
      </c>
      <c r="D710">
        <v>4</v>
      </c>
      <c r="E710">
        <v>48</v>
      </c>
      <c r="F710" s="3">
        <v>44166</v>
      </c>
    </row>
    <row r="711" spans="1:7">
      <c r="A711" t="s">
        <v>1553</v>
      </c>
      <c r="B711" t="s">
        <v>4067</v>
      </c>
      <c r="C711" t="str">
        <f>_xlfn.XLOOKUP(A711,generation_units!A:A,generation_units!T:T)</f>
        <v>Operational</v>
      </c>
      <c r="D711">
        <v>44</v>
      </c>
      <c r="E711">
        <v>48</v>
      </c>
      <c r="F711" s="3">
        <v>44166</v>
      </c>
    </row>
    <row r="712" spans="1:7">
      <c r="A712" t="s">
        <v>1554</v>
      </c>
      <c r="B712" t="s">
        <v>531</v>
      </c>
      <c r="C712" t="str">
        <f>_xlfn.XLOOKUP(A712,generation_units!A:A,generation_units!T:T)</f>
        <v>Operational</v>
      </c>
      <c r="D712">
        <v>73</v>
      </c>
      <c r="E712">
        <v>73</v>
      </c>
      <c r="F712" s="3">
        <v>45658</v>
      </c>
    </row>
    <row r="713" spans="1:7">
      <c r="A713" t="s">
        <v>1555</v>
      </c>
      <c r="B713" s="25" t="s">
        <v>4052</v>
      </c>
      <c r="C713" t="str">
        <f>_xlfn.XLOOKUP(A713,generation_units!A:A,generation_units!T:T)</f>
        <v>Decommissioned</v>
      </c>
      <c r="D713">
        <v>100</v>
      </c>
      <c r="E713">
        <v>100</v>
      </c>
      <c r="F713" s="3">
        <v>40513</v>
      </c>
      <c r="G713" s="3">
        <v>45481</v>
      </c>
    </row>
    <row r="714" spans="1:7">
      <c r="A714" t="s">
        <v>1556</v>
      </c>
      <c r="B714" t="s">
        <v>4052</v>
      </c>
      <c r="C714" t="str">
        <f>_xlfn.XLOOKUP(A714,generation_units!A:A,generation_units!T:T)</f>
        <v>Operational</v>
      </c>
      <c r="D714">
        <v>100</v>
      </c>
      <c r="E714">
        <v>100</v>
      </c>
      <c r="F714" s="3">
        <v>45627</v>
      </c>
    </row>
    <row r="715" spans="1:7">
      <c r="A715" s="25" t="s">
        <v>1557</v>
      </c>
      <c r="B715" s="25" t="s">
        <v>4065</v>
      </c>
      <c r="C715" t="str">
        <f>_xlfn.XLOOKUP(A715,generation_units!A:A,generation_units!T:T)</f>
        <v>Operational</v>
      </c>
      <c r="D715">
        <v>2</v>
      </c>
      <c r="E715" s="25">
        <v>2</v>
      </c>
      <c r="F715" s="3">
        <v>41244</v>
      </c>
    </row>
    <row r="716" spans="1:7">
      <c r="A716" t="s">
        <v>1558</v>
      </c>
      <c r="B716" s="25" t="s">
        <v>4065</v>
      </c>
      <c r="C716" t="str">
        <f>_xlfn.XLOOKUP(A716,generation_units!A:A,generation_units!T:T)</f>
        <v>Operational</v>
      </c>
      <c r="D716">
        <v>1</v>
      </c>
      <c r="E716">
        <v>1</v>
      </c>
      <c r="F716" s="3">
        <v>41184</v>
      </c>
    </row>
    <row r="717" spans="1:7">
      <c r="A717" t="s">
        <v>1559</v>
      </c>
      <c r="B717" s="25" t="s">
        <v>4081</v>
      </c>
      <c r="C717" t="str">
        <f>_xlfn.XLOOKUP(A717,generation_units!A:A,generation_units!T:T)</f>
        <v>Operational</v>
      </c>
      <c r="D717">
        <v>2</v>
      </c>
      <c r="E717" s="25">
        <v>2</v>
      </c>
      <c r="F717" s="3">
        <v>41244</v>
      </c>
    </row>
    <row r="718" spans="1:7">
      <c r="A718" t="s">
        <v>1561</v>
      </c>
      <c r="B718" t="s">
        <v>4065</v>
      </c>
      <c r="C718" t="str">
        <f>_xlfn.XLOOKUP(A718,generation_units!A:A,generation_units!T:T)</f>
        <v>Operational</v>
      </c>
      <c r="D718">
        <v>80</v>
      </c>
      <c r="E718">
        <v>80</v>
      </c>
      <c r="F718" s="3">
        <v>39052</v>
      </c>
    </row>
    <row r="719" spans="1:7">
      <c r="A719" t="s">
        <v>1563</v>
      </c>
      <c r="B719" s="25" t="s">
        <v>4075</v>
      </c>
      <c r="C719" t="str">
        <f>_xlfn.XLOOKUP(A719,generation_units!A:A,generation_units!T:T)</f>
        <v>Operational</v>
      </c>
      <c r="D719">
        <v>1</v>
      </c>
      <c r="E719" s="25">
        <v>3</v>
      </c>
      <c r="F719" s="3">
        <v>44531</v>
      </c>
    </row>
    <row r="720" spans="1:7">
      <c r="A720" t="s">
        <v>1563</v>
      </c>
      <c r="B720" s="25" t="s">
        <v>4077</v>
      </c>
      <c r="C720" t="str">
        <f>_xlfn.XLOOKUP(A720,generation_units!A:A,generation_units!T:T)</f>
        <v>Operational</v>
      </c>
      <c r="D720">
        <v>2</v>
      </c>
      <c r="E720" s="25">
        <v>3</v>
      </c>
      <c r="F720" s="3">
        <v>44531</v>
      </c>
    </row>
    <row r="721" spans="1:7">
      <c r="A721" t="s">
        <v>1564</v>
      </c>
      <c r="B721" t="s">
        <v>3957</v>
      </c>
      <c r="C721" t="str">
        <f>_xlfn.XLOOKUP(A721,generation_units!A:A,generation_units!T:T)</f>
        <v>Operational</v>
      </c>
      <c r="D721">
        <v>33</v>
      </c>
      <c r="E721">
        <v>33</v>
      </c>
      <c r="F721" s="3">
        <v>39873</v>
      </c>
    </row>
    <row r="722" spans="1:7">
      <c r="A722" t="s">
        <v>1566</v>
      </c>
      <c r="B722" s="25" t="s">
        <v>4052</v>
      </c>
      <c r="C722" t="str">
        <f>_xlfn.XLOOKUP(A722,generation_units!A:A,generation_units!T:T)</f>
        <v>Decommissioned</v>
      </c>
      <c r="D722">
        <v>100</v>
      </c>
      <c r="E722">
        <v>135</v>
      </c>
      <c r="F722" s="3">
        <v>38596</v>
      </c>
      <c r="G722" s="3">
        <v>39812</v>
      </c>
    </row>
    <row r="723" spans="1:7">
      <c r="A723" t="s">
        <v>1566</v>
      </c>
      <c r="B723" t="s">
        <v>4116</v>
      </c>
      <c r="C723" t="str">
        <f>_xlfn.XLOOKUP(A723,generation_units!A:A,generation_units!T:T)</f>
        <v>Decommissioned</v>
      </c>
      <c r="D723">
        <v>35</v>
      </c>
      <c r="E723">
        <v>135</v>
      </c>
      <c r="F723" s="3">
        <v>38596</v>
      </c>
      <c r="G723" s="3">
        <v>39812</v>
      </c>
    </row>
    <row r="724" spans="1:7">
      <c r="A724" t="s">
        <v>1568</v>
      </c>
      <c r="B724" t="s">
        <v>4065</v>
      </c>
      <c r="C724" t="str">
        <f>_xlfn.XLOOKUP(A724,generation_units!A:A,generation_units!T:T)</f>
        <v>Expanded</v>
      </c>
      <c r="D724">
        <v>10</v>
      </c>
      <c r="E724">
        <v>10</v>
      </c>
      <c r="F724" s="3">
        <v>39813</v>
      </c>
    </row>
    <row r="725" spans="1:7">
      <c r="A725" t="s">
        <v>1569</v>
      </c>
      <c r="B725" t="s">
        <v>4141</v>
      </c>
      <c r="C725" t="str">
        <f>_xlfn.XLOOKUP(A725,generation_units!A:A,generation_units!T:T)</f>
        <v>Operational</v>
      </c>
      <c r="D725">
        <v>100</v>
      </c>
      <c r="E725">
        <v>135</v>
      </c>
      <c r="F725" s="3">
        <v>43100</v>
      </c>
    </row>
    <row r="726" spans="1:7">
      <c r="A726" t="s">
        <v>1569</v>
      </c>
      <c r="B726" t="s">
        <v>4116</v>
      </c>
      <c r="C726" t="str">
        <f>_xlfn.XLOOKUP(A726,generation_units!A:A,generation_units!T:T)</f>
        <v>Operational</v>
      </c>
      <c r="D726">
        <v>35</v>
      </c>
      <c r="E726">
        <v>135</v>
      </c>
      <c r="F726" s="3">
        <v>43100</v>
      </c>
    </row>
    <row r="727" spans="1:7">
      <c r="A727" t="s">
        <v>1570</v>
      </c>
      <c r="B727" t="s">
        <v>4072</v>
      </c>
      <c r="C727" t="str">
        <f>_xlfn.XLOOKUP(A727,generation_units!A:A,generation_units!T:T)</f>
        <v>Operational</v>
      </c>
      <c r="D727">
        <v>45</v>
      </c>
      <c r="E727">
        <v>45</v>
      </c>
      <c r="F727" s="3">
        <v>45474</v>
      </c>
    </row>
    <row r="728" spans="1:7">
      <c r="A728" t="s">
        <v>1572</v>
      </c>
      <c r="B728" s="25" t="s">
        <v>4142</v>
      </c>
      <c r="C728" t="str">
        <f>_xlfn.XLOOKUP(A728,generation_units!A:A,generation_units!T:T)</f>
        <v>Decommissioned</v>
      </c>
      <c r="D728">
        <v>54</v>
      </c>
      <c r="E728">
        <v>54</v>
      </c>
      <c r="F728" s="3">
        <v>36312</v>
      </c>
      <c r="G728" s="3">
        <v>44043</v>
      </c>
    </row>
    <row r="729" spans="1:7">
      <c r="A729" t="s">
        <v>1573</v>
      </c>
      <c r="B729" t="s">
        <v>4075</v>
      </c>
      <c r="C729" t="str">
        <f>_xlfn.XLOOKUP(A729,generation_units!A:A,generation_units!T:T)</f>
        <v>Operational</v>
      </c>
      <c r="D729">
        <v>16</v>
      </c>
      <c r="E729">
        <v>16</v>
      </c>
      <c r="F729" s="3">
        <v>44044</v>
      </c>
    </row>
    <row r="730" spans="1:7">
      <c r="A730" t="s">
        <v>1574</v>
      </c>
      <c r="B730" s="25" t="s">
        <v>4114</v>
      </c>
      <c r="C730" t="str">
        <f>_xlfn.XLOOKUP(A730,generation_units!A:A,generation_units!T:T)</f>
        <v>Operational</v>
      </c>
      <c r="D730">
        <v>2</v>
      </c>
      <c r="E730">
        <v>2</v>
      </c>
      <c r="F730" s="3">
        <v>37956</v>
      </c>
    </row>
    <row r="731" spans="1:7">
      <c r="A731" t="s">
        <v>1575</v>
      </c>
      <c r="B731" t="s">
        <v>4119</v>
      </c>
      <c r="C731" t="str">
        <f>_xlfn.XLOOKUP(A731,generation_units!A:A,generation_units!T:T)</f>
        <v>Operational</v>
      </c>
      <c r="D731">
        <v>81</v>
      </c>
      <c r="E731">
        <v>81</v>
      </c>
      <c r="F731" s="3">
        <v>43009</v>
      </c>
    </row>
    <row r="732" spans="1:7">
      <c r="A732" t="s">
        <v>1576</v>
      </c>
      <c r="B732" t="s">
        <v>4133</v>
      </c>
      <c r="C732" t="str">
        <f>_xlfn.XLOOKUP(A732,generation_units!A:A,generation_units!T:T)</f>
        <v>Operational</v>
      </c>
      <c r="D732">
        <v>50</v>
      </c>
      <c r="E732">
        <v>50</v>
      </c>
      <c r="F732" s="3">
        <v>39539</v>
      </c>
    </row>
    <row r="733" spans="1:7">
      <c r="A733" t="s">
        <v>1577</v>
      </c>
      <c r="B733" s="30" t="s">
        <v>4143</v>
      </c>
      <c r="C733" t="str">
        <f>_xlfn.XLOOKUP(A733,generation_units!A:A,generation_units!T:T)</f>
        <v>Operational</v>
      </c>
      <c r="D733">
        <v>1</v>
      </c>
      <c r="E733" s="25">
        <v>1</v>
      </c>
      <c r="F733" s="3">
        <v>40817</v>
      </c>
    </row>
    <row r="734" spans="1:7">
      <c r="A734" t="s">
        <v>1579</v>
      </c>
      <c r="B734" s="25" t="s">
        <v>4065</v>
      </c>
      <c r="C734" t="str">
        <f>_xlfn.XLOOKUP(A734,generation_units!A:A,generation_units!T:T)</f>
        <v>Operational</v>
      </c>
      <c r="D734">
        <v>71</v>
      </c>
      <c r="E734" s="25">
        <v>71</v>
      </c>
      <c r="F734" s="3">
        <v>39904</v>
      </c>
    </row>
    <row r="735" spans="1:7">
      <c r="A735" t="s">
        <v>1582</v>
      </c>
      <c r="B735" t="s">
        <v>4010</v>
      </c>
      <c r="C735" t="str">
        <f>_xlfn.XLOOKUP(A735,generation_units!A:A,generation_units!T:T)</f>
        <v>Operational</v>
      </c>
      <c r="D735">
        <v>2</v>
      </c>
      <c r="E735">
        <v>19</v>
      </c>
      <c r="F735" s="3">
        <v>40878</v>
      </c>
    </row>
    <row r="736" spans="1:7">
      <c r="A736" t="s">
        <v>1582</v>
      </c>
      <c r="B736" t="s">
        <v>4019</v>
      </c>
      <c r="C736" t="str">
        <f>_xlfn.XLOOKUP(A736,generation_units!A:A,generation_units!T:T)</f>
        <v>Operational</v>
      </c>
      <c r="D736">
        <v>17</v>
      </c>
      <c r="E736">
        <v>19</v>
      </c>
      <c r="F736" s="3">
        <v>40878</v>
      </c>
    </row>
    <row r="737" spans="1:6">
      <c r="A737" t="s">
        <v>1584</v>
      </c>
      <c r="B737" t="s">
        <v>4078</v>
      </c>
      <c r="C737" t="str">
        <f>_xlfn.XLOOKUP(A737,generation_units!A:A,generation_units!T:T)</f>
        <v>Operational</v>
      </c>
      <c r="D737">
        <v>6</v>
      </c>
      <c r="E737">
        <v>57</v>
      </c>
      <c r="F737" s="3">
        <v>45047</v>
      </c>
    </row>
    <row r="738" spans="1:6">
      <c r="A738" t="s">
        <v>1584</v>
      </c>
      <c r="B738" t="s">
        <v>4144</v>
      </c>
      <c r="C738" t="str">
        <f>_xlfn.XLOOKUP(A738,generation_units!A:A,generation_units!T:T)</f>
        <v>Operational</v>
      </c>
      <c r="D738">
        <v>5</v>
      </c>
      <c r="E738">
        <v>57</v>
      </c>
      <c r="F738" s="3">
        <v>45047</v>
      </c>
    </row>
    <row r="739" spans="1:6">
      <c r="A739" t="s">
        <v>1584</v>
      </c>
      <c r="B739" t="s">
        <v>4129</v>
      </c>
      <c r="C739" t="str">
        <f>_xlfn.XLOOKUP(A739,generation_units!A:A,generation_units!T:T)</f>
        <v>Operational</v>
      </c>
      <c r="D739">
        <v>46</v>
      </c>
      <c r="E739">
        <v>57</v>
      </c>
      <c r="F739" s="3">
        <v>45047</v>
      </c>
    </row>
    <row r="740" spans="1:6">
      <c r="A740" t="s">
        <v>1587</v>
      </c>
      <c r="B740" t="s">
        <v>4129</v>
      </c>
      <c r="C740" t="str">
        <f>_xlfn.XLOOKUP(A740,generation_units!A:A,generation_units!T:T)</f>
        <v>Operational</v>
      </c>
      <c r="D740">
        <v>48</v>
      </c>
      <c r="E740">
        <v>48</v>
      </c>
      <c r="F740" s="3">
        <v>45383</v>
      </c>
    </row>
    <row r="741" spans="1:6">
      <c r="A741" t="s">
        <v>1588</v>
      </c>
      <c r="B741" t="s">
        <v>4078</v>
      </c>
      <c r="C741" t="str">
        <f>_xlfn.XLOOKUP(A741,generation_units!A:A,generation_units!T:T)</f>
        <v>Operational</v>
      </c>
      <c r="D741">
        <v>26</v>
      </c>
      <c r="E741">
        <v>228</v>
      </c>
      <c r="F741" s="3">
        <v>44044</v>
      </c>
    </row>
    <row r="742" spans="1:6">
      <c r="A742" t="s">
        <v>1588</v>
      </c>
      <c r="B742" t="s">
        <v>4083</v>
      </c>
      <c r="C742" t="str">
        <f>_xlfn.XLOOKUP(A742,generation_units!A:A,generation_units!T:T)</f>
        <v>Operational</v>
      </c>
      <c r="D742">
        <v>202</v>
      </c>
      <c r="E742">
        <v>228</v>
      </c>
      <c r="F742" s="3">
        <v>44044</v>
      </c>
    </row>
    <row r="743" spans="1:6">
      <c r="A743" t="s">
        <v>1589</v>
      </c>
      <c r="B743" t="s">
        <v>4145</v>
      </c>
      <c r="C743" t="str">
        <f>_xlfn.XLOOKUP(A743,generation_units!A:A,generation_units!T:T)</f>
        <v>Operational</v>
      </c>
      <c r="D743">
        <v>58</v>
      </c>
      <c r="E743">
        <v>66</v>
      </c>
      <c r="F743" s="3">
        <v>45261</v>
      </c>
    </row>
    <row r="744" spans="1:6">
      <c r="A744" t="s">
        <v>1589</v>
      </c>
      <c r="B744" s="25" t="s">
        <v>4067</v>
      </c>
      <c r="C744" t="str">
        <f>_xlfn.XLOOKUP(A744,generation_units!A:A,generation_units!T:T)</f>
        <v>Operational</v>
      </c>
      <c r="D744">
        <v>8</v>
      </c>
      <c r="E744">
        <v>66</v>
      </c>
      <c r="F744" s="3">
        <v>45261</v>
      </c>
    </row>
    <row r="745" spans="1:6">
      <c r="A745" t="s">
        <v>1591</v>
      </c>
      <c r="B745" t="s">
        <v>4128</v>
      </c>
      <c r="C745" t="str">
        <f>_xlfn.XLOOKUP(A745,generation_units!A:A,generation_units!T:T)</f>
        <v>Expanded</v>
      </c>
      <c r="D745">
        <v>140</v>
      </c>
      <c r="E745">
        <v>140</v>
      </c>
      <c r="F745" s="3">
        <v>41244</v>
      </c>
    </row>
    <row r="746" spans="1:6">
      <c r="A746" t="s">
        <v>1594</v>
      </c>
      <c r="B746" t="s">
        <v>4082</v>
      </c>
      <c r="C746" t="str">
        <f>_xlfn.XLOOKUP(A746,generation_units!A:A,generation_units!T:T)</f>
        <v>Operational</v>
      </c>
      <c r="D746">
        <v>27</v>
      </c>
      <c r="E746">
        <v>27</v>
      </c>
      <c r="F746" s="3">
        <v>42735</v>
      </c>
    </row>
    <row r="747" spans="1:6">
      <c r="A747" t="s">
        <v>1595</v>
      </c>
      <c r="B747" t="s">
        <v>4117</v>
      </c>
      <c r="C747" t="str">
        <f>_xlfn.XLOOKUP(A747,generation_units!A:A,generation_units!T:T)</f>
        <v>Operational</v>
      </c>
      <c r="D747">
        <v>6</v>
      </c>
      <c r="E747">
        <v>6</v>
      </c>
      <c r="F747" s="3">
        <v>42614</v>
      </c>
    </row>
    <row r="748" spans="1:6">
      <c r="A748" t="s">
        <v>1596</v>
      </c>
      <c r="B748" t="s">
        <v>4078</v>
      </c>
      <c r="C748" t="str">
        <f>_xlfn.XLOOKUP(A748,generation_units!A:A,generation_units!T:T)</f>
        <v>Operational</v>
      </c>
      <c r="D748">
        <v>99</v>
      </c>
      <c r="E748">
        <v>99</v>
      </c>
      <c r="F748" s="3">
        <v>42745</v>
      </c>
    </row>
    <row r="749" spans="1:6">
      <c r="A749" t="s">
        <v>1598</v>
      </c>
      <c r="B749" t="s">
        <v>4078</v>
      </c>
      <c r="C749" t="str">
        <f>_xlfn.XLOOKUP(A749,generation_units!A:A,generation_units!T:T)</f>
        <v>Operational</v>
      </c>
      <c r="D749">
        <v>101</v>
      </c>
      <c r="E749">
        <v>101</v>
      </c>
      <c r="F749" s="3">
        <v>42825</v>
      </c>
    </row>
    <row r="750" spans="1:6">
      <c r="A750" t="s">
        <v>1599</v>
      </c>
      <c r="B750" t="s">
        <v>4078</v>
      </c>
      <c r="C750" t="str">
        <f>_xlfn.XLOOKUP(A750,generation_units!A:A,generation_units!T:T)</f>
        <v>Operational</v>
      </c>
      <c r="D750">
        <v>12</v>
      </c>
      <c r="E750">
        <v>74</v>
      </c>
      <c r="F750" s="3">
        <v>44166</v>
      </c>
    </row>
    <row r="751" spans="1:6">
      <c r="A751" t="s">
        <v>1599</v>
      </c>
      <c r="B751" t="s">
        <v>4067</v>
      </c>
      <c r="C751" t="str">
        <f>_xlfn.XLOOKUP(A751,generation_units!A:A,generation_units!T:T)</f>
        <v>Operational</v>
      </c>
      <c r="D751">
        <v>62</v>
      </c>
      <c r="E751">
        <v>74</v>
      </c>
      <c r="F751" s="3">
        <v>44166</v>
      </c>
    </row>
    <row r="752" spans="1:6">
      <c r="A752" t="s">
        <v>1600</v>
      </c>
      <c r="B752" t="s">
        <v>4057</v>
      </c>
      <c r="C752" t="str">
        <f>_xlfn.XLOOKUP(A752,generation_units!A:A,generation_units!T:T)</f>
        <v>Operational</v>
      </c>
      <c r="D752">
        <v>72</v>
      </c>
      <c r="E752">
        <v>72</v>
      </c>
      <c r="F752" s="3">
        <v>41214</v>
      </c>
    </row>
    <row r="753" spans="1:6">
      <c r="A753" t="s">
        <v>1601</v>
      </c>
      <c r="B753" t="s">
        <v>4057</v>
      </c>
      <c r="C753" t="str">
        <f>_xlfn.XLOOKUP(A753,generation_units!A:A,generation_units!T:T)</f>
        <v>Operational</v>
      </c>
      <c r="D753">
        <v>57</v>
      </c>
      <c r="E753">
        <v>57</v>
      </c>
      <c r="F753" s="3">
        <v>41153</v>
      </c>
    </row>
    <row r="754" spans="1:6">
      <c r="A754" t="s">
        <v>1603</v>
      </c>
      <c r="B754" t="s">
        <v>4146</v>
      </c>
      <c r="C754" t="str">
        <f>_xlfn.XLOOKUP(A754,generation_units!A:A,generation_units!T:T)</f>
        <v>Operational</v>
      </c>
      <c r="D754">
        <v>17</v>
      </c>
      <c r="E754">
        <v>17</v>
      </c>
      <c r="F754" s="3">
        <v>41244</v>
      </c>
    </row>
    <row r="755" spans="1:6">
      <c r="A755" t="s">
        <v>1605</v>
      </c>
      <c r="B755" t="s">
        <v>4060</v>
      </c>
      <c r="C755" t="str">
        <f>_xlfn.XLOOKUP(A755,generation_units!A:A,generation_units!T:T)</f>
        <v>Operational</v>
      </c>
      <c r="D755">
        <v>4</v>
      </c>
      <c r="E755">
        <v>4</v>
      </c>
      <c r="F755" s="3">
        <v>39479</v>
      </c>
    </row>
    <row r="756" spans="1:6">
      <c r="A756" t="s">
        <v>1606</v>
      </c>
      <c r="B756" s="25" t="s">
        <v>4071</v>
      </c>
      <c r="C756" t="str">
        <f>_xlfn.XLOOKUP(A756,generation_units!A:A,generation_units!T:T)</f>
        <v>Operational</v>
      </c>
      <c r="D756">
        <v>1</v>
      </c>
      <c r="E756" s="25">
        <v>1</v>
      </c>
      <c r="F756" s="3">
        <v>41944</v>
      </c>
    </row>
    <row r="757" spans="1:6">
      <c r="A757" t="s">
        <v>1608</v>
      </c>
      <c r="B757" t="s">
        <v>4078</v>
      </c>
      <c r="C757" t="str">
        <f>_xlfn.XLOOKUP(A757,generation_units!A:A,generation_units!T:T)</f>
        <v>Operational</v>
      </c>
      <c r="D757">
        <v>11</v>
      </c>
      <c r="E757">
        <v>111</v>
      </c>
      <c r="F757" s="3">
        <v>43952</v>
      </c>
    </row>
    <row r="758" spans="1:6">
      <c r="A758" t="s">
        <v>1608</v>
      </c>
      <c r="B758" t="s">
        <v>4083</v>
      </c>
      <c r="C758" t="str">
        <f>_xlfn.XLOOKUP(A758,generation_units!A:A,generation_units!T:T)</f>
        <v>Operational</v>
      </c>
      <c r="D758">
        <v>100</v>
      </c>
      <c r="E758">
        <v>111</v>
      </c>
      <c r="F758" s="3">
        <v>43952</v>
      </c>
    </row>
    <row r="759" spans="1:6">
      <c r="A759" t="s">
        <v>1611</v>
      </c>
      <c r="B759" t="s">
        <v>4087</v>
      </c>
      <c r="C759" t="str">
        <f>_xlfn.XLOOKUP(A759,generation_units!A:A,generation_units!T:T)</f>
        <v>Operational</v>
      </c>
      <c r="D759">
        <v>13</v>
      </c>
      <c r="E759">
        <v>131</v>
      </c>
      <c r="F759" s="3">
        <v>44866</v>
      </c>
    </row>
    <row r="760" spans="1:6">
      <c r="A760" t="s">
        <v>1611</v>
      </c>
      <c r="B760" t="s">
        <v>4067</v>
      </c>
      <c r="C760" t="str">
        <f>_xlfn.XLOOKUP(A760,generation_units!A:A,generation_units!T:T)</f>
        <v>Operational</v>
      </c>
      <c r="D760">
        <v>118</v>
      </c>
      <c r="E760">
        <v>131</v>
      </c>
      <c r="F760" s="3">
        <v>44866</v>
      </c>
    </row>
    <row r="761" spans="1:6">
      <c r="A761" t="s">
        <v>1614</v>
      </c>
      <c r="B761" t="s">
        <v>4087</v>
      </c>
      <c r="C761" t="str">
        <f>_xlfn.XLOOKUP(A761,generation_units!A:A,generation_units!T:T)</f>
        <v>Operational</v>
      </c>
      <c r="D761">
        <v>5</v>
      </c>
      <c r="E761">
        <v>37</v>
      </c>
      <c r="F761" s="3">
        <v>45261</v>
      </c>
    </row>
    <row r="762" spans="1:6">
      <c r="A762" t="s">
        <v>1614</v>
      </c>
      <c r="B762" t="s">
        <v>4067</v>
      </c>
      <c r="C762" t="str">
        <f>_xlfn.XLOOKUP(A762,generation_units!A:A,generation_units!T:T)</f>
        <v>Operational</v>
      </c>
      <c r="D762">
        <v>31</v>
      </c>
      <c r="E762">
        <v>37</v>
      </c>
      <c r="F762" s="3">
        <v>45261</v>
      </c>
    </row>
    <row r="763" spans="1:6">
      <c r="A763" t="s">
        <v>1615</v>
      </c>
      <c r="B763" t="s">
        <v>4104</v>
      </c>
      <c r="C763" t="str">
        <f>_xlfn.XLOOKUP(A763,generation_units!A:A,generation_units!T:T)</f>
        <v>Operational</v>
      </c>
      <c r="D763">
        <v>5</v>
      </c>
      <c r="E763">
        <v>36</v>
      </c>
      <c r="F763" s="3">
        <v>45536</v>
      </c>
    </row>
    <row r="764" spans="1:6">
      <c r="A764" t="s">
        <v>1615</v>
      </c>
      <c r="B764" t="s">
        <v>4077</v>
      </c>
      <c r="C764" t="str">
        <f>_xlfn.XLOOKUP(A764,generation_units!A:A,generation_units!T:T)</f>
        <v>Operational</v>
      </c>
      <c r="D764">
        <v>31</v>
      </c>
      <c r="E764">
        <v>36</v>
      </c>
      <c r="F764" s="3">
        <v>45536</v>
      </c>
    </row>
    <row r="765" spans="1:6">
      <c r="A765" t="s">
        <v>1617</v>
      </c>
      <c r="B765" t="s">
        <v>4087</v>
      </c>
      <c r="C765" t="str">
        <f>_xlfn.XLOOKUP(A765,generation_units!A:A,generation_units!T:T)</f>
        <v>Operational</v>
      </c>
      <c r="D765">
        <v>11</v>
      </c>
      <c r="E765">
        <v>75</v>
      </c>
      <c r="F765" s="3">
        <v>45296</v>
      </c>
    </row>
    <row r="766" spans="1:6">
      <c r="A766" t="s">
        <v>1617</v>
      </c>
      <c r="B766" t="s">
        <v>4067</v>
      </c>
      <c r="C766" t="str">
        <f>_xlfn.XLOOKUP(A766,generation_units!A:A,generation_units!T:T)</f>
        <v>Operational</v>
      </c>
      <c r="D766">
        <v>63</v>
      </c>
      <c r="E766">
        <v>75</v>
      </c>
      <c r="F766" s="3">
        <v>45296</v>
      </c>
    </row>
    <row r="767" spans="1:6">
      <c r="A767" t="s">
        <v>1618</v>
      </c>
      <c r="B767" s="25" t="s">
        <v>4077</v>
      </c>
      <c r="C767" t="str">
        <f>_xlfn.XLOOKUP(A767,generation_units!A:A,generation_units!T:T)</f>
        <v>Operational</v>
      </c>
      <c r="D767">
        <v>116</v>
      </c>
      <c r="E767">
        <v>116</v>
      </c>
      <c r="F767" s="3">
        <v>44531</v>
      </c>
    </row>
    <row r="768" spans="1:6">
      <c r="A768" t="s">
        <v>1620</v>
      </c>
      <c r="B768" s="25" t="s">
        <v>4065</v>
      </c>
      <c r="C768" t="str">
        <f>_xlfn.XLOOKUP(A768,generation_units!A:A,generation_units!T:T)</f>
        <v>Operational</v>
      </c>
      <c r="D768">
        <v>67</v>
      </c>
      <c r="E768" s="25">
        <v>67</v>
      </c>
      <c r="F768" s="3">
        <v>39569</v>
      </c>
    </row>
    <row r="769" spans="1:7">
      <c r="A769" t="s">
        <v>1623</v>
      </c>
      <c r="B769" t="s">
        <v>3963</v>
      </c>
      <c r="C769" t="str">
        <f>_xlfn.XLOOKUP(A769,generation_units!A:A,generation_units!T:T)</f>
        <v>Operational</v>
      </c>
      <c r="D769">
        <v>13</v>
      </c>
      <c r="E769">
        <v>17</v>
      </c>
      <c r="F769" s="3">
        <v>44228</v>
      </c>
    </row>
    <row r="770" spans="1:7">
      <c r="A770" t="s">
        <v>1623</v>
      </c>
      <c r="B770" t="s">
        <v>3998</v>
      </c>
      <c r="C770" t="str">
        <f>_xlfn.XLOOKUP(A770,generation_units!A:A,generation_units!T:T)</f>
        <v>Operational</v>
      </c>
      <c r="D770">
        <v>3</v>
      </c>
      <c r="E770">
        <v>17</v>
      </c>
      <c r="F770" s="3">
        <v>44228</v>
      </c>
    </row>
    <row r="771" spans="1:7">
      <c r="A771" t="s">
        <v>1627</v>
      </c>
      <c r="B771" s="25" t="s">
        <v>4065</v>
      </c>
      <c r="C771" t="str">
        <f>_xlfn.XLOOKUP(A771,generation_units!A:A,generation_units!T:T)</f>
        <v>Operational</v>
      </c>
      <c r="D771">
        <v>4</v>
      </c>
      <c r="E771" s="25">
        <v>4</v>
      </c>
      <c r="F771" s="3">
        <v>40330</v>
      </c>
    </row>
    <row r="772" spans="1:7">
      <c r="A772" t="s">
        <v>1629</v>
      </c>
      <c r="B772" s="25" t="s">
        <v>4104</v>
      </c>
      <c r="C772" t="str">
        <f>_xlfn.XLOOKUP(A772,generation_units!A:A,generation_units!T:T)</f>
        <v>Operational</v>
      </c>
      <c r="D772">
        <v>27</v>
      </c>
      <c r="E772" s="25">
        <v>27</v>
      </c>
      <c r="F772" s="3">
        <v>39814</v>
      </c>
    </row>
    <row r="773" spans="1:7">
      <c r="A773" t="s">
        <v>1633</v>
      </c>
      <c r="B773" s="25" t="s">
        <v>4068</v>
      </c>
      <c r="C773" t="str">
        <f>_xlfn.XLOOKUP(A773,generation_units!A:A,generation_units!T:T)</f>
        <v>Operational</v>
      </c>
      <c r="D773">
        <v>112</v>
      </c>
      <c r="E773" s="25">
        <v>112</v>
      </c>
      <c r="F773" s="3">
        <v>42461</v>
      </c>
    </row>
    <row r="774" spans="1:7">
      <c r="A774" t="s">
        <v>1636</v>
      </c>
      <c r="B774" t="s">
        <v>4013</v>
      </c>
      <c r="C774" t="str">
        <f>_xlfn.XLOOKUP(A774,generation_units!A:A,generation_units!T:T)</f>
        <v>Operational</v>
      </c>
      <c r="D774">
        <v>10</v>
      </c>
      <c r="E774">
        <v>10</v>
      </c>
      <c r="F774" s="3">
        <v>41244</v>
      </c>
    </row>
    <row r="775" spans="1:7">
      <c r="A775" t="s">
        <v>1637</v>
      </c>
      <c r="B775" t="s">
        <v>4141</v>
      </c>
      <c r="C775" t="str">
        <f>_xlfn.XLOOKUP(A775,generation_units!A:A,generation_units!T:T)</f>
        <v>Decommissioned</v>
      </c>
      <c r="D775">
        <v>108</v>
      </c>
      <c r="E775">
        <v>108</v>
      </c>
      <c r="F775" s="3">
        <v>38018</v>
      </c>
      <c r="G775" s="3">
        <v>44195</v>
      </c>
    </row>
    <row r="776" spans="1:7">
      <c r="A776" t="s">
        <v>1638</v>
      </c>
      <c r="B776" t="s">
        <v>4089</v>
      </c>
      <c r="C776" t="str">
        <f>_xlfn.XLOOKUP(A776,generation_units!A:A,generation_units!T:T)</f>
        <v>Operational</v>
      </c>
      <c r="D776">
        <v>100</v>
      </c>
      <c r="E776">
        <v>100</v>
      </c>
      <c r="F776" s="3">
        <v>44196</v>
      </c>
    </row>
    <row r="777" spans="1:7">
      <c r="A777" t="s">
        <v>1639</v>
      </c>
      <c r="B777" t="s">
        <v>4147</v>
      </c>
      <c r="C777" t="str">
        <f>_xlfn.XLOOKUP(A777,generation_units!A:A,generation_units!T:T)</f>
        <v>Operational</v>
      </c>
      <c r="D777">
        <v>42</v>
      </c>
      <c r="E777">
        <v>56</v>
      </c>
      <c r="F777" s="3">
        <v>41244</v>
      </c>
    </row>
    <row r="778" spans="1:7">
      <c r="A778" t="s">
        <v>1639</v>
      </c>
      <c r="B778" t="s">
        <v>4066</v>
      </c>
      <c r="C778" t="str">
        <f>_xlfn.XLOOKUP(A778,generation_units!A:A,generation_units!T:T)</f>
        <v>Operational</v>
      </c>
      <c r="D778">
        <v>14</v>
      </c>
      <c r="E778">
        <v>56</v>
      </c>
      <c r="F778" s="3">
        <v>41244</v>
      </c>
    </row>
    <row r="779" spans="1:7">
      <c r="A779" t="s">
        <v>1642</v>
      </c>
      <c r="B779" t="s">
        <v>4137</v>
      </c>
      <c r="C779" t="str">
        <f>_xlfn.XLOOKUP(A779,generation_units!A:A,generation_units!T:T)</f>
        <v>Operational</v>
      </c>
      <c r="D779">
        <v>1</v>
      </c>
      <c r="E779" s="25">
        <v>1</v>
      </c>
      <c r="F779" s="3">
        <v>39356</v>
      </c>
    </row>
    <row r="780" spans="1:7">
      <c r="A780" t="s">
        <v>1645</v>
      </c>
      <c r="B780" t="s">
        <v>4116</v>
      </c>
      <c r="C780" t="str">
        <f>_xlfn.XLOOKUP(A780,generation_units!A:A,generation_units!T:T)</f>
        <v>Operational</v>
      </c>
      <c r="D780">
        <v>41</v>
      </c>
      <c r="E780">
        <v>41</v>
      </c>
      <c r="F780" s="3">
        <v>37956</v>
      </c>
    </row>
    <row r="781" spans="1:7">
      <c r="A781" t="s">
        <v>1646</v>
      </c>
      <c r="B781" t="s">
        <v>4116</v>
      </c>
      <c r="C781" t="str">
        <f>_xlfn.XLOOKUP(A781,generation_units!A:A,generation_units!T:T)</f>
        <v>Operational</v>
      </c>
      <c r="D781">
        <v>63</v>
      </c>
      <c r="E781" s="25">
        <v>63</v>
      </c>
      <c r="F781" s="3">
        <v>40179</v>
      </c>
    </row>
    <row r="782" spans="1:7">
      <c r="A782" t="s">
        <v>1648</v>
      </c>
      <c r="B782" t="s">
        <v>4148</v>
      </c>
      <c r="C782" t="str">
        <f>_xlfn.XLOOKUP(A782,generation_units!A:A,generation_units!T:T)</f>
        <v>Decommissioned</v>
      </c>
      <c r="D782">
        <v>12</v>
      </c>
      <c r="E782">
        <v>12</v>
      </c>
      <c r="F782" s="3">
        <v>40664</v>
      </c>
      <c r="G782" s="3">
        <v>43845</v>
      </c>
    </row>
    <row r="783" spans="1:7">
      <c r="A783" t="s">
        <v>1649</v>
      </c>
      <c r="B783" s="25" t="s">
        <v>4078</v>
      </c>
      <c r="C783" t="str">
        <f>_xlfn.XLOOKUP(A783,generation_units!A:A,generation_units!T:T)</f>
        <v>Operational</v>
      </c>
      <c r="D783">
        <v>12</v>
      </c>
      <c r="E783">
        <v>12</v>
      </c>
      <c r="F783" s="3">
        <v>40664</v>
      </c>
    </row>
    <row r="784" spans="1:7">
      <c r="A784" t="s">
        <v>1649</v>
      </c>
      <c r="B784" t="s">
        <v>4078</v>
      </c>
      <c r="C784" t="str">
        <f>_xlfn.XLOOKUP(A784,generation_units!A:A,generation_units!T:T)</f>
        <v>Operational</v>
      </c>
      <c r="D784">
        <v>12</v>
      </c>
      <c r="E784">
        <v>12</v>
      </c>
      <c r="F784" s="3">
        <v>44196</v>
      </c>
    </row>
    <row r="785" spans="1:6">
      <c r="A785" t="s">
        <v>1650</v>
      </c>
      <c r="B785" t="s">
        <v>4099</v>
      </c>
      <c r="C785" t="str">
        <f>_xlfn.XLOOKUP(A785,generation_units!A:A,generation_units!T:T)</f>
        <v>Operational</v>
      </c>
      <c r="D785">
        <v>14</v>
      </c>
      <c r="E785">
        <v>14</v>
      </c>
      <c r="F785" s="3">
        <v>41244</v>
      </c>
    </row>
    <row r="786" spans="1:6">
      <c r="A786" t="s">
        <v>1652</v>
      </c>
      <c r="B786" t="s">
        <v>4060</v>
      </c>
      <c r="C786" t="str">
        <f>_xlfn.XLOOKUP(A786,generation_units!A:A,generation_units!T:T)</f>
        <v>Operational</v>
      </c>
      <c r="D786">
        <v>24</v>
      </c>
      <c r="E786">
        <v>24</v>
      </c>
      <c r="F786" s="3">
        <v>39539</v>
      </c>
    </row>
    <row r="787" spans="1:6">
      <c r="A787" t="s">
        <v>1653</v>
      </c>
      <c r="B787" s="30" t="s">
        <v>4149</v>
      </c>
      <c r="C787" t="str">
        <f>_xlfn.XLOOKUP(A787,generation_units!A:A,generation_units!T:T)</f>
        <v>Operational</v>
      </c>
      <c r="D787">
        <v>83</v>
      </c>
      <c r="E787">
        <v>83</v>
      </c>
      <c r="F787" s="3">
        <v>37226</v>
      </c>
    </row>
    <row r="788" spans="1:6">
      <c r="A788" t="s">
        <v>1654</v>
      </c>
      <c r="B788" t="s">
        <v>4085</v>
      </c>
      <c r="C788" t="str">
        <f>_xlfn.XLOOKUP(A788,generation_units!A:A,generation_units!T:T)</f>
        <v>Operational</v>
      </c>
      <c r="D788">
        <v>6</v>
      </c>
      <c r="E788">
        <v>41</v>
      </c>
      <c r="F788" s="3">
        <v>44166</v>
      </c>
    </row>
    <row r="789" spans="1:6">
      <c r="A789" t="s">
        <v>1654</v>
      </c>
      <c r="B789" t="s">
        <v>4075</v>
      </c>
      <c r="C789" t="str">
        <f>_xlfn.XLOOKUP(A789,generation_units!A:A,generation_units!T:T)</f>
        <v>Operational</v>
      </c>
      <c r="D789">
        <v>5</v>
      </c>
      <c r="E789">
        <v>41</v>
      </c>
      <c r="F789" s="3">
        <v>44166</v>
      </c>
    </row>
    <row r="790" spans="1:6">
      <c r="A790" t="s">
        <v>1654</v>
      </c>
      <c r="B790" t="s">
        <v>4067</v>
      </c>
      <c r="C790" t="str">
        <f>_xlfn.XLOOKUP(A790,generation_units!A:A,generation_units!T:T)</f>
        <v>Operational</v>
      </c>
      <c r="D790">
        <v>30</v>
      </c>
      <c r="E790">
        <v>41</v>
      </c>
      <c r="F790" s="3">
        <v>44166</v>
      </c>
    </row>
    <row r="791" spans="1:6">
      <c r="A791" t="s">
        <v>1655</v>
      </c>
      <c r="B791" t="s">
        <v>4123</v>
      </c>
      <c r="C791" t="str">
        <f>_xlfn.XLOOKUP(A791,generation_units!A:A,generation_units!T:T)</f>
        <v>Operational</v>
      </c>
      <c r="D791">
        <v>3</v>
      </c>
      <c r="E791" s="25">
        <v>3</v>
      </c>
      <c r="F791" s="3">
        <v>40969</v>
      </c>
    </row>
    <row r="792" spans="1:6">
      <c r="A792" t="s">
        <v>1658</v>
      </c>
      <c r="B792" t="s">
        <v>4078</v>
      </c>
      <c r="C792" t="str">
        <f>_xlfn.XLOOKUP(A792,generation_units!A:A,generation_units!T:T)</f>
        <v>Operational</v>
      </c>
      <c r="D792">
        <v>40</v>
      </c>
      <c r="E792">
        <v>40</v>
      </c>
      <c r="F792" s="3">
        <v>43435</v>
      </c>
    </row>
    <row r="793" spans="1:6">
      <c r="A793" t="s">
        <v>1659</v>
      </c>
      <c r="B793" t="s">
        <v>3957</v>
      </c>
      <c r="C793" t="str">
        <f>_xlfn.XLOOKUP(A793,generation_units!A:A,generation_units!T:T)</f>
        <v>Operational</v>
      </c>
      <c r="D793">
        <v>34</v>
      </c>
      <c r="E793">
        <v>34</v>
      </c>
      <c r="F793" s="3">
        <v>40909</v>
      </c>
    </row>
    <row r="794" spans="1:6">
      <c r="A794" t="s">
        <v>1661</v>
      </c>
      <c r="B794" s="30" t="s">
        <v>4065</v>
      </c>
      <c r="C794" t="str">
        <f>_xlfn.XLOOKUP(A794,generation_units!A:A,generation_units!T:T)</f>
        <v>Operational</v>
      </c>
      <c r="D794">
        <v>2</v>
      </c>
      <c r="E794">
        <v>2</v>
      </c>
      <c r="F794" s="3">
        <v>37256</v>
      </c>
    </row>
    <row r="795" spans="1:6">
      <c r="A795" t="s">
        <v>1662</v>
      </c>
      <c r="B795" s="30" t="s">
        <v>4065</v>
      </c>
      <c r="C795" t="str">
        <f>_xlfn.XLOOKUP(A795,generation_units!A:A,generation_units!T:T)</f>
        <v>Operational</v>
      </c>
      <c r="D795">
        <v>3</v>
      </c>
      <c r="E795">
        <v>3</v>
      </c>
      <c r="F795" s="3">
        <v>31412</v>
      </c>
    </row>
    <row r="796" spans="1:6">
      <c r="A796" t="s">
        <v>1664</v>
      </c>
      <c r="B796" s="30" t="s">
        <v>4065</v>
      </c>
      <c r="C796" t="str">
        <f>_xlfn.XLOOKUP(A796,generation_units!A:A,generation_units!T:T)</f>
        <v>Operational</v>
      </c>
      <c r="D796">
        <v>5</v>
      </c>
      <c r="E796" s="25">
        <v>5</v>
      </c>
      <c r="F796" s="3">
        <v>38473</v>
      </c>
    </row>
    <row r="797" spans="1:6">
      <c r="A797" t="s">
        <v>1665</v>
      </c>
      <c r="B797" s="30" t="s">
        <v>4134</v>
      </c>
      <c r="C797" t="str">
        <f>_xlfn.XLOOKUP(A797,generation_units!A:A,generation_units!T:T)</f>
        <v>Operational</v>
      </c>
      <c r="D797">
        <v>29</v>
      </c>
      <c r="E797">
        <v>29</v>
      </c>
      <c r="F797" s="3">
        <v>33848</v>
      </c>
    </row>
    <row r="798" spans="1:6">
      <c r="A798" t="s">
        <v>1666</v>
      </c>
      <c r="B798" t="s">
        <v>4067</v>
      </c>
      <c r="C798" t="str">
        <f>_xlfn.XLOOKUP(A798,generation_units!A:A,generation_units!T:T)</f>
        <v>Operational</v>
      </c>
      <c r="D798">
        <v>21</v>
      </c>
      <c r="E798">
        <v>21</v>
      </c>
      <c r="F798" s="3">
        <v>44167</v>
      </c>
    </row>
    <row r="799" spans="1:6">
      <c r="A799" t="s">
        <v>1667</v>
      </c>
      <c r="B799" t="s">
        <v>4082</v>
      </c>
      <c r="C799" t="str">
        <f>_xlfn.XLOOKUP(A799,generation_units!A:A,generation_units!T:T)</f>
        <v>Operational</v>
      </c>
      <c r="D799">
        <v>21</v>
      </c>
      <c r="E799">
        <v>21</v>
      </c>
      <c r="F799" s="3">
        <v>42795</v>
      </c>
    </row>
    <row r="800" spans="1:6">
      <c r="A800" t="s">
        <v>1670</v>
      </c>
      <c r="B800" t="s">
        <v>4068</v>
      </c>
      <c r="C800" t="str">
        <f>_xlfn.XLOOKUP(A800,generation_units!A:A,generation_units!T:T)</f>
        <v>Operational</v>
      </c>
      <c r="D800">
        <v>4</v>
      </c>
      <c r="E800">
        <v>40</v>
      </c>
      <c r="F800" s="3">
        <v>43040</v>
      </c>
    </row>
    <row r="801" spans="1:6">
      <c r="A801" t="s">
        <v>1670</v>
      </c>
      <c r="B801" t="s">
        <v>4075</v>
      </c>
      <c r="C801" t="str">
        <f>_xlfn.XLOOKUP(A801,generation_units!A:A,generation_units!T:T)</f>
        <v>Operational</v>
      </c>
      <c r="D801">
        <v>36</v>
      </c>
      <c r="E801">
        <v>40</v>
      </c>
      <c r="F801" s="3">
        <v>43040</v>
      </c>
    </row>
    <row r="802" spans="1:6">
      <c r="A802" t="s">
        <v>1671</v>
      </c>
      <c r="B802" t="s">
        <v>4023</v>
      </c>
      <c r="C802" t="str">
        <f>_xlfn.XLOOKUP(A802,generation_units!A:A,generation_units!T:T)</f>
        <v>Operational</v>
      </c>
      <c r="D802">
        <v>100</v>
      </c>
      <c r="E802">
        <v>100</v>
      </c>
      <c r="F802" s="3">
        <v>42705</v>
      </c>
    </row>
    <row r="803" spans="1:6">
      <c r="A803" t="s">
        <v>1672</v>
      </c>
      <c r="B803" s="30" t="s">
        <v>4139</v>
      </c>
      <c r="C803" t="str">
        <f>_xlfn.XLOOKUP(A803,generation_units!A:A,generation_units!T:T)</f>
        <v>Operational</v>
      </c>
      <c r="D803">
        <v>1</v>
      </c>
      <c r="E803" s="25">
        <v>1</v>
      </c>
      <c r="F803" s="3">
        <v>42644</v>
      </c>
    </row>
    <row r="804" spans="1:6">
      <c r="A804" t="s">
        <v>1675</v>
      </c>
      <c r="B804" s="30" t="s">
        <v>4139</v>
      </c>
      <c r="C804" t="str">
        <f>_xlfn.XLOOKUP(A804,generation_units!A:A,generation_units!T:T)</f>
        <v>Operational</v>
      </c>
      <c r="D804">
        <v>3</v>
      </c>
      <c r="E804" s="25">
        <v>3</v>
      </c>
      <c r="F804" s="3">
        <v>42583</v>
      </c>
    </row>
    <row r="805" spans="1:6">
      <c r="A805" t="s">
        <v>1676</v>
      </c>
      <c r="B805" s="30" t="s">
        <v>4139</v>
      </c>
      <c r="C805" t="str">
        <f>_xlfn.XLOOKUP(A805,generation_units!A:A,generation_units!T:T)</f>
        <v>Operational</v>
      </c>
      <c r="D805">
        <v>1</v>
      </c>
      <c r="E805" s="25">
        <v>1</v>
      </c>
      <c r="F805" s="3">
        <v>42583</v>
      </c>
    </row>
    <row r="806" spans="1:6">
      <c r="A806" t="s">
        <v>1677</v>
      </c>
      <c r="B806" s="30" t="s">
        <v>4139</v>
      </c>
      <c r="C806" t="str">
        <f>_xlfn.XLOOKUP(A806,generation_units!A:A,generation_units!T:T)</f>
        <v>Operational</v>
      </c>
      <c r="D806">
        <v>1</v>
      </c>
      <c r="E806" s="25">
        <v>1</v>
      </c>
      <c r="F806" s="3">
        <v>42583</v>
      </c>
    </row>
    <row r="807" spans="1:6">
      <c r="A807" t="s">
        <v>1678</v>
      </c>
      <c r="B807" s="30" t="s">
        <v>4139</v>
      </c>
      <c r="C807" t="str">
        <f>_xlfn.XLOOKUP(A807,generation_units!A:A,generation_units!T:T)</f>
        <v>Operational</v>
      </c>
      <c r="D807">
        <v>1</v>
      </c>
      <c r="E807" s="25">
        <v>1</v>
      </c>
      <c r="F807" s="3">
        <v>42825</v>
      </c>
    </row>
    <row r="808" spans="1:6">
      <c r="A808" t="s">
        <v>1679</v>
      </c>
      <c r="B808" s="30" t="s">
        <v>4139</v>
      </c>
      <c r="C808" t="str">
        <f>_xlfn.XLOOKUP(A808,generation_units!A:A,generation_units!T:T)</f>
        <v>Operational</v>
      </c>
      <c r="D808">
        <v>3</v>
      </c>
      <c r="E808" s="25">
        <v>3</v>
      </c>
      <c r="F808" s="3">
        <v>42583</v>
      </c>
    </row>
    <row r="809" spans="1:6">
      <c r="A809" t="s">
        <v>1680</v>
      </c>
      <c r="B809" t="s">
        <v>4060</v>
      </c>
      <c r="C809" t="str">
        <f>_xlfn.XLOOKUP(A809,generation_units!A:A,generation_units!T:T)</f>
        <v>Operational</v>
      </c>
      <c r="D809">
        <v>24</v>
      </c>
      <c r="E809">
        <v>24</v>
      </c>
      <c r="F809" s="3">
        <v>39539</v>
      </c>
    </row>
    <row r="810" spans="1:6">
      <c r="A810" t="s">
        <v>1681</v>
      </c>
      <c r="B810" s="25" t="s">
        <v>4057</v>
      </c>
      <c r="C810" t="str">
        <f>_xlfn.XLOOKUP(A810,generation_units!A:A,generation_units!T:T)</f>
        <v>Operational</v>
      </c>
      <c r="D810">
        <v>26</v>
      </c>
      <c r="E810" s="25">
        <v>26</v>
      </c>
      <c r="F810" s="3">
        <v>41244</v>
      </c>
    </row>
    <row r="811" spans="1:6">
      <c r="A811" t="s">
        <v>1683</v>
      </c>
      <c r="B811" t="s">
        <v>4150</v>
      </c>
      <c r="C811" t="str">
        <f>_xlfn.XLOOKUP(A811,generation_units!A:A,generation_units!T:T)</f>
        <v>Operational</v>
      </c>
      <c r="D811">
        <v>11</v>
      </c>
      <c r="E811">
        <v>59</v>
      </c>
      <c r="F811" s="3">
        <v>44197</v>
      </c>
    </row>
    <row r="812" spans="1:6">
      <c r="A812" t="s">
        <v>1683</v>
      </c>
      <c r="B812" t="s">
        <v>4064</v>
      </c>
      <c r="C812" t="str">
        <f>_xlfn.XLOOKUP(A812,generation_units!A:A,generation_units!T:T)</f>
        <v>Operational</v>
      </c>
      <c r="D812">
        <v>48</v>
      </c>
      <c r="E812">
        <v>59</v>
      </c>
      <c r="F812" s="3">
        <v>44197</v>
      </c>
    </row>
    <row r="813" spans="1:6">
      <c r="A813" t="s">
        <v>1685</v>
      </c>
      <c r="B813" t="s">
        <v>4075</v>
      </c>
      <c r="C813" t="str">
        <f>_xlfn.XLOOKUP(A813,generation_units!A:A,generation_units!T:T)</f>
        <v>Operational</v>
      </c>
      <c r="D813">
        <v>4</v>
      </c>
      <c r="E813">
        <v>39</v>
      </c>
      <c r="F813" s="3">
        <v>43800</v>
      </c>
    </row>
    <row r="814" spans="1:6">
      <c r="A814" t="s">
        <v>1685</v>
      </c>
      <c r="B814" t="s">
        <v>4076</v>
      </c>
      <c r="C814" t="str">
        <f>_xlfn.XLOOKUP(A814,generation_units!A:A,generation_units!T:T)</f>
        <v>Operational</v>
      </c>
      <c r="D814">
        <v>35</v>
      </c>
      <c r="E814">
        <v>39</v>
      </c>
      <c r="F814" s="3">
        <v>43800</v>
      </c>
    </row>
    <row r="815" spans="1:6">
      <c r="A815" t="s">
        <v>1686</v>
      </c>
      <c r="B815" t="s">
        <v>4065</v>
      </c>
      <c r="C815" t="str">
        <f>_xlfn.XLOOKUP(A815,generation_units!A:A,generation_units!T:T)</f>
        <v>Operational</v>
      </c>
      <c r="D815">
        <v>66</v>
      </c>
      <c r="E815">
        <v>66</v>
      </c>
      <c r="F815" s="3">
        <v>40150</v>
      </c>
    </row>
    <row r="816" spans="1:6">
      <c r="A816" t="s">
        <v>1688</v>
      </c>
      <c r="B816" t="s">
        <v>4083</v>
      </c>
      <c r="C816" t="str">
        <f>_xlfn.XLOOKUP(A816,generation_units!A:A,generation_units!T:T)</f>
        <v>Operational</v>
      </c>
      <c r="D816">
        <v>100</v>
      </c>
      <c r="E816">
        <v>100</v>
      </c>
      <c r="F816" s="3">
        <v>44109</v>
      </c>
    </row>
    <row r="817" spans="1:7">
      <c r="A817" t="s">
        <v>1689</v>
      </c>
      <c r="B817" t="s">
        <v>4075</v>
      </c>
      <c r="C817" t="str">
        <f>_xlfn.XLOOKUP(A817,generation_units!A:A,generation_units!T:T)</f>
        <v>Operational</v>
      </c>
      <c r="D817">
        <v>6</v>
      </c>
      <c r="E817">
        <v>60</v>
      </c>
      <c r="F817" s="3">
        <v>44243</v>
      </c>
    </row>
    <row r="818" spans="1:7">
      <c r="A818" t="s">
        <v>1689</v>
      </c>
      <c r="B818" t="s">
        <v>4067</v>
      </c>
      <c r="C818" t="str">
        <f>_xlfn.XLOOKUP(A818,generation_units!A:A,generation_units!T:T)</f>
        <v>Operational</v>
      </c>
      <c r="D818">
        <v>54</v>
      </c>
      <c r="E818">
        <v>60</v>
      </c>
      <c r="F818" s="3">
        <v>44243</v>
      </c>
    </row>
    <row r="819" spans="1:7">
      <c r="A819" t="s">
        <v>1691</v>
      </c>
      <c r="B819" s="25" t="s">
        <v>4061</v>
      </c>
      <c r="C819" t="str">
        <f>_xlfn.XLOOKUP(A819,generation_units!A:A,generation_units!T:T)</f>
        <v>Decommissioned</v>
      </c>
      <c r="D819">
        <v>33</v>
      </c>
      <c r="E819">
        <v>33</v>
      </c>
      <c r="F819" s="3">
        <v>38530</v>
      </c>
      <c r="G819" s="3">
        <v>44562</v>
      </c>
    </row>
    <row r="820" spans="1:7">
      <c r="A820" t="s">
        <v>1692</v>
      </c>
      <c r="B820" t="s">
        <v>4099</v>
      </c>
      <c r="C820" t="str">
        <f>_xlfn.XLOOKUP(A820,generation_units!A:A,generation_units!T:T)</f>
        <v>Operational</v>
      </c>
      <c r="D820">
        <v>28</v>
      </c>
      <c r="E820">
        <v>28</v>
      </c>
      <c r="F820" s="3">
        <v>44567</v>
      </c>
    </row>
    <row r="821" spans="1:7">
      <c r="A821" t="s">
        <v>1694</v>
      </c>
      <c r="B821" s="25" t="s">
        <v>4117</v>
      </c>
      <c r="C821" t="str">
        <f>_xlfn.XLOOKUP(A821,generation_units!A:A,generation_units!T:T)</f>
        <v>Operational</v>
      </c>
      <c r="D821">
        <v>4</v>
      </c>
      <c r="E821" s="25">
        <v>4</v>
      </c>
      <c r="F821" s="3">
        <v>42339</v>
      </c>
    </row>
    <row r="822" spans="1:7">
      <c r="A822" t="s">
        <v>1697</v>
      </c>
      <c r="B822" s="25" t="s">
        <v>4075</v>
      </c>
      <c r="C822" t="str">
        <f>_xlfn.XLOOKUP(A822,generation_units!A:A,generation_units!T:T)</f>
        <v>Operational</v>
      </c>
      <c r="D822">
        <v>3</v>
      </c>
      <c r="E822" s="25">
        <v>3</v>
      </c>
      <c r="F822" s="3">
        <v>42887</v>
      </c>
    </row>
    <row r="823" spans="1:7">
      <c r="A823" t="s">
        <v>1699</v>
      </c>
      <c r="B823" s="25" t="s">
        <v>4075</v>
      </c>
      <c r="C823" t="str">
        <f>_xlfn.XLOOKUP(A823,generation_units!A:A,generation_units!T:T)</f>
        <v>Operational</v>
      </c>
      <c r="D823">
        <v>28</v>
      </c>
      <c r="E823" s="25">
        <v>28</v>
      </c>
      <c r="F823" s="3">
        <v>40513</v>
      </c>
    </row>
    <row r="824" spans="1:7">
      <c r="A824" t="s">
        <v>1701</v>
      </c>
      <c r="B824" t="s">
        <v>4085</v>
      </c>
      <c r="C824" t="str">
        <f>_xlfn.XLOOKUP(A824,generation_units!A:A,generation_units!T:T)</f>
        <v>Operational</v>
      </c>
      <c r="D824">
        <v>77</v>
      </c>
      <c r="E824">
        <v>77</v>
      </c>
      <c r="F824" s="3">
        <v>43770</v>
      </c>
    </row>
    <row r="825" spans="1:7">
      <c r="A825" t="s">
        <v>1703</v>
      </c>
      <c r="B825" t="s">
        <v>3957</v>
      </c>
      <c r="C825" t="str">
        <f>_xlfn.XLOOKUP(A825,generation_units!A:A,generation_units!T:T)</f>
        <v>Operational</v>
      </c>
      <c r="D825">
        <v>2</v>
      </c>
      <c r="E825">
        <v>22</v>
      </c>
      <c r="F825" s="3">
        <v>41214</v>
      </c>
    </row>
    <row r="826" spans="1:7">
      <c r="A826" t="s">
        <v>1703</v>
      </c>
      <c r="B826" t="s">
        <v>4109</v>
      </c>
      <c r="C826" t="str">
        <f>_xlfn.XLOOKUP(A826,generation_units!A:A,generation_units!T:T)</f>
        <v>Operational</v>
      </c>
      <c r="D826">
        <v>20</v>
      </c>
      <c r="E826">
        <v>22</v>
      </c>
      <c r="F826" s="3">
        <v>41214</v>
      </c>
    </row>
    <row r="827" spans="1:7">
      <c r="A827" t="s">
        <v>1704</v>
      </c>
      <c r="B827" t="s">
        <v>3969</v>
      </c>
      <c r="C827" t="str">
        <f>_xlfn.XLOOKUP(A827,generation_units!A:A,generation_units!T:T)</f>
        <v>Operational</v>
      </c>
      <c r="D827">
        <v>5</v>
      </c>
      <c r="E827">
        <v>25</v>
      </c>
      <c r="F827" s="3">
        <v>44287</v>
      </c>
    </row>
    <row r="828" spans="1:7">
      <c r="A828" t="s">
        <v>1704</v>
      </c>
      <c r="B828" t="s">
        <v>3965</v>
      </c>
      <c r="C828" t="str">
        <f>_xlfn.XLOOKUP(A828,generation_units!A:A,generation_units!T:T)</f>
        <v>Operational</v>
      </c>
      <c r="D828">
        <v>20</v>
      </c>
      <c r="E828">
        <v>25</v>
      </c>
      <c r="F828" s="3">
        <v>44287</v>
      </c>
    </row>
    <row r="829" spans="1:7">
      <c r="A829" t="s">
        <v>1705</v>
      </c>
      <c r="B829" t="s">
        <v>3975</v>
      </c>
      <c r="C829" t="str">
        <f>_xlfn.XLOOKUP(A829,generation_units!A:A,generation_units!T:T)</f>
        <v>Operational</v>
      </c>
      <c r="D829">
        <v>3</v>
      </c>
      <c r="E829">
        <v>98</v>
      </c>
      <c r="F829" s="3">
        <v>40909</v>
      </c>
    </row>
    <row r="830" spans="1:7">
      <c r="A830" t="s">
        <v>1705</v>
      </c>
      <c r="B830" t="s">
        <v>4013</v>
      </c>
      <c r="C830" t="str">
        <f>_xlfn.XLOOKUP(A830,generation_units!A:A,generation_units!T:T)</f>
        <v>Operational</v>
      </c>
      <c r="D830">
        <v>95</v>
      </c>
      <c r="E830">
        <v>98</v>
      </c>
      <c r="F830" s="3">
        <v>40909</v>
      </c>
    </row>
    <row r="831" spans="1:7">
      <c r="A831" t="s">
        <v>1706</v>
      </c>
      <c r="B831" t="s">
        <v>4068</v>
      </c>
      <c r="C831" t="str">
        <f>_xlfn.XLOOKUP(A831,generation_units!A:A,generation_units!T:T)</f>
        <v>Expanded</v>
      </c>
      <c r="D831">
        <v>62</v>
      </c>
      <c r="E831">
        <v>62</v>
      </c>
      <c r="F831" s="3">
        <v>41974</v>
      </c>
    </row>
    <row r="832" spans="1:7">
      <c r="A832" t="s">
        <v>4151</v>
      </c>
      <c r="B832" s="25" t="s">
        <v>4075</v>
      </c>
      <c r="C832" t="str">
        <f>_xlfn.XLOOKUP(A832,generation_units!A:A,generation_units!T:T)</f>
        <v>Expanded</v>
      </c>
      <c r="D832">
        <v>19</v>
      </c>
      <c r="E832">
        <v>19</v>
      </c>
      <c r="F832" s="3">
        <v>43104</v>
      </c>
    </row>
    <row r="833" spans="1:7">
      <c r="A833" t="s">
        <v>1709</v>
      </c>
      <c r="B833" s="25" t="s">
        <v>4075</v>
      </c>
      <c r="C833" t="str">
        <f>_xlfn.XLOOKUP(A833,generation_units!A:A,generation_units!T:T)</f>
        <v>Operational</v>
      </c>
      <c r="D833">
        <v>33</v>
      </c>
      <c r="E833">
        <v>33</v>
      </c>
      <c r="F833" s="3">
        <v>43804</v>
      </c>
    </row>
    <row r="834" spans="1:7">
      <c r="A834" t="s">
        <v>1710</v>
      </c>
      <c r="B834" t="s">
        <v>4060</v>
      </c>
      <c r="C834" t="str">
        <f>_xlfn.XLOOKUP(A834,generation_units!A:A,generation_units!T:T)</f>
        <v>Operational</v>
      </c>
      <c r="D834">
        <v>10</v>
      </c>
      <c r="E834">
        <v>10</v>
      </c>
      <c r="F834" s="3">
        <v>39234</v>
      </c>
    </row>
    <row r="835" spans="1:7">
      <c r="A835" t="s">
        <v>1711</v>
      </c>
      <c r="B835" s="25" t="s">
        <v>4065</v>
      </c>
      <c r="C835" t="str">
        <f>_xlfn.XLOOKUP(A835,generation_units!A:A,generation_units!T:T)</f>
        <v>Operational</v>
      </c>
      <c r="D835">
        <v>108</v>
      </c>
      <c r="E835">
        <v>108</v>
      </c>
      <c r="F835" s="3">
        <v>40575</v>
      </c>
    </row>
    <row r="836" spans="1:7">
      <c r="A836" t="s">
        <v>1714</v>
      </c>
      <c r="B836" t="s">
        <v>4075</v>
      </c>
      <c r="C836" t="str">
        <f>_xlfn.XLOOKUP(A836,generation_units!A:A,generation_units!T:T)</f>
        <v>Operational</v>
      </c>
      <c r="D836">
        <v>87</v>
      </c>
      <c r="E836">
        <v>87</v>
      </c>
      <c r="F836" s="3">
        <v>43800</v>
      </c>
    </row>
    <row r="837" spans="1:7">
      <c r="A837" t="s">
        <v>1715</v>
      </c>
      <c r="B837" t="s">
        <v>4112</v>
      </c>
      <c r="C837" t="str">
        <f>_xlfn.XLOOKUP(A837,generation_units!A:A,generation_units!T:T)</f>
        <v>Operational</v>
      </c>
      <c r="D837">
        <v>9</v>
      </c>
      <c r="E837">
        <v>88</v>
      </c>
      <c r="F837" s="3">
        <v>44166</v>
      </c>
    </row>
    <row r="838" spans="1:7">
      <c r="A838" t="s">
        <v>1715</v>
      </c>
      <c r="B838" t="s">
        <v>4075</v>
      </c>
      <c r="C838" t="str">
        <f>_xlfn.XLOOKUP(A838,generation_units!A:A,generation_units!T:T)</f>
        <v>Operational</v>
      </c>
      <c r="D838">
        <v>79</v>
      </c>
      <c r="E838">
        <v>88</v>
      </c>
      <c r="F838" s="3">
        <v>44166</v>
      </c>
    </row>
    <row r="839" spans="1:7">
      <c r="A839" s="30" t="s">
        <v>1716</v>
      </c>
      <c r="B839" s="25" t="s">
        <v>4131</v>
      </c>
      <c r="C839" t="str">
        <f>_xlfn.XLOOKUP(A839,generation_units!A:A,generation_units!T:T)</f>
        <v>Decommissioned</v>
      </c>
      <c r="D839">
        <v>100</v>
      </c>
      <c r="E839" s="25">
        <v>100</v>
      </c>
      <c r="F839" s="3">
        <v>39783</v>
      </c>
      <c r="G839" s="3">
        <v>43829</v>
      </c>
    </row>
    <row r="840" spans="1:7">
      <c r="A840" s="30" t="s">
        <v>1718</v>
      </c>
      <c r="B840" s="25" t="s">
        <v>4080</v>
      </c>
      <c r="C840" t="str">
        <f>_xlfn.XLOOKUP(A840,generation_units!A:A,generation_units!T:T)</f>
        <v>Operational</v>
      </c>
      <c r="D840">
        <v>100</v>
      </c>
      <c r="E840" s="25">
        <v>100</v>
      </c>
      <c r="F840" s="3">
        <v>43830</v>
      </c>
    </row>
    <row r="841" spans="1:7">
      <c r="A841" s="30" t="s">
        <v>1720</v>
      </c>
      <c r="B841" s="25" t="s">
        <v>4152</v>
      </c>
      <c r="C841" t="str">
        <f>_xlfn.XLOOKUP(A841,generation_units!A:A,generation_units!T:T)</f>
        <v>Decommissioned</v>
      </c>
      <c r="D841">
        <v>80</v>
      </c>
      <c r="E841" s="25">
        <v>80</v>
      </c>
      <c r="F841" s="3">
        <v>39814</v>
      </c>
      <c r="G841" s="3">
        <v>43829</v>
      </c>
    </row>
    <row r="842" spans="1:7">
      <c r="A842" s="30" t="s">
        <v>1721</v>
      </c>
      <c r="B842" s="25" t="s">
        <v>4152</v>
      </c>
      <c r="C842" t="str">
        <f>_xlfn.XLOOKUP(A842,generation_units!A:A,generation_units!T:T)</f>
        <v>Operational</v>
      </c>
      <c r="D842">
        <v>4</v>
      </c>
      <c r="E842" s="25">
        <v>80</v>
      </c>
      <c r="F842" s="3">
        <v>43830</v>
      </c>
    </row>
    <row r="843" spans="1:7">
      <c r="A843" s="30" t="s">
        <v>1721</v>
      </c>
      <c r="B843" s="25" t="s">
        <v>4104</v>
      </c>
      <c r="C843" t="str">
        <f>_xlfn.XLOOKUP(A843,generation_units!A:A,generation_units!T:T)</f>
        <v>Operational</v>
      </c>
      <c r="D843">
        <v>76</v>
      </c>
      <c r="E843" s="25">
        <v>80</v>
      </c>
      <c r="F843" s="3">
        <v>43830</v>
      </c>
    </row>
    <row r="844" spans="1:7">
      <c r="A844" t="s">
        <v>1722</v>
      </c>
      <c r="B844" s="25" t="s">
        <v>4052</v>
      </c>
      <c r="C844" t="str">
        <f>_xlfn.XLOOKUP(A844,generation_units!A:A,generation_units!T:T)</f>
        <v>Decommissioned</v>
      </c>
      <c r="D844">
        <v>44</v>
      </c>
      <c r="E844">
        <v>44</v>
      </c>
      <c r="F844" s="3">
        <v>40148</v>
      </c>
      <c r="G844" s="3">
        <v>44560</v>
      </c>
    </row>
    <row r="845" spans="1:7">
      <c r="A845" t="s">
        <v>1723</v>
      </c>
      <c r="B845" t="s">
        <v>4052</v>
      </c>
      <c r="C845" t="str">
        <f>_xlfn.XLOOKUP(A845,generation_units!A:A,generation_units!T:T)</f>
        <v>Operational</v>
      </c>
      <c r="D845">
        <v>44</v>
      </c>
      <c r="E845">
        <v>44</v>
      </c>
      <c r="F845" s="3">
        <v>44561</v>
      </c>
    </row>
    <row r="846" spans="1:7">
      <c r="A846" t="s">
        <v>1724</v>
      </c>
      <c r="B846" s="25" t="s">
        <v>4081</v>
      </c>
      <c r="C846" t="str">
        <f>_xlfn.XLOOKUP(A846,generation_units!A:A,generation_units!T:T)</f>
        <v>Operational</v>
      </c>
      <c r="D846">
        <v>1</v>
      </c>
      <c r="E846" s="25">
        <v>1</v>
      </c>
      <c r="F846" s="3">
        <v>41122</v>
      </c>
    </row>
    <row r="847" spans="1:7">
      <c r="A847" t="s">
        <v>1726</v>
      </c>
      <c r="B847" s="25" t="s">
        <v>4076</v>
      </c>
      <c r="C847" t="str">
        <f>_xlfn.XLOOKUP(A847,generation_units!A:A,generation_units!T:T)</f>
        <v>Operational</v>
      </c>
      <c r="D847">
        <v>1</v>
      </c>
      <c r="E847" s="25">
        <v>1</v>
      </c>
      <c r="F847" s="3">
        <v>43814</v>
      </c>
    </row>
    <row r="848" spans="1:7">
      <c r="A848" t="s">
        <v>1727</v>
      </c>
      <c r="B848" t="s">
        <v>4153</v>
      </c>
      <c r="C848" t="str">
        <f>_xlfn.XLOOKUP(A848,generation_units!A:A,generation_units!T:T)</f>
        <v>Operational</v>
      </c>
      <c r="D848">
        <v>8</v>
      </c>
      <c r="E848">
        <v>72</v>
      </c>
      <c r="F848" s="3">
        <v>44562</v>
      </c>
    </row>
    <row r="849" spans="1:7">
      <c r="A849" t="s">
        <v>1727</v>
      </c>
      <c r="B849" t="s">
        <v>4091</v>
      </c>
      <c r="C849" t="str">
        <f>_xlfn.XLOOKUP(A849,generation_units!A:A,generation_units!T:T)</f>
        <v>Operational</v>
      </c>
      <c r="D849">
        <v>64</v>
      </c>
      <c r="E849">
        <v>72</v>
      </c>
      <c r="F849" s="3">
        <v>44562</v>
      </c>
    </row>
    <row r="850" spans="1:7">
      <c r="A850" t="s">
        <v>1728</v>
      </c>
      <c r="B850" t="s">
        <v>4084</v>
      </c>
      <c r="C850" t="str">
        <f>_xlfn.XLOOKUP(A850,generation_units!A:A,generation_units!T:T)</f>
        <v>Operational</v>
      </c>
      <c r="D850">
        <v>32</v>
      </c>
      <c r="E850">
        <v>32</v>
      </c>
      <c r="F850" s="3">
        <v>44166</v>
      </c>
    </row>
    <row r="851" spans="1:7">
      <c r="A851" t="s">
        <v>1729</v>
      </c>
      <c r="B851" s="25" t="s">
        <v>4059</v>
      </c>
      <c r="C851" t="str">
        <f>_xlfn.XLOOKUP(A851,generation_units!A:A,generation_units!T:T)</f>
        <v>Operational</v>
      </c>
      <c r="D851">
        <v>12</v>
      </c>
      <c r="E851">
        <v>12</v>
      </c>
      <c r="F851" s="3">
        <v>40603</v>
      </c>
    </row>
    <row r="852" spans="1:7">
      <c r="A852" t="s">
        <v>1732</v>
      </c>
      <c r="B852" s="25" t="s">
        <v>4089</v>
      </c>
      <c r="C852" t="str">
        <f>_xlfn.XLOOKUP(A852,generation_units!A:A,generation_units!T:T)</f>
        <v>Decommissioned</v>
      </c>
      <c r="D852">
        <v>66</v>
      </c>
      <c r="E852">
        <v>66</v>
      </c>
      <c r="F852" s="3">
        <v>40269</v>
      </c>
      <c r="G852" s="3">
        <v>44195</v>
      </c>
    </row>
    <row r="853" spans="1:7">
      <c r="A853" t="s">
        <v>1733</v>
      </c>
      <c r="B853" t="s">
        <v>4089</v>
      </c>
      <c r="C853" t="str">
        <f>_xlfn.XLOOKUP(A853,generation_units!A:A,generation_units!T:T)</f>
        <v>Operational</v>
      </c>
      <c r="D853">
        <v>66</v>
      </c>
      <c r="E853">
        <v>66</v>
      </c>
      <c r="F853" s="3">
        <v>44196</v>
      </c>
    </row>
    <row r="854" spans="1:7">
      <c r="A854" t="s">
        <v>1734</v>
      </c>
      <c r="B854" s="25" t="s">
        <v>4154</v>
      </c>
      <c r="C854" t="str">
        <f>_xlfn.XLOOKUP(A854,generation_units!A:A,generation_units!T:T)</f>
        <v>Operational</v>
      </c>
      <c r="D854">
        <v>2</v>
      </c>
      <c r="E854" s="25">
        <v>2</v>
      </c>
      <c r="F854" s="3">
        <v>40118</v>
      </c>
    </row>
    <row r="855" spans="1:7">
      <c r="A855" t="s">
        <v>1737</v>
      </c>
      <c r="B855" s="25" t="s">
        <v>4078</v>
      </c>
      <c r="C855" t="str">
        <f>_xlfn.XLOOKUP(A855,generation_units!A:A,generation_units!T:T)</f>
        <v>Operational</v>
      </c>
      <c r="D855">
        <v>72</v>
      </c>
      <c r="E855" s="25">
        <v>72</v>
      </c>
      <c r="F855" s="3">
        <v>42767</v>
      </c>
    </row>
    <row r="856" spans="1:7">
      <c r="A856" t="s">
        <v>1738</v>
      </c>
      <c r="B856" s="25" t="s">
        <v>4088</v>
      </c>
      <c r="C856" t="str">
        <f>_xlfn.XLOOKUP(A856,generation_units!A:A,generation_units!T:T)</f>
        <v>Operational</v>
      </c>
      <c r="D856">
        <v>15</v>
      </c>
      <c r="E856" s="25">
        <v>15</v>
      </c>
      <c r="F856" s="3">
        <v>43039</v>
      </c>
    </row>
    <row r="857" spans="1:7">
      <c r="A857" t="s">
        <v>1740</v>
      </c>
      <c r="B857" s="25" t="s">
        <v>4155</v>
      </c>
      <c r="C857" t="str">
        <f>_xlfn.XLOOKUP(A857,generation_units!A:A,generation_units!T:T)</f>
        <v>Operational</v>
      </c>
      <c r="D857">
        <v>4</v>
      </c>
      <c r="E857" s="25">
        <v>21</v>
      </c>
      <c r="F857" s="3">
        <v>45006</v>
      </c>
    </row>
    <row r="858" spans="1:7">
      <c r="A858" t="s">
        <v>1740</v>
      </c>
      <c r="B858" s="25" t="s">
        <v>4156</v>
      </c>
      <c r="C858" t="str">
        <f>_xlfn.XLOOKUP(A858,generation_units!A:A,generation_units!T:T)</f>
        <v>Operational</v>
      </c>
      <c r="D858">
        <v>1</v>
      </c>
      <c r="E858" s="25">
        <v>21</v>
      </c>
      <c r="F858" s="3">
        <v>45006</v>
      </c>
    </row>
    <row r="859" spans="1:7">
      <c r="A859" t="s">
        <v>1740</v>
      </c>
      <c r="B859" s="25" t="s">
        <v>4157</v>
      </c>
      <c r="C859" t="str">
        <f>_xlfn.XLOOKUP(A859,generation_units!A:A,generation_units!T:T)</f>
        <v>Operational</v>
      </c>
      <c r="D859">
        <v>16</v>
      </c>
      <c r="E859" s="25">
        <v>21</v>
      </c>
      <c r="F859" s="3">
        <v>45006</v>
      </c>
    </row>
    <row r="860" spans="1:7">
      <c r="A860" t="s">
        <v>1742</v>
      </c>
      <c r="B860" s="25" t="s">
        <v>4158</v>
      </c>
      <c r="C860" t="str">
        <f>_xlfn.XLOOKUP(A860,generation_units!A:A,generation_units!T:T)</f>
        <v>Operational</v>
      </c>
      <c r="D860">
        <v>3</v>
      </c>
      <c r="E860" s="25">
        <v>3</v>
      </c>
      <c r="F860" s="3">
        <v>40422</v>
      </c>
    </row>
    <row r="861" spans="1:7">
      <c r="A861" t="s">
        <v>1746</v>
      </c>
      <c r="B861" s="25" t="s">
        <v>4129</v>
      </c>
      <c r="C861" t="str">
        <f>_xlfn.XLOOKUP(A861,generation_units!A:A,generation_units!T:T)</f>
        <v>Operational</v>
      </c>
      <c r="D861">
        <v>41</v>
      </c>
      <c r="E861" s="25">
        <v>41</v>
      </c>
      <c r="F861" s="3">
        <v>45461</v>
      </c>
    </row>
    <row r="862" spans="1:7">
      <c r="A862" t="s">
        <v>1747</v>
      </c>
      <c r="B862" s="25" t="s">
        <v>4010</v>
      </c>
      <c r="C862" t="str">
        <f>_xlfn.XLOOKUP(A862,generation_units!A:A,generation_units!T:T)</f>
        <v>Operational</v>
      </c>
      <c r="D862">
        <v>66</v>
      </c>
      <c r="E862" s="25">
        <v>66</v>
      </c>
      <c r="F862" s="3">
        <v>41030</v>
      </c>
    </row>
    <row r="863" spans="1:7">
      <c r="A863" t="s">
        <v>1749</v>
      </c>
      <c r="B863" s="25" t="s">
        <v>4075</v>
      </c>
      <c r="C863" t="str">
        <f>_xlfn.XLOOKUP(A863,generation_units!A:A,generation_units!T:T)</f>
        <v>Operational</v>
      </c>
      <c r="D863">
        <v>110</v>
      </c>
      <c r="E863" s="25">
        <v>110</v>
      </c>
      <c r="F863" s="3">
        <v>42917</v>
      </c>
    </row>
    <row r="864" spans="1:7">
      <c r="A864" t="s">
        <v>1751</v>
      </c>
      <c r="B864" s="25" t="s">
        <v>4101</v>
      </c>
      <c r="C864" t="str">
        <f>_xlfn.XLOOKUP(A864,generation_units!A:A,generation_units!T:T)</f>
        <v>Operational</v>
      </c>
      <c r="D864">
        <v>104</v>
      </c>
      <c r="E864" s="25">
        <v>104</v>
      </c>
      <c r="F864" s="3">
        <v>42775</v>
      </c>
    </row>
    <row r="865" spans="1:7">
      <c r="A865" t="s">
        <v>1754</v>
      </c>
      <c r="B865" t="s">
        <v>4013</v>
      </c>
      <c r="C865" t="str">
        <f>_xlfn.XLOOKUP(A865,generation_units!A:A,generation_units!T:T)</f>
        <v>Operational</v>
      </c>
      <c r="D865">
        <v>10</v>
      </c>
      <c r="E865">
        <v>10</v>
      </c>
      <c r="F865" s="3">
        <v>41244</v>
      </c>
    </row>
    <row r="866" spans="1:7">
      <c r="A866" t="s">
        <v>1755</v>
      </c>
      <c r="B866" t="s">
        <v>4141</v>
      </c>
      <c r="C866" t="str">
        <f>_xlfn.XLOOKUP(A866,generation_units!A:A,generation_units!T:T)</f>
        <v>Decommissioned</v>
      </c>
      <c r="D866">
        <v>107</v>
      </c>
      <c r="E866">
        <v>107</v>
      </c>
      <c r="F866" s="3">
        <v>37257</v>
      </c>
      <c r="G866" s="3">
        <v>43464</v>
      </c>
    </row>
    <row r="867" spans="1:7">
      <c r="A867" t="s">
        <v>1756</v>
      </c>
      <c r="B867" t="s">
        <v>4159</v>
      </c>
      <c r="C867" t="str">
        <f>_xlfn.XLOOKUP(A867,generation_units!A:A,generation_units!T:T)</f>
        <v>Operational</v>
      </c>
      <c r="D867">
        <v>16</v>
      </c>
      <c r="E867">
        <v>91</v>
      </c>
      <c r="F867" s="3">
        <v>43465</v>
      </c>
    </row>
    <row r="868" spans="1:7">
      <c r="A868" t="s">
        <v>1756</v>
      </c>
      <c r="B868" t="s">
        <v>4141</v>
      </c>
      <c r="C868" t="str">
        <f>_xlfn.XLOOKUP(A868,generation_units!A:A,generation_units!T:T)</f>
        <v>Operational</v>
      </c>
      <c r="D868">
        <v>1</v>
      </c>
      <c r="E868">
        <v>91</v>
      </c>
      <c r="F868" s="3">
        <v>43465</v>
      </c>
    </row>
    <row r="869" spans="1:7">
      <c r="A869" t="s">
        <v>1756</v>
      </c>
      <c r="B869" t="s">
        <v>4117</v>
      </c>
      <c r="C869" t="str">
        <f>_xlfn.XLOOKUP(A869,generation_units!A:A,generation_units!T:T)</f>
        <v>Operational</v>
      </c>
      <c r="D869">
        <v>3</v>
      </c>
      <c r="E869">
        <v>91</v>
      </c>
      <c r="F869" s="3">
        <v>43465</v>
      </c>
    </row>
    <row r="870" spans="1:7">
      <c r="A870" t="s">
        <v>1756</v>
      </c>
      <c r="B870" t="s">
        <v>4052</v>
      </c>
      <c r="C870" t="str">
        <f>_xlfn.XLOOKUP(A870,generation_units!A:A,generation_units!T:T)</f>
        <v>Operational</v>
      </c>
      <c r="D870">
        <v>71</v>
      </c>
      <c r="E870">
        <v>91</v>
      </c>
      <c r="F870" s="3">
        <v>43465</v>
      </c>
    </row>
    <row r="871" spans="1:7">
      <c r="A871" t="s">
        <v>1758</v>
      </c>
      <c r="B871" t="s">
        <v>4075</v>
      </c>
      <c r="C871" t="str">
        <f>_xlfn.XLOOKUP(A871,generation_units!A:A,generation_units!T:T)</f>
        <v>Operational</v>
      </c>
      <c r="D871">
        <v>12</v>
      </c>
      <c r="E871">
        <v>109</v>
      </c>
      <c r="F871" s="3">
        <v>44228</v>
      </c>
    </row>
    <row r="872" spans="1:7">
      <c r="A872" t="s">
        <v>1758</v>
      </c>
      <c r="B872" t="s">
        <v>4067</v>
      </c>
      <c r="C872" t="str">
        <f>_xlfn.XLOOKUP(A872,generation_units!A:A,generation_units!T:T)</f>
        <v>Operational</v>
      </c>
      <c r="D872">
        <v>97</v>
      </c>
      <c r="E872">
        <v>109</v>
      </c>
      <c r="F872" s="3">
        <v>44228</v>
      </c>
    </row>
    <row r="873" spans="1:7">
      <c r="A873" t="s">
        <v>1760</v>
      </c>
      <c r="B873" t="s">
        <v>4053</v>
      </c>
      <c r="C873" t="str">
        <f>_xlfn.XLOOKUP(A873,generation_units!A:A,generation_units!T:T)</f>
        <v>Operational</v>
      </c>
      <c r="D873">
        <v>31</v>
      </c>
      <c r="E873">
        <v>31</v>
      </c>
      <c r="F873" s="3">
        <v>38322</v>
      </c>
    </row>
    <row r="874" spans="1:7">
      <c r="A874" t="s">
        <v>1762</v>
      </c>
      <c r="B874" t="s">
        <v>4075</v>
      </c>
      <c r="C874" t="str">
        <f>_xlfn.XLOOKUP(A874,generation_units!A:A,generation_units!T:T)</f>
        <v>Operational</v>
      </c>
      <c r="D874">
        <v>10</v>
      </c>
      <c r="E874">
        <v>112</v>
      </c>
      <c r="F874" s="3">
        <v>44105</v>
      </c>
    </row>
    <row r="875" spans="1:7">
      <c r="A875" t="s">
        <v>1762</v>
      </c>
      <c r="B875" t="s">
        <v>4160</v>
      </c>
      <c r="C875" t="str">
        <f>_xlfn.XLOOKUP(A875,generation_units!A:A,generation_units!T:T)</f>
        <v>Operational</v>
      </c>
      <c r="D875">
        <v>102</v>
      </c>
      <c r="E875">
        <v>112</v>
      </c>
      <c r="F875" s="3">
        <v>44105</v>
      </c>
    </row>
    <row r="876" spans="1:7">
      <c r="A876" t="s">
        <v>1763</v>
      </c>
      <c r="B876" t="s">
        <v>4099</v>
      </c>
      <c r="C876" t="str">
        <f>_xlfn.XLOOKUP(A876,generation_units!A:A,generation_units!T:T)</f>
        <v>Operational</v>
      </c>
      <c r="D876">
        <v>11</v>
      </c>
      <c r="E876">
        <v>78</v>
      </c>
      <c r="F876" s="3">
        <v>44166</v>
      </c>
    </row>
    <row r="877" spans="1:7">
      <c r="A877" t="s">
        <v>1763</v>
      </c>
      <c r="B877" t="s">
        <v>4078</v>
      </c>
      <c r="C877" t="str">
        <f>_xlfn.XLOOKUP(A877,generation_units!A:A,generation_units!T:T)</f>
        <v>Operational</v>
      </c>
      <c r="D877">
        <v>8</v>
      </c>
      <c r="E877">
        <v>77</v>
      </c>
      <c r="F877" s="3">
        <v>44166</v>
      </c>
    </row>
    <row r="878" spans="1:7">
      <c r="A878" t="s">
        <v>1763</v>
      </c>
      <c r="B878" t="s">
        <v>3958</v>
      </c>
      <c r="C878" t="str">
        <f>_xlfn.XLOOKUP(A878,generation_units!A:A,generation_units!T:T)</f>
        <v>Operational</v>
      </c>
      <c r="D878">
        <v>1</v>
      </c>
      <c r="E878">
        <v>77</v>
      </c>
      <c r="F878" s="3">
        <v>44166</v>
      </c>
    </row>
    <row r="879" spans="1:7">
      <c r="A879" t="s">
        <v>1763</v>
      </c>
      <c r="B879" t="s">
        <v>4067</v>
      </c>
      <c r="C879" t="str">
        <f>_xlfn.XLOOKUP(A879,generation_units!A:A,generation_units!T:T)</f>
        <v>Operational</v>
      </c>
      <c r="D879">
        <v>25</v>
      </c>
      <c r="E879">
        <v>77</v>
      </c>
      <c r="F879" s="3">
        <v>44166</v>
      </c>
    </row>
    <row r="880" spans="1:7">
      <c r="A880" t="s">
        <v>1763</v>
      </c>
      <c r="B880" t="s">
        <v>4091</v>
      </c>
      <c r="C880" t="str">
        <f>_xlfn.XLOOKUP(A880,generation_units!A:A,generation_units!T:T)</f>
        <v>Operational</v>
      </c>
      <c r="D880">
        <v>33</v>
      </c>
      <c r="E880">
        <v>77</v>
      </c>
      <c r="F880" s="3">
        <v>44166</v>
      </c>
    </row>
    <row r="881" spans="1:7">
      <c r="A881" t="s">
        <v>1764</v>
      </c>
      <c r="B881" t="s">
        <v>4161</v>
      </c>
      <c r="C881" t="str">
        <f>_xlfn.XLOOKUP(A881,generation_units!A:A,generation_units!T:T)</f>
        <v>Operational</v>
      </c>
      <c r="D881">
        <v>95</v>
      </c>
      <c r="E881">
        <v>95</v>
      </c>
      <c r="F881" s="3">
        <v>43461</v>
      </c>
    </row>
    <row r="882" spans="1:7">
      <c r="A882" t="s">
        <v>1765</v>
      </c>
      <c r="B882" t="s">
        <v>4065</v>
      </c>
      <c r="C882" t="str">
        <f>_xlfn.XLOOKUP(A882,generation_units!A:A,generation_units!T:T)</f>
        <v>Expanded</v>
      </c>
      <c r="D882">
        <v>13</v>
      </c>
      <c r="E882">
        <v>13</v>
      </c>
      <c r="F882" s="3">
        <v>39417</v>
      </c>
    </row>
    <row r="883" spans="1:7">
      <c r="A883" t="s">
        <v>1767</v>
      </c>
      <c r="B883" t="s">
        <v>4065</v>
      </c>
      <c r="C883" t="str">
        <f>_xlfn.XLOOKUP(A883,generation_units!A:A,generation_units!T:T)</f>
        <v>Operational</v>
      </c>
      <c r="D883">
        <v>7</v>
      </c>
      <c r="E883">
        <v>7</v>
      </c>
      <c r="F883" s="3">
        <v>40513</v>
      </c>
    </row>
    <row r="884" spans="1:7">
      <c r="A884" t="s">
        <v>1768</v>
      </c>
      <c r="B884" t="s">
        <v>4162</v>
      </c>
      <c r="C884" t="str">
        <f>_xlfn.XLOOKUP(A884,generation_units!A:A,generation_units!T:T)</f>
        <v>Operational</v>
      </c>
      <c r="D884">
        <v>199</v>
      </c>
      <c r="E884">
        <v>199</v>
      </c>
      <c r="F884" s="3">
        <v>31778</v>
      </c>
    </row>
    <row r="885" spans="1:7">
      <c r="A885" t="s">
        <v>1769</v>
      </c>
      <c r="B885" t="s">
        <v>4116</v>
      </c>
      <c r="C885" t="str">
        <f>_xlfn.XLOOKUP(A885,generation_units!A:A,generation_units!T:T)</f>
        <v>Operational</v>
      </c>
      <c r="D885">
        <v>45</v>
      </c>
      <c r="E885">
        <v>45</v>
      </c>
      <c r="F885" s="3">
        <v>39539</v>
      </c>
    </row>
    <row r="886" spans="1:7">
      <c r="A886" t="s">
        <v>1770</v>
      </c>
      <c r="B886" s="25" t="s">
        <v>4072</v>
      </c>
      <c r="C886" t="str">
        <f>_xlfn.XLOOKUP(A886,generation_units!A:A,generation_units!T:T)</f>
        <v>Operational</v>
      </c>
      <c r="D886">
        <v>59</v>
      </c>
      <c r="E886" s="25">
        <v>59</v>
      </c>
      <c r="F886" s="3">
        <v>45650</v>
      </c>
    </row>
    <row r="887" spans="1:7">
      <c r="A887" t="s">
        <v>1771</v>
      </c>
      <c r="B887" t="s">
        <v>4106</v>
      </c>
      <c r="C887" t="str">
        <f>_xlfn.XLOOKUP(A887,generation_units!A:A,generation_units!T:T)</f>
        <v>Operational</v>
      </c>
      <c r="D887">
        <v>2</v>
      </c>
      <c r="E887">
        <v>2</v>
      </c>
      <c r="F887" s="3">
        <v>37956</v>
      </c>
    </row>
    <row r="888" spans="1:7">
      <c r="A888" t="s">
        <v>1772</v>
      </c>
      <c r="B888" s="25" t="s">
        <v>4067</v>
      </c>
      <c r="C888" t="str">
        <f>_xlfn.XLOOKUP(A888,generation_units!A:A,generation_units!T:T)</f>
        <v>Operational</v>
      </c>
      <c r="D888">
        <v>2</v>
      </c>
      <c r="E888" s="25">
        <v>2</v>
      </c>
      <c r="F888" s="3">
        <v>44880</v>
      </c>
    </row>
    <row r="889" spans="1:7">
      <c r="A889" t="s">
        <v>1773</v>
      </c>
      <c r="B889" t="s">
        <v>3954</v>
      </c>
      <c r="C889" t="str">
        <f>_xlfn.XLOOKUP(A889,generation_units!A:A,generation_units!T:T)</f>
        <v>Operational</v>
      </c>
      <c r="D889">
        <v>30</v>
      </c>
      <c r="E889">
        <v>30</v>
      </c>
      <c r="F889" s="3">
        <v>45749</v>
      </c>
    </row>
    <row r="890" spans="1:7">
      <c r="A890" t="s">
        <v>1775</v>
      </c>
      <c r="B890" t="s">
        <v>4078</v>
      </c>
      <c r="C890" t="str">
        <f>_xlfn.XLOOKUP(A890,generation_units!A:A,generation_units!T:T)</f>
        <v>Operational</v>
      </c>
      <c r="D890">
        <v>54</v>
      </c>
      <c r="E890">
        <v>54</v>
      </c>
      <c r="F890" s="3">
        <v>42705</v>
      </c>
    </row>
    <row r="891" spans="1:7">
      <c r="A891" t="s">
        <v>1776</v>
      </c>
      <c r="B891" t="s">
        <v>4060</v>
      </c>
      <c r="C891" t="str">
        <f>_xlfn.XLOOKUP(A891,generation_units!A:A,generation_units!T:T)</f>
        <v>Operational</v>
      </c>
      <c r="D891">
        <v>30</v>
      </c>
      <c r="E891">
        <v>30</v>
      </c>
      <c r="F891" s="3">
        <v>40057</v>
      </c>
    </row>
    <row r="892" spans="1:7">
      <c r="A892" t="s">
        <v>1779</v>
      </c>
      <c r="B892" t="s">
        <v>4060</v>
      </c>
      <c r="C892" t="str">
        <f>_xlfn.XLOOKUP(A892,generation_units!A:A,generation_units!T:T)</f>
        <v>Operational</v>
      </c>
      <c r="D892">
        <v>31</v>
      </c>
      <c r="E892">
        <v>31</v>
      </c>
      <c r="F892" s="3">
        <v>40483</v>
      </c>
    </row>
    <row r="893" spans="1:7">
      <c r="A893" t="s">
        <v>1781</v>
      </c>
      <c r="B893" t="s">
        <v>4163</v>
      </c>
      <c r="C893" t="str">
        <f>_xlfn.XLOOKUP(A893,generation_units!A:A,generation_units!T:T)</f>
        <v>Decommissioned</v>
      </c>
      <c r="D893">
        <v>74</v>
      </c>
      <c r="E893">
        <v>74</v>
      </c>
      <c r="F893" s="3">
        <v>40445</v>
      </c>
      <c r="G893" s="3">
        <v>44195</v>
      </c>
    </row>
    <row r="894" spans="1:7">
      <c r="A894" t="s">
        <v>1783</v>
      </c>
      <c r="B894" t="s">
        <v>4163</v>
      </c>
      <c r="C894" t="str">
        <f>_xlfn.XLOOKUP(A894,generation_units!A:A,generation_units!T:T)</f>
        <v>Operational</v>
      </c>
      <c r="D894">
        <v>74</v>
      </c>
      <c r="E894">
        <v>74</v>
      </c>
      <c r="F894" s="3">
        <v>44196</v>
      </c>
    </row>
    <row r="895" spans="1:7">
      <c r="A895" t="s">
        <v>1784</v>
      </c>
      <c r="B895" t="s">
        <v>4077</v>
      </c>
      <c r="C895" t="str">
        <f>_xlfn.XLOOKUP(A895,generation_units!A:A,generation_units!T:T)</f>
        <v>Operational</v>
      </c>
      <c r="D895">
        <v>38</v>
      </c>
      <c r="E895">
        <v>38</v>
      </c>
      <c r="F895" s="3">
        <v>44531</v>
      </c>
    </row>
    <row r="896" spans="1:7">
      <c r="A896" t="s">
        <v>1785</v>
      </c>
      <c r="B896" t="s">
        <v>4097</v>
      </c>
      <c r="C896" t="str">
        <f>_xlfn.XLOOKUP(A896,generation_units!A:A,generation_units!T:T)</f>
        <v>Operational</v>
      </c>
      <c r="D896">
        <v>5</v>
      </c>
      <c r="E896">
        <v>5</v>
      </c>
      <c r="F896" s="3">
        <v>42795</v>
      </c>
    </row>
    <row r="897" spans="1:7">
      <c r="A897" t="s">
        <v>1786</v>
      </c>
      <c r="B897" t="s">
        <v>4137</v>
      </c>
      <c r="C897" t="str">
        <f>_xlfn.XLOOKUP(A897,generation_units!A:A,generation_units!T:T)</f>
        <v>Decommissioned</v>
      </c>
      <c r="D897">
        <v>23</v>
      </c>
      <c r="E897">
        <v>23</v>
      </c>
      <c r="F897" s="3">
        <v>39814</v>
      </c>
      <c r="G897" s="3">
        <v>44530</v>
      </c>
    </row>
    <row r="898" spans="1:7">
      <c r="A898" t="s">
        <v>1787</v>
      </c>
      <c r="B898" s="25" t="s">
        <v>4104</v>
      </c>
      <c r="C898" t="str">
        <f>_xlfn.XLOOKUP(A898,generation_units!A:A,generation_units!T:T)</f>
        <v>Operational</v>
      </c>
      <c r="D898">
        <v>27</v>
      </c>
      <c r="E898">
        <v>27</v>
      </c>
      <c r="F898" s="3">
        <v>44531</v>
      </c>
    </row>
    <row r="899" spans="1:7">
      <c r="A899" t="s">
        <v>1788</v>
      </c>
      <c r="B899" t="s">
        <v>4085</v>
      </c>
      <c r="C899" t="str">
        <f>_xlfn.XLOOKUP(A899,generation_units!A:A,generation_units!T:T)</f>
        <v>Operational</v>
      </c>
      <c r="D899">
        <v>72</v>
      </c>
      <c r="E899">
        <v>72</v>
      </c>
      <c r="F899" s="3">
        <v>43891</v>
      </c>
    </row>
    <row r="900" spans="1:7">
      <c r="A900" t="s">
        <v>1789</v>
      </c>
      <c r="B900" t="s">
        <v>4106</v>
      </c>
      <c r="C900" t="str">
        <f>_xlfn.XLOOKUP(A900,generation_units!A:A,generation_units!T:T)</f>
        <v>Operational</v>
      </c>
      <c r="D900">
        <v>8</v>
      </c>
      <c r="E900">
        <v>8</v>
      </c>
      <c r="F900" s="3">
        <v>38808</v>
      </c>
    </row>
    <row r="901" spans="1:7">
      <c r="A901" t="s">
        <v>1791</v>
      </c>
      <c r="B901" s="25" t="s">
        <v>4164</v>
      </c>
      <c r="C901" t="str">
        <f>_xlfn.XLOOKUP(A901,generation_units!A:A,generation_units!T:T)</f>
        <v>Operational</v>
      </c>
      <c r="D901">
        <v>7</v>
      </c>
      <c r="E901" s="25">
        <v>7</v>
      </c>
      <c r="F901" s="3">
        <v>31048</v>
      </c>
    </row>
    <row r="902" spans="1:7">
      <c r="A902" t="s">
        <v>1793</v>
      </c>
      <c r="B902" t="s">
        <v>4147</v>
      </c>
      <c r="C902" t="str">
        <f>_xlfn.XLOOKUP(A902,generation_units!A:A,generation_units!T:T)</f>
        <v>Expanded</v>
      </c>
      <c r="D902">
        <v>70</v>
      </c>
      <c r="E902">
        <v>70</v>
      </c>
      <c r="F902" s="3">
        <v>41883</v>
      </c>
    </row>
    <row r="903" spans="1:7">
      <c r="A903" t="s">
        <v>1796</v>
      </c>
      <c r="B903" s="25" t="s">
        <v>4066</v>
      </c>
      <c r="C903" t="str">
        <f>_xlfn.XLOOKUP(A903,generation_units!A:A,generation_units!T:T)</f>
        <v>Operational</v>
      </c>
      <c r="D903">
        <v>30</v>
      </c>
      <c r="E903">
        <v>30</v>
      </c>
      <c r="F903" s="3">
        <v>42735</v>
      </c>
    </row>
    <row r="904" spans="1:7">
      <c r="A904" t="s">
        <v>1798</v>
      </c>
      <c r="B904" t="s">
        <v>4165</v>
      </c>
      <c r="C904" t="str">
        <f>_xlfn.XLOOKUP(A904,generation_units!A:A,generation_units!T:T)</f>
        <v>Operational</v>
      </c>
      <c r="D904">
        <v>87</v>
      </c>
      <c r="E904">
        <v>87</v>
      </c>
      <c r="F904" s="3">
        <v>41153</v>
      </c>
    </row>
    <row r="905" spans="1:7">
      <c r="A905" t="s">
        <v>1799</v>
      </c>
      <c r="B905" t="s">
        <v>4166</v>
      </c>
      <c r="C905" t="str">
        <f>_xlfn.XLOOKUP(A905,generation_units!A:A,generation_units!T:T)</f>
        <v>Operational</v>
      </c>
      <c r="D905">
        <v>67</v>
      </c>
      <c r="E905">
        <v>67</v>
      </c>
      <c r="F905" s="3">
        <v>39995</v>
      </c>
    </row>
    <row r="906" spans="1:7">
      <c r="A906" t="s">
        <v>1800</v>
      </c>
      <c r="B906" t="s">
        <v>4065</v>
      </c>
      <c r="C906" t="str">
        <f>_xlfn.XLOOKUP(A906,generation_units!A:A,generation_units!T:T)</f>
        <v>Operational</v>
      </c>
      <c r="D906">
        <v>6</v>
      </c>
      <c r="E906">
        <v>6</v>
      </c>
      <c r="F906" s="3">
        <v>32874</v>
      </c>
    </row>
    <row r="907" spans="1:7">
      <c r="A907" t="s">
        <v>1802</v>
      </c>
      <c r="B907" s="25" t="s">
        <v>4167</v>
      </c>
      <c r="C907" t="str">
        <f>_xlfn.XLOOKUP(A907,generation_units!A:A,generation_units!T:T)</f>
        <v>Decommissioned</v>
      </c>
      <c r="D907">
        <v>139</v>
      </c>
      <c r="E907">
        <v>139</v>
      </c>
      <c r="F907" s="3">
        <v>31412</v>
      </c>
      <c r="G907" s="3">
        <v>39691</v>
      </c>
    </row>
    <row r="908" spans="1:7">
      <c r="A908" t="s">
        <v>1803</v>
      </c>
      <c r="B908" t="s">
        <v>4168</v>
      </c>
      <c r="C908" t="str">
        <f>_xlfn.XLOOKUP(A908,generation_units!A:A,generation_units!T:T)</f>
        <v>Operational</v>
      </c>
      <c r="D908">
        <v>8</v>
      </c>
      <c r="E908">
        <v>8</v>
      </c>
      <c r="F908" s="3">
        <v>39692</v>
      </c>
    </row>
    <row r="909" spans="1:7">
      <c r="A909" t="s">
        <v>1804</v>
      </c>
      <c r="B909" t="s">
        <v>4076</v>
      </c>
      <c r="C909" t="str">
        <f>_xlfn.XLOOKUP(A909,generation_units!A:A,generation_units!T:T)</f>
        <v>Operational</v>
      </c>
      <c r="D909">
        <v>7</v>
      </c>
      <c r="E909">
        <v>24</v>
      </c>
      <c r="F909" s="3">
        <v>44958</v>
      </c>
    </row>
    <row r="910" spans="1:7">
      <c r="A910" t="s">
        <v>1804</v>
      </c>
      <c r="B910" t="s">
        <v>4169</v>
      </c>
      <c r="C910" t="str">
        <f>_xlfn.XLOOKUP(A910,generation_units!A:A,generation_units!T:T)</f>
        <v>Operational</v>
      </c>
      <c r="D910">
        <v>17</v>
      </c>
      <c r="E910">
        <v>24</v>
      </c>
      <c r="F910" s="3">
        <v>44958</v>
      </c>
    </row>
    <row r="911" spans="1:7">
      <c r="A911" t="s">
        <v>1805</v>
      </c>
      <c r="B911" t="s">
        <v>4075</v>
      </c>
      <c r="C911" t="str">
        <f>_xlfn.XLOOKUP(A911,generation_units!A:A,generation_units!T:T)</f>
        <v>Operational</v>
      </c>
      <c r="D911">
        <v>10</v>
      </c>
      <c r="E911">
        <v>51</v>
      </c>
      <c r="F911" s="3">
        <v>44166</v>
      </c>
    </row>
    <row r="912" spans="1:7">
      <c r="A912" t="s">
        <v>1805</v>
      </c>
      <c r="B912" t="s">
        <v>4091</v>
      </c>
      <c r="C912" t="str">
        <f>_xlfn.XLOOKUP(A912,generation_units!A:A,generation_units!T:T)</f>
        <v>Operational</v>
      </c>
      <c r="D912">
        <v>41</v>
      </c>
      <c r="E912">
        <v>51</v>
      </c>
      <c r="F912" s="3">
        <v>44166</v>
      </c>
    </row>
    <row r="913" spans="1:7">
      <c r="A913" t="s">
        <v>1806</v>
      </c>
      <c r="B913" t="s">
        <v>4099</v>
      </c>
      <c r="C913" t="str">
        <f>_xlfn.XLOOKUP(A913,generation_units!A:A,generation_units!T:T)</f>
        <v>Operational</v>
      </c>
      <c r="D913">
        <v>13</v>
      </c>
      <c r="E913">
        <v>91</v>
      </c>
      <c r="F913" s="3">
        <v>44691</v>
      </c>
    </row>
    <row r="914" spans="1:7">
      <c r="A914" t="s">
        <v>1806</v>
      </c>
      <c r="B914" t="s">
        <v>4083</v>
      </c>
      <c r="C914" t="str">
        <f>_xlfn.XLOOKUP(A914,generation_units!A:A,generation_units!T:T)</f>
        <v>Operational</v>
      </c>
      <c r="D914">
        <v>78</v>
      </c>
      <c r="E914">
        <v>91</v>
      </c>
      <c r="F914" s="3">
        <v>44691</v>
      </c>
    </row>
    <row r="915" spans="1:7">
      <c r="A915" t="s">
        <v>1807</v>
      </c>
      <c r="B915" t="s">
        <v>4069</v>
      </c>
      <c r="C915" t="str">
        <f>_xlfn.XLOOKUP(A915,generation_units!A:A,generation_units!T:T)</f>
        <v>Operational</v>
      </c>
      <c r="D915">
        <v>142</v>
      </c>
      <c r="E915">
        <v>142</v>
      </c>
      <c r="F915" s="3">
        <v>43070</v>
      </c>
    </row>
    <row r="916" spans="1:7">
      <c r="A916" t="s">
        <v>1808</v>
      </c>
      <c r="B916" t="s">
        <v>4078</v>
      </c>
      <c r="C916" t="str">
        <f>_xlfn.XLOOKUP(A916,generation_units!A:A,generation_units!T:T)</f>
        <v>Operational</v>
      </c>
      <c r="D916">
        <v>17</v>
      </c>
      <c r="E916">
        <v>67</v>
      </c>
      <c r="F916" s="3">
        <v>44166</v>
      </c>
    </row>
    <row r="917" spans="1:7">
      <c r="A917" t="s">
        <v>1808</v>
      </c>
      <c r="B917" t="s">
        <v>3969</v>
      </c>
      <c r="C917" t="str">
        <f>_xlfn.XLOOKUP(A917,generation_units!A:A,generation_units!T:T)</f>
        <v>Operational</v>
      </c>
      <c r="D917">
        <v>2</v>
      </c>
      <c r="E917">
        <v>67</v>
      </c>
      <c r="F917" s="3">
        <v>44166</v>
      </c>
    </row>
    <row r="918" spans="1:7">
      <c r="A918" t="s">
        <v>1808</v>
      </c>
      <c r="B918" t="s">
        <v>3954</v>
      </c>
      <c r="C918" t="str">
        <f>_xlfn.XLOOKUP(A918,generation_units!A:A,generation_units!T:T)</f>
        <v>Operational</v>
      </c>
      <c r="D918">
        <v>48</v>
      </c>
      <c r="E918">
        <v>67</v>
      </c>
      <c r="F918" s="3">
        <v>44166</v>
      </c>
    </row>
    <row r="919" spans="1:7">
      <c r="A919" t="s">
        <v>1811</v>
      </c>
      <c r="B919" t="s">
        <v>4170</v>
      </c>
      <c r="C919" t="str">
        <f>_xlfn.XLOOKUP(A919,generation_units!A:A,generation_units!T:T)</f>
        <v>Operational</v>
      </c>
      <c r="D919">
        <v>67</v>
      </c>
      <c r="E919">
        <v>67</v>
      </c>
      <c r="F919" s="3">
        <v>45658</v>
      </c>
    </row>
    <row r="920" spans="1:7">
      <c r="A920" t="s">
        <v>1813</v>
      </c>
      <c r="B920" t="s">
        <v>4062</v>
      </c>
      <c r="C920" t="str">
        <f>_xlfn.XLOOKUP(A920,generation_units!A:A,generation_units!T:T)</f>
        <v>Operational</v>
      </c>
      <c r="D920">
        <v>53</v>
      </c>
      <c r="E920">
        <v>53</v>
      </c>
      <c r="F920" s="3">
        <v>43770</v>
      </c>
    </row>
    <row r="921" spans="1:7">
      <c r="A921" t="s">
        <v>1814</v>
      </c>
      <c r="B921" t="s">
        <v>4075</v>
      </c>
      <c r="C921" t="str">
        <f>_xlfn.XLOOKUP(A921,generation_units!A:A,generation_units!T:T)</f>
        <v>Operational</v>
      </c>
      <c r="D921">
        <v>100</v>
      </c>
      <c r="E921">
        <v>100</v>
      </c>
      <c r="F921" s="3">
        <v>42675</v>
      </c>
    </row>
    <row r="922" spans="1:7">
      <c r="A922" t="s">
        <v>1817</v>
      </c>
      <c r="B922" s="25" t="s">
        <v>4171</v>
      </c>
      <c r="C922" t="str">
        <f>_xlfn.XLOOKUP(A922,generation_units!A:A,generation_units!T:T)</f>
        <v>Decommissioned</v>
      </c>
      <c r="D922">
        <v>17</v>
      </c>
      <c r="E922">
        <v>17</v>
      </c>
      <c r="F922" s="3">
        <v>40878</v>
      </c>
      <c r="G922" s="3">
        <v>45290</v>
      </c>
    </row>
    <row r="923" spans="1:7">
      <c r="A923" t="s">
        <v>1818</v>
      </c>
      <c r="B923" t="s">
        <v>3964</v>
      </c>
      <c r="C923" t="str">
        <f>_xlfn.XLOOKUP(A923,generation_units!A:A,generation_units!T:T)</f>
        <v>Expanded</v>
      </c>
      <c r="D923">
        <v>43</v>
      </c>
      <c r="E923">
        <v>43</v>
      </c>
      <c r="F923" s="3">
        <v>40148</v>
      </c>
    </row>
    <row r="924" spans="1:7">
      <c r="A924" t="s">
        <v>1820</v>
      </c>
      <c r="B924" t="s">
        <v>4052</v>
      </c>
      <c r="C924" t="str">
        <f>_xlfn.XLOOKUP(A924,generation_units!A:A,generation_units!T:T)</f>
        <v>Decommissioned</v>
      </c>
      <c r="D924">
        <v>66</v>
      </c>
      <c r="E924">
        <v>66</v>
      </c>
      <c r="F924" s="3">
        <v>40148</v>
      </c>
      <c r="G924" s="3">
        <v>43464</v>
      </c>
    </row>
    <row r="925" spans="1:7">
      <c r="A925" t="s">
        <v>1821</v>
      </c>
      <c r="B925" t="s">
        <v>4080</v>
      </c>
      <c r="C925" t="str">
        <f>_xlfn.XLOOKUP(A925,generation_units!A:A,generation_units!T:T)</f>
        <v>Operational</v>
      </c>
      <c r="D925">
        <v>48</v>
      </c>
      <c r="E925">
        <v>66</v>
      </c>
      <c r="F925" s="3">
        <v>43465</v>
      </c>
    </row>
    <row r="926" spans="1:7">
      <c r="A926" t="s">
        <v>1821</v>
      </c>
      <c r="B926" t="s">
        <v>4113</v>
      </c>
      <c r="C926" t="str">
        <f>_xlfn.XLOOKUP(A926,generation_units!A:A,generation_units!T:T)</f>
        <v>Operational</v>
      </c>
      <c r="D926">
        <v>18</v>
      </c>
      <c r="E926">
        <v>66</v>
      </c>
      <c r="F926" s="3">
        <v>43465</v>
      </c>
    </row>
    <row r="927" spans="1:7">
      <c r="A927" t="s">
        <v>1822</v>
      </c>
      <c r="B927" t="s">
        <v>4065</v>
      </c>
      <c r="C927" t="str">
        <f>_xlfn.XLOOKUP(A927,generation_units!A:A,generation_units!T:T)</f>
        <v>Operational</v>
      </c>
      <c r="D927">
        <v>100</v>
      </c>
      <c r="E927">
        <v>100</v>
      </c>
      <c r="F927" s="3">
        <v>38687</v>
      </c>
    </row>
    <row r="928" spans="1:7">
      <c r="A928" t="s">
        <v>1823</v>
      </c>
      <c r="B928" t="s">
        <v>4076</v>
      </c>
      <c r="C928" t="str">
        <f>_xlfn.XLOOKUP(A928,generation_units!A:A,generation_units!T:T)</f>
        <v>Operational</v>
      </c>
      <c r="D928">
        <v>17</v>
      </c>
      <c r="E928">
        <v>17</v>
      </c>
      <c r="F928" s="3">
        <v>45291</v>
      </c>
    </row>
    <row r="929" spans="1:7">
      <c r="A929" t="s">
        <v>1824</v>
      </c>
      <c r="B929" t="s">
        <v>3957</v>
      </c>
      <c r="C929" t="str">
        <f>_xlfn.XLOOKUP(A929,generation_units!A:A,generation_units!T:T)</f>
        <v>Operational</v>
      </c>
      <c r="D929">
        <v>27</v>
      </c>
      <c r="E929">
        <v>27</v>
      </c>
      <c r="F929" s="3">
        <v>39873</v>
      </c>
    </row>
    <row r="930" spans="1:7">
      <c r="A930" t="s">
        <v>1825</v>
      </c>
      <c r="B930" t="s">
        <v>4061</v>
      </c>
      <c r="C930" t="str">
        <f>_xlfn.XLOOKUP(A930,generation_units!A:A,generation_units!T:T)</f>
        <v>Operational</v>
      </c>
      <c r="D930">
        <v>61</v>
      </c>
      <c r="E930">
        <v>61</v>
      </c>
      <c r="F930" s="3">
        <v>39417</v>
      </c>
    </row>
    <row r="931" spans="1:7">
      <c r="A931" t="s">
        <v>1827</v>
      </c>
      <c r="B931" s="25" t="s">
        <v>4065</v>
      </c>
      <c r="C931" t="str">
        <f>_xlfn.XLOOKUP(A931,generation_units!A:A,generation_units!T:T)</f>
        <v>Operational</v>
      </c>
      <c r="D931">
        <v>54</v>
      </c>
      <c r="E931" s="25">
        <v>54</v>
      </c>
      <c r="F931" s="3">
        <v>39569</v>
      </c>
    </row>
    <row r="932" spans="1:7">
      <c r="A932" t="s">
        <v>1829</v>
      </c>
      <c r="B932" t="s">
        <v>4065</v>
      </c>
      <c r="C932" t="str">
        <f>_xlfn.XLOOKUP(A932,generation_units!A:A,generation_units!T:T)</f>
        <v>Operational</v>
      </c>
      <c r="D932">
        <v>66</v>
      </c>
      <c r="E932">
        <v>66</v>
      </c>
      <c r="F932" s="3">
        <v>39783</v>
      </c>
    </row>
    <row r="933" spans="1:7">
      <c r="A933" t="s">
        <v>1830</v>
      </c>
      <c r="B933" t="s">
        <v>4172</v>
      </c>
      <c r="C933" t="str">
        <f>_xlfn.XLOOKUP(A933,generation_units!A:A,generation_units!T:T)</f>
        <v>Operational</v>
      </c>
      <c r="D933">
        <v>62</v>
      </c>
      <c r="E933">
        <v>62</v>
      </c>
      <c r="F933" s="3">
        <v>40513</v>
      </c>
    </row>
    <row r="934" spans="1:7">
      <c r="A934" t="s">
        <v>1831</v>
      </c>
      <c r="B934" t="s">
        <v>4085</v>
      </c>
      <c r="C934" t="str">
        <f>_xlfn.XLOOKUP(A934,generation_units!A:A,generation_units!T:T)</f>
        <v>Operational</v>
      </c>
      <c r="D934">
        <v>41</v>
      </c>
      <c r="E934">
        <v>102</v>
      </c>
      <c r="F934" s="3">
        <v>43800</v>
      </c>
    </row>
    <row r="935" spans="1:7">
      <c r="A935" t="s">
        <v>1831</v>
      </c>
      <c r="B935" t="s">
        <v>4173</v>
      </c>
      <c r="C935" t="str">
        <f>_xlfn.XLOOKUP(A935,generation_units!A:A,generation_units!T:T)</f>
        <v>Operational</v>
      </c>
      <c r="D935">
        <v>61</v>
      </c>
      <c r="E935">
        <v>102</v>
      </c>
      <c r="F935" s="3">
        <v>43800</v>
      </c>
    </row>
    <row r="936" spans="1:7">
      <c r="A936" s="30" t="s">
        <v>1832</v>
      </c>
      <c r="B936" t="s">
        <v>4137</v>
      </c>
      <c r="C936" t="str">
        <f>_xlfn.XLOOKUP(A936,generation_units!A:A,generation_units!T:T)</f>
        <v>Decommissioned</v>
      </c>
      <c r="D936">
        <v>40</v>
      </c>
      <c r="E936" s="25">
        <v>40</v>
      </c>
      <c r="F936" s="3">
        <v>39630</v>
      </c>
      <c r="G936" s="3">
        <v>43829</v>
      </c>
    </row>
    <row r="937" spans="1:7">
      <c r="A937" s="30" t="s">
        <v>1835</v>
      </c>
      <c r="B937" s="25" t="s">
        <v>4075</v>
      </c>
      <c r="C937" t="str">
        <f>_xlfn.XLOOKUP(A937,generation_units!A:A,generation_units!T:T)</f>
        <v>Operational</v>
      </c>
      <c r="D937">
        <v>5</v>
      </c>
      <c r="E937" s="25">
        <v>40</v>
      </c>
      <c r="F937" s="3">
        <v>43830</v>
      </c>
    </row>
    <row r="938" spans="1:7">
      <c r="A938" s="30" t="s">
        <v>1835</v>
      </c>
      <c r="B938" s="25" t="s">
        <v>4104</v>
      </c>
      <c r="C938" t="str">
        <f>_xlfn.XLOOKUP(A938,generation_units!A:A,generation_units!T:T)</f>
        <v>Operational</v>
      </c>
      <c r="D938">
        <v>35</v>
      </c>
      <c r="E938" s="25">
        <v>40</v>
      </c>
      <c r="F938" s="3">
        <v>43830</v>
      </c>
    </row>
    <row r="939" spans="1:7">
      <c r="A939" s="25" t="s">
        <v>1836</v>
      </c>
      <c r="B939" t="s">
        <v>4137</v>
      </c>
      <c r="C939" t="str">
        <f>_xlfn.XLOOKUP(A939,generation_units!A:A,generation_units!T:T)</f>
        <v>Decommissioned</v>
      </c>
      <c r="D939">
        <v>20</v>
      </c>
      <c r="E939" s="25">
        <v>20</v>
      </c>
      <c r="F939" s="3">
        <v>39692</v>
      </c>
      <c r="G939" s="3">
        <v>43829</v>
      </c>
    </row>
    <row r="940" spans="1:7">
      <c r="A940" s="30" t="s">
        <v>1838</v>
      </c>
      <c r="B940" s="25" t="s">
        <v>4104</v>
      </c>
      <c r="C940" t="str">
        <f>_xlfn.XLOOKUP(A940,generation_units!A:A,generation_units!T:T)</f>
        <v>Operational</v>
      </c>
      <c r="D940">
        <v>20</v>
      </c>
      <c r="E940" s="25">
        <v>20</v>
      </c>
      <c r="F940" s="3">
        <v>43830</v>
      </c>
    </row>
    <row r="941" spans="1:7">
      <c r="A941" t="s">
        <v>1839</v>
      </c>
      <c r="B941" t="s">
        <v>4075</v>
      </c>
      <c r="C941" t="str">
        <f>_xlfn.XLOOKUP(A941,generation_units!A:A,generation_units!T:T)</f>
        <v>Operational</v>
      </c>
      <c r="D941">
        <v>11</v>
      </c>
      <c r="E941">
        <v>69</v>
      </c>
      <c r="F941" s="3">
        <v>43525</v>
      </c>
    </row>
    <row r="942" spans="1:7">
      <c r="A942" t="s">
        <v>1839</v>
      </c>
      <c r="B942" t="s">
        <v>4076</v>
      </c>
      <c r="C942" t="str">
        <f>_xlfn.XLOOKUP(A942,generation_units!A:A,generation_units!T:T)</f>
        <v>Operational</v>
      </c>
      <c r="D942">
        <v>58</v>
      </c>
      <c r="E942">
        <v>69</v>
      </c>
      <c r="F942" s="3">
        <v>43525</v>
      </c>
    </row>
    <row r="943" spans="1:7">
      <c r="A943" t="s">
        <v>1840</v>
      </c>
      <c r="B943" t="s">
        <v>4013</v>
      </c>
      <c r="C943" t="str">
        <f>_xlfn.XLOOKUP(A943,generation_units!A:A,generation_units!T:T)</f>
        <v>Operational</v>
      </c>
      <c r="D943">
        <v>4</v>
      </c>
      <c r="E943">
        <v>43</v>
      </c>
      <c r="F943" s="3">
        <v>41214</v>
      </c>
    </row>
    <row r="944" spans="1:7">
      <c r="A944" t="s">
        <v>1840</v>
      </c>
      <c r="B944" t="s">
        <v>4057</v>
      </c>
      <c r="C944" t="str">
        <f>_xlfn.XLOOKUP(A944,generation_units!A:A,generation_units!T:T)</f>
        <v>Operational</v>
      </c>
      <c r="D944">
        <v>39</v>
      </c>
      <c r="E944">
        <v>43</v>
      </c>
      <c r="F944" s="3">
        <v>41214</v>
      </c>
    </row>
    <row r="945" spans="1:7">
      <c r="A945" t="s">
        <v>1841</v>
      </c>
      <c r="B945" t="s">
        <v>4137</v>
      </c>
      <c r="C945" t="str">
        <f>_xlfn.XLOOKUP(A945,generation_units!A:A,generation_units!T:T)</f>
        <v>Operational</v>
      </c>
      <c r="D945">
        <v>1</v>
      </c>
      <c r="E945" s="25">
        <v>1</v>
      </c>
      <c r="F945" s="3">
        <v>40817</v>
      </c>
    </row>
    <row r="946" spans="1:7">
      <c r="A946" t="s">
        <v>1844</v>
      </c>
      <c r="B946" t="s">
        <v>4010</v>
      </c>
      <c r="C946" t="str">
        <f>_xlfn.XLOOKUP(A946,generation_units!A:A,generation_units!T:T)</f>
        <v>Operational</v>
      </c>
      <c r="D946">
        <v>2</v>
      </c>
      <c r="E946" s="25">
        <v>2</v>
      </c>
      <c r="F946" s="3">
        <v>41244</v>
      </c>
    </row>
    <row r="947" spans="1:7">
      <c r="A947" t="s">
        <v>1846</v>
      </c>
      <c r="B947" t="s">
        <v>3985</v>
      </c>
      <c r="C947" t="str">
        <f>_xlfn.XLOOKUP(A947,generation_units!A:A,generation_units!T:T)</f>
        <v>Operational</v>
      </c>
      <c r="D947">
        <v>12</v>
      </c>
      <c r="E947">
        <v>12</v>
      </c>
      <c r="F947" s="3">
        <v>41275</v>
      </c>
    </row>
    <row r="948" spans="1:7">
      <c r="A948" t="s">
        <v>1848</v>
      </c>
      <c r="B948" t="s">
        <v>4060</v>
      </c>
      <c r="C948" t="str">
        <f>_xlfn.XLOOKUP(A948,generation_units!A:A,generation_units!T:T)</f>
        <v>Decommissioned</v>
      </c>
      <c r="D948">
        <v>10</v>
      </c>
      <c r="E948">
        <v>10</v>
      </c>
      <c r="F948" s="3">
        <v>39569</v>
      </c>
      <c r="G948" s="3">
        <v>44804</v>
      </c>
    </row>
    <row r="949" spans="1:7">
      <c r="A949" t="s">
        <v>1850</v>
      </c>
      <c r="B949" t="s">
        <v>4104</v>
      </c>
      <c r="C949" t="str">
        <f>_xlfn.XLOOKUP(A949,generation_units!A:A,generation_units!T:T)</f>
        <v>Operational</v>
      </c>
      <c r="D949">
        <v>10</v>
      </c>
      <c r="E949">
        <v>10</v>
      </c>
      <c r="F949" s="3">
        <v>44805</v>
      </c>
    </row>
    <row r="950" spans="1:7">
      <c r="A950" t="s">
        <v>1851</v>
      </c>
      <c r="B950" t="s">
        <v>4026</v>
      </c>
      <c r="C950" t="str">
        <f>_xlfn.XLOOKUP(A950,generation_units!A:A,generation_units!T:T)</f>
        <v>Operational</v>
      </c>
      <c r="D950">
        <v>12</v>
      </c>
      <c r="E950">
        <v>12</v>
      </c>
      <c r="F950" s="3">
        <v>42309</v>
      </c>
    </row>
    <row r="951" spans="1:7">
      <c r="A951" t="s">
        <v>1852</v>
      </c>
      <c r="B951" t="s">
        <v>4174</v>
      </c>
      <c r="C951" t="str">
        <f>_xlfn.XLOOKUP(A951,generation_units!A:A,generation_units!T:T)</f>
        <v>Operational</v>
      </c>
      <c r="D951">
        <v>21</v>
      </c>
      <c r="E951">
        <v>21</v>
      </c>
      <c r="F951" s="3">
        <v>44197</v>
      </c>
    </row>
    <row r="952" spans="1:7">
      <c r="A952" t="s">
        <v>1853</v>
      </c>
      <c r="B952" t="s">
        <v>4147</v>
      </c>
      <c r="C952" t="str">
        <f>_xlfn.XLOOKUP(A952,generation_units!A:A,generation_units!T:T)</f>
        <v>Operational</v>
      </c>
      <c r="D952">
        <v>2</v>
      </c>
      <c r="E952">
        <v>6</v>
      </c>
      <c r="F952" s="3">
        <v>41760</v>
      </c>
    </row>
    <row r="953" spans="1:7">
      <c r="A953" t="s">
        <v>1853</v>
      </c>
      <c r="B953" t="s">
        <v>4066</v>
      </c>
      <c r="C953" t="str">
        <f>_xlfn.XLOOKUP(A953,generation_units!A:A,generation_units!T:T)</f>
        <v>Operational</v>
      </c>
      <c r="D953">
        <v>4</v>
      </c>
      <c r="E953">
        <v>6</v>
      </c>
      <c r="F953" s="3">
        <v>41760</v>
      </c>
    </row>
    <row r="954" spans="1:7">
      <c r="A954" t="s">
        <v>1854</v>
      </c>
      <c r="B954" t="s">
        <v>4143</v>
      </c>
      <c r="C954" t="str">
        <f>_xlfn.XLOOKUP(A954,generation_units!A:A,generation_units!T:T)</f>
        <v>Operational</v>
      </c>
      <c r="D954">
        <v>2</v>
      </c>
      <c r="E954" s="25">
        <v>2</v>
      </c>
      <c r="F954" s="3">
        <v>41000</v>
      </c>
    </row>
    <row r="955" spans="1:7">
      <c r="A955" t="s">
        <v>1859</v>
      </c>
      <c r="B955" s="25" t="s">
        <v>4061</v>
      </c>
      <c r="C955" t="str">
        <f>_xlfn.XLOOKUP(A955,generation_units!A:A,generation_units!T:T)</f>
        <v>Operational</v>
      </c>
      <c r="D955">
        <v>1</v>
      </c>
      <c r="E955" s="25">
        <v>2</v>
      </c>
      <c r="F955" s="3">
        <v>37681</v>
      </c>
    </row>
    <row r="956" spans="1:7">
      <c r="A956" t="s">
        <v>1859</v>
      </c>
      <c r="B956" s="25" t="s">
        <v>4175</v>
      </c>
      <c r="C956" t="str">
        <f>_xlfn.XLOOKUP(A956,generation_units!A:A,generation_units!T:T)</f>
        <v>Operational</v>
      </c>
      <c r="D956">
        <v>1</v>
      </c>
      <c r="E956" s="25">
        <v>2</v>
      </c>
      <c r="F956" s="3">
        <v>37681</v>
      </c>
    </row>
    <row r="957" spans="1:7">
      <c r="A957" s="30" t="s">
        <v>1862</v>
      </c>
      <c r="B957" s="30" t="s">
        <v>4175</v>
      </c>
      <c r="C957" t="str">
        <f>_xlfn.XLOOKUP(A957,generation_units!A:A,generation_units!T:T)</f>
        <v>Operational</v>
      </c>
      <c r="D957">
        <v>6</v>
      </c>
      <c r="E957" s="25">
        <v>6</v>
      </c>
      <c r="F957" s="3">
        <v>37956</v>
      </c>
    </row>
    <row r="958" spans="1:7">
      <c r="A958" t="s">
        <v>1864</v>
      </c>
      <c r="B958" t="s">
        <v>4019</v>
      </c>
      <c r="C958" t="str">
        <f>_xlfn.XLOOKUP(A958,generation_units!A:A,generation_units!T:T)</f>
        <v>Operational</v>
      </c>
      <c r="D958">
        <v>73</v>
      </c>
      <c r="E958">
        <v>73</v>
      </c>
      <c r="F958" s="3">
        <v>39904</v>
      </c>
    </row>
    <row r="959" spans="1:7">
      <c r="A959" t="s">
        <v>1865</v>
      </c>
      <c r="B959" t="s">
        <v>4123</v>
      </c>
      <c r="C959" t="str">
        <f>_xlfn.XLOOKUP(A959,generation_units!A:A,generation_units!T:T)</f>
        <v>Operational</v>
      </c>
      <c r="D959">
        <v>1</v>
      </c>
      <c r="E959">
        <v>20</v>
      </c>
      <c r="F959" s="3">
        <v>37165</v>
      </c>
    </row>
    <row r="960" spans="1:7">
      <c r="A960" t="s">
        <v>1865</v>
      </c>
      <c r="B960" t="s">
        <v>4141</v>
      </c>
      <c r="C960" t="str">
        <f>_xlfn.XLOOKUP(A960,generation_units!A:A,generation_units!T:T)</f>
        <v>Operational</v>
      </c>
      <c r="D960">
        <v>19</v>
      </c>
      <c r="E960">
        <v>20</v>
      </c>
      <c r="F960" s="3">
        <v>37165</v>
      </c>
    </row>
    <row r="961" spans="1:7">
      <c r="A961" t="s">
        <v>1866</v>
      </c>
      <c r="B961" t="s">
        <v>4065</v>
      </c>
      <c r="C961" t="str">
        <f>_xlfn.XLOOKUP(A961,generation_units!A:A,generation_units!T:T)</f>
        <v>Operational</v>
      </c>
      <c r="D961">
        <v>137</v>
      </c>
      <c r="E961">
        <v>137</v>
      </c>
      <c r="F961" s="3">
        <v>39356</v>
      </c>
    </row>
    <row r="962" spans="1:7">
      <c r="A962" t="s">
        <v>1868</v>
      </c>
      <c r="B962" s="30" t="s">
        <v>4114</v>
      </c>
      <c r="C962" t="str">
        <f>_xlfn.XLOOKUP(A962,generation_units!A:A,generation_units!T:T)</f>
        <v>Operational</v>
      </c>
      <c r="D962">
        <v>2</v>
      </c>
      <c r="E962">
        <v>2</v>
      </c>
      <c r="F962" s="3">
        <v>37865</v>
      </c>
    </row>
    <row r="963" spans="1:7">
      <c r="A963" t="s">
        <v>1870</v>
      </c>
      <c r="B963" t="s">
        <v>4106</v>
      </c>
      <c r="C963" t="str">
        <f>_xlfn.XLOOKUP(A963,generation_units!A:A,generation_units!T:T)</f>
        <v>Operational</v>
      </c>
      <c r="D963">
        <v>8</v>
      </c>
      <c r="E963" s="25">
        <v>8</v>
      </c>
      <c r="F963" s="3">
        <v>39022</v>
      </c>
    </row>
    <row r="964" spans="1:7">
      <c r="A964" t="s">
        <v>1871</v>
      </c>
      <c r="B964" t="s">
        <v>4123</v>
      </c>
      <c r="C964" t="str">
        <f>_xlfn.XLOOKUP(A964,generation_units!A:A,generation_units!T:T)</f>
        <v>Operational</v>
      </c>
      <c r="D964">
        <v>2</v>
      </c>
      <c r="E964" s="25">
        <v>2</v>
      </c>
      <c r="F964" s="3">
        <v>42370</v>
      </c>
    </row>
    <row r="965" spans="1:7">
      <c r="A965" t="s">
        <v>1873</v>
      </c>
      <c r="B965" t="s">
        <v>4081</v>
      </c>
      <c r="C965" t="str">
        <f>_xlfn.XLOOKUP(A965,generation_units!A:A,generation_units!T:T)</f>
        <v>Operational</v>
      </c>
      <c r="D965">
        <v>11</v>
      </c>
      <c r="E965">
        <v>11</v>
      </c>
      <c r="F965" s="3">
        <v>41153</v>
      </c>
    </row>
    <row r="966" spans="1:7">
      <c r="A966" t="s">
        <v>1875</v>
      </c>
      <c r="B966" t="s">
        <v>4067</v>
      </c>
      <c r="C966" t="str">
        <f>_xlfn.XLOOKUP(A966,generation_units!A:A,generation_units!T:T)</f>
        <v>Operational</v>
      </c>
      <c r="D966">
        <v>367</v>
      </c>
      <c r="E966">
        <v>367</v>
      </c>
      <c r="F966" s="3">
        <v>45200</v>
      </c>
    </row>
    <row r="967" spans="1:7">
      <c r="A967" t="s">
        <v>1877</v>
      </c>
      <c r="B967" t="s">
        <v>4106</v>
      </c>
      <c r="C967" t="str">
        <f>_xlfn.XLOOKUP(A967,generation_units!A:A,generation_units!T:T)</f>
        <v>Operational</v>
      </c>
      <c r="D967">
        <v>8</v>
      </c>
      <c r="E967" s="25">
        <v>8</v>
      </c>
      <c r="F967" s="3">
        <v>39539</v>
      </c>
    </row>
    <row r="968" spans="1:7">
      <c r="A968" t="s">
        <v>1878</v>
      </c>
      <c r="B968" t="s">
        <v>4137</v>
      </c>
      <c r="C968" t="str">
        <f>_xlfn.XLOOKUP(A968,generation_units!A:A,generation_units!T:T)</f>
        <v>Decommissioned</v>
      </c>
      <c r="D968">
        <v>40</v>
      </c>
      <c r="E968" s="25">
        <v>40</v>
      </c>
      <c r="F968" s="3">
        <v>39845</v>
      </c>
      <c r="G968" s="3">
        <v>44081</v>
      </c>
    </row>
    <row r="969" spans="1:7" ht="15.75">
      <c r="A969" t="s">
        <v>1879</v>
      </c>
      <c r="B969" s="25" t="s">
        <v>4078</v>
      </c>
      <c r="C969" t="str">
        <f>_xlfn.XLOOKUP(A969,generation_units!A:A,generation_units!T:T)</f>
        <v>Operational</v>
      </c>
      <c r="D969">
        <v>20</v>
      </c>
      <c r="E969" s="11">
        <v>20</v>
      </c>
      <c r="F969" s="3">
        <v>44082</v>
      </c>
    </row>
    <row r="970" spans="1:7">
      <c r="A970" t="s">
        <v>1880</v>
      </c>
      <c r="B970" t="s">
        <v>4147</v>
      </c>
      <c r="C970" t="str">
        <f>_xlfn.XLOOKUP(A970,generation_units!A:A,generation_units!T:T)</f>
        <v>Operational</v>
      </c>
      <c r="D970">
        <v>294</v>
      </c>
      <c r="E970">
        <v>294</v>
      </c>
      <c r="F970" s="3">
        <v>41244</v>
      </c>
    </row>
    <row r="971" spans="1:7">
      <c r="A971" t="s">
        <v>1882</v>
      </c>
      <c r="B971" t="s">
        <v>4083</v>
      </c>
      <c r="C971" t="str">
        <f>_xlfn.XLOOKUP(A971,generation_units!A:A,generation_units!T:T)</f>
        <v>Operational</v>
      </c>
      <c r="D971">
        <v>18</v>
      </c>
      <c r="E971">
        <v>62</v>
      </c>
      <c r="F971" s="3">
        <v>44409</v>
      </c>
    </row>
    <row r="972" spans="1:7">
      <c r="A972" t="s">
        <v>1882</v>
      </c>
      <c r="B972" t="s">
        <v>4078</v>
      </c>
      <c r="C972" t="str">
        <f>_xlfn.XLOOKUP(A972,generation_units!A:A,generation_units!T:T)</f>
        <v>Operational</v>
      </c>
      <c r="D972">
        <v>44</v>
      </c>
      <c r="E972">
        <v>62</v>
      </c>
      <c r="F972" s="3">
        <v>44409</v>
      </c>
    </row>
    <row r="973" spans="1:7">
      <c r="A973" t="s">
        <v>1883</v>
      </c>
      <c r="B973" t="s">
        <v>4078</v>
      </c>
      <c r="C973" t="str">
        <f>_xlfn.XLOOKUP(A973,generation_units!A:A,generation_units!T:T)</f>
        <v>Operational</v>
      </c>
      <c r="D973">
        <v>100</v>
      </c>
      <c r="E973">
        <v>100</v>
      </c>
      <c r="F973" s="3">
        <v>43101</v>
      </c>
    </row>
    <row r="974" spans="1:7">
      <c r="A974" t="s">
        <v>1883</v>
      </c>
      <c r="B974" s="25" t="s">
        <v>4078</v>
      </c>
      <c r="C974" t="str">
        <f>_xlfn.XLOOKUP(A974,generation_units!A:A,generation_units!T:T)</f>
        <v>Operational</v>
      </c>
      <c r="D974">
        <v>100</v>
      </c>
      <c r="E974">
        <v>100</v>
      </c>
      <c r="F974" s="3">
        <v>43101</v>
      </c>
    </row>
    <row r="975" spans="1:7">
      <c r="A975" t="s">
        <v>1884</v>
      </c>
      <c r="B975" t="s">
        <v>4052</v>
      </c>
      <c r="C975" t="str">
        <f>_xlfn.XLOOKUP(A975,generation_units!A:A,generation_units!T:T)</f>
        <v>Operational</v>
      </c>
      <c r="D975">
        <v>40</v>
      </c>
      <c r="E975">
        <v>40</v>
      </c>
      <c r="F975" s="3">
        <v>40483</v>
      </c>
    </row>
    <row r="976" spans="1:7">
      <c r="A976" t="s">
        <v>1884</v>
      </c>
      <c r="B976" s="25" t="s">
        <v>4052</v>
      </c>
      <c r="C976" t="str">
        <f>_xlfn.XLOOKUP(A976,generation_units!A:A,generation_units!T:T)</f>
        <v>Operational</v>
      </c>
      <c r="D976">
        <v>40</v>
      </c>
      <c r="E976">
        <v>40</v>
      </c>
      <c r="F976" s="3">
        <v>40483</v>
      </c>
    </row>
    <row r="977" spans="1:7">
      <c r="A977" t="s">
        <v>1887</v>
      </c>
      <c r="B977" t="s">
        <v>4053</v>
      </c>
      <c r="C977" t="str">
        <f>_xlfn.XLOOKUP(A977,generation_units!A:A,generation_units!T:T)</f>
        <v>Operational</v>
      </c>
      <c r="D977">
        <v>3</v>
      </c>
      <c r="E977" s="25">
        <v>3</v>
      </c>
      <c r="F977" s="3">
        <v>36892</v>
      </c>
    </row>
    <row r="978" spans="1:7">
      <c r="A978" t="s">
        <v>1888</v>
      </c>
      <c r="B978" t="s">
        <v>4069</v>
      </c>
      <c r="C978" t="str">
        <f>_xlfn.XLOOKUP(A978,generation_units!A:A,generation_units!T:T)</f>
        <v>Operational</v>
      </c>
      <c r="D978">
        <v>74</v>
      </c>
      <c r="E978">
        <v>74</v>
      </c>
      <c r="F978" s="3">
        <v>43070</v>
      </c>
    </row>
    <row r="979" spans="1:7">
      <c r="A979" t="s">
        <v>1889</v>
      </c>
      <c r="B979" t="s">
        <v>4141</v>
      </c>
      <c r="C979" t="str">
        <f>_xlfn.XLOOKUP(A979,generation_units!A:A,generation_units!T:T)</f>
        <v>Operational</v>
      </c>
      <c r="D979">
        <v>29</v>
      </c>
      <c r="E979">
        <v>29</v>
      </c>
      <c r="F979" s="3">
        <v>37956</v>
      </c>
    </row>
    <row r="980" spans="1:7">
      <c r="A980" t="s">
        <v>1890</v>
      </c>
      <c r="B980" t="s">
        <v>4076</v>
      </c>
      <c r="C980" t="str">
        <f>_xlfn.XLOOKUP(A980,generation_units!A:A,generation_units!T:T)</f>
        <v>Operational</v>
      </c>
      <c r="D980">
        <v>139</v>
      </c>
      <c r="E980">
        <v>139</v>
      </c>
      <c r="F980" s="3">
        <v>43709</v>
      </c>
    </row>
    <row r="981" spans="1:7">
      <c r="A981" t="s">
        <v>1892</v>
      </c>
      <c r="B981" s="25" t="s">
        <v>4081</v>
      </c>
      <c r="C981" t="str">
        <f>_xlfn.XLOOKUP(A981,generation_units!A:A,generation_units!T:T)</f>
        <v>Operational</v>
      </c>
      <c r="D981">
        <v>1</v>
      </c>
      <c r="E981" s="25">
        <v>1</v>
      </c>
      <c r="F981" s="3">
        <v>41122</v>
      </c>
    </row>
    <row r="982" spans="1:7">
      <c r="A982" t="s">
        <v>1894</v>
      </c>
      <c r="B982" s="25" t="s">
        <v>4176</v>
      </c>
      <c r="C982" t="str">
        <f>_xlfn.XLOOKUP(A982,generation_units!A:A,generation_units!T:T)</f>
        <v>Decommissioned</v>
      </c>
      <c r="D982">
        <v>69</v>
      </c>
      <c r="E982">
        <v>69</v>
      </c>
      <c r="F982" s="3">
        <v>36525</v>
      </c>
      <c r="G982" s="3">
        <v>44560</v>
      </c>
    </row>
    <row r="983" spans="1:7">
      <c r="A983" t="s">
        <v>1898</v>
      </c>
      <c r="B983" s="25" t="s">
        <v>3958</v>
      </c>
      <c r="C983" t="str">
        <f>_xlfn.XLOOKUP(A983,generation_units!A:A,generation_units!T:T)</f>
        <v>Expanded</v>
      </c>
      <c r="D983">
        <v>10</v>
      </c>
      <c r="E983">
        <v>13</v>
      </c>
      <c r="F983" s="3">
        <v>44561</v>
      </c>
    </row>
    <row r="984" spans="1:7">
      <c r="A984" t="s">
        <v>1898</v>
      </c>
      <c r="B984" s="25" t="s">
        <v>4177</v>
      </c>
      <c r="C984" t="str">
        <f>_xlfn.XLOOKUP(A984,generation_units!A:A,generation_units!T:T)</f>
        <v>Expanded</v>
      </c>
      <c r="D984">
        <v>3</v>
      </c>
      <c r="E984">
        <v>13</v>
      </c>
      <c r="F984" s="3">
        <v>44561</v>
      </c>
    </row>
    <row r="985" spans="1:7">
      <c r="A985" t="s">
        <v>1897</v>
      </c>
      <c r="B985" s="25" t="s">
        <v>4176</v>
      </c>
      <c r="C985" t="str">
        <f>_xlfn.XLOOKUP(A985,generation_units!A:A,generation_units!T:T)</f>
        <v>Decommissioned</v>
      </c>
      <c r="D985">
        <v>33</v>
      </c>
      <c r="E985">
        <v>64</v>
      </c>
      <c r="F985" s="3">
        <v>36525</v>
      </c>
      <c r="G985" s="3">
        <v>45260</v>
      </c>
    </row>
    <row r="986" spans="1:7">
      <c r="A986" t="s">
        <v>1897</v>
      </c>
      <c r="B986" s="25" t="s">
        <v>4178</v>
      </c>
      <c r="C986" t="str">
        <f>_xlfn.XLOOKUP(A986,generation_units!A:A,generation_units!T:T)</f>
        <v>Decommissioned</v>
      </c>
      <c r="D986">
        <v>31</v>
      </c>
      <c r="E986">
        <v>64</v>
      </c>
      <c r="F986" s="3">
        <v>36525</v>
      </c>
      <c r="G986" s="3">
        <v>45260</v>
      </c>
    </row>
    <row r="987" spans="1:7">
      <c r="A987" t="s">
        <v>1899</v>
      </c>
      <c r="B987" s="25" t="s">
        <v>3958</v>
      </c>
      <c r="C987" t="str">
        <f>_xlfn.XLOOKUP(A987,generation_units!A:A,generation_units!T:T)</f>
        <v>Operational</v>
      </c>
      <c r="D987">
        <v>11</v>
      </c>
      <c r="E987">
        <v>11</v>
      </c>
      <c r="F987" s="3">
        <v>45261</v>
      </c>
    </row>
    <row r="988" spans="1:7">
      <c r="A988" t="s">
        <v>1900</v>
      </c>
      <c r="B988" t="s">
        <v>4077</v>
      </c>
      <c r="C988" t="str">
        <f>_xlfn.XLOOKUP(A988,generation_units!A:A,generation_units!T:T)</f>
        <v>Operational</v>
      </c>
      <c r="D988">
        <v>43</v>
      </c>
      <c r="E988">
        <v>43</v>
      </c>
      <c r="F988" s="3">
        <v>44621</v>
      </c>
    </row>
    <row r="989" spans="1:7">
      <c r="A989" t="s">
        <v>1903</v>
      </c>
      <c r="B989" t="s">
        <v>3964</v>
      </c>
      <c r="C989" t="str">
        <f>_xlfn.XLOOKUP(A989,generation_units!A:A,generation_units!T:T)</f>
        <v>Operational</v>
      </c>
      <c r="D989">
        <v>54</v>
      </c>
      <c r="E989">
        <v>54</v>
      </c>
      <c r="F989" s="3">
        <v>39052</v>
      </c>
    </row>
    <row r="990" spans="1:7">
      <c r="A990" t="s">
        <v>1904</v>
      </c>
      <c r="B990" s="25" t="s">
        <v>4023</v>
      </c>
      <c r="C990" t="str">
        <f>_xlfn.XLOOKUP(A990,generation_units!A:A,generation_units!T:T)</f>
        <v>Operational</v>
      </c>
      <c r="D990">
        <v>2</v>
      </c>
      <c r="E990" s="25">
        <v>2</v>
      </c>
      <c r="F990" s="3">
        <v>41579</v>
      </c>
    </row>
    <row r="991" spans="1:7">
      <c r="A991" t="s">
        <v>1906</v>
      </c>
      <c r="B991" t="s">
        <v>4060</v>
      </c>
      <c r="C991" t="str">
        <f>_xlfn.XLOOKUP(A991,generation_units!A:A,generation_units!T:T)</f>
        <v>Operational</v>
      </c>
      <c r="D991">
        <v>14</v>
      </c>
      <c r="E991" s="25">
        <v>14</v>
      </c>
      <c r="F991" s="3">
        <v>39549</v>
      </c>
    </row>
    <row r="992" spans="1:7">
      <c r="A992" t="s">
        <v>1908</v>
      </c>
      <c r="B992" s="25" t="s">
        <v>4065</v>
      </c>
      <c r="C992" t="str">
        <f>_xlfn.XLOOKUP(A992,generation_units!A:A,generation_units!T:T)</f>
        <v>Operational</v>
      </c>
      <c r="D992">
        <v>86</v>
      </c>
      <c r="E992" s="25">
        <v>86</v>
      </c>
      <c r="F992" s="3">
        <v>39630</v>
      </c>
    </row>
    <row r="993" spans="1:7">
      <c r="A993" t="s">
        <v>1911</v>
      </c>
      <c r="B993" t="s">
        <v>4065</v>
      </c>
      <c r="C993" t="str">
        <f>_xlfn.XLOOKUP(A993,generation_units!A:A,generation_units!T:T)</f>
        <v>Operational</v>
      </c>
      <c r="D993">
        <v>7</v>
      </c>
      <c r="E993">
        <v>7</v>
      </c>
      <c r="F993" s="3">
        <v>38384</v>
      </c>
    </row>
    <row r="994" spans="1:7">
      <c r="A994" t="s">
        <v>1912</v>
      </c>
      <c r="B994" t="s">
        <v>3985</v>
      </c>
      <c r="C994" t="str">
        <f>_xlfn.XLOOKUP(A994,generation_units!A:A,generation_units!T:T)</f>
        <v>Operational</v>
      </c>
      <c r="D994">
        <v>4</v>
      </c>
      <c r="E994" s="25">
        <v>4</v>
      </c>
      <c r="F994" s="3">
        <v>39965</v>
      </c>
    </row>
    <row r="995" spans="1:7">
      <c r="A995" t="s">
        <v>1914</v>
      </c>
      <c r="B995" t="s">
        <v>3985</v>
      </c>
      <c r="C995" t="str">
        <f>_xlfn.XLOOKUP(A995,generation_units!A:A,generation_units!T:T)</f>
        <v>Operational</v>
      </c>
      <c r="D995">
        <v>5</v>
      </c>
      <c r="E995" s="25">
        <v>5</v>
      </c>
      <c r="F995" s="3">
        <v>39965</v>
      </c>
    </row>
    <row r="996" spans="1:7">
      <c r="A996" t="s">
        <v>1915</v>
      </c>
      <c r="B996" t="s">
        <v>4026</v>
      </c>
      <c r="C996" t="str">
        <f>_xlfn.XLOOKUP(A996,generation_units!A:A,generation_units!T:T)</f>
        <v>Operational</v>
      </c>
      <c r="D996">
        <v>16</v>
      </c>
      <c r="E996">
        <v>16</v>
      </c>
      <c r="F996" s="3">
        <v>41974</v>
      </c>
    </row>
    <row r="997" spans="1:7">
      <c r="A997" t="s">
        <v>1915</v>
      </c>
      <c r="B997" t="s">
        <v>4026</v>
      </c>
      <c r="C997" t="str">
        <f>_xlfn.XLOOKUP(A997,generation_units!A:A,generation_units!T:T)</f>
        <v>Operational</v>
      </c>
      <c r="D997">
        <v>16</v>
      </c>
      <c r="E997">
        <v>16</v>
      </c>
      <c r="F997" s="3">
        <v>41974</v>
      </c>
    </row>
    <row r="998" spans="1:7">
      <c r="A998" t="s">
        <v>1919</v>
      </c>
      <c r="B998" s="25" t="s">
        <v>4061</v>
      </c>
      <c r="C998" t="str">
        <f>_xlfn.XLOOKUP(A998,generation_units!A:A,generation_units!T:T)</f>
        <v>Expanded</v>
      </c>
      <c r="D998">
        <v>60</v>
      </c>
      <c r="E998">
        <v>60</v>
      </c>
      <c r="F998" s="3">
        <v>39873</v>
      </c>
    </row>
    <row r="999" spans="1:7">
      <c r="A999" t="s">
        <v>1916</v>
      </c>
      <c r="B999" t="s">
        <v>4061</v>
      </c>
      <c r="C999" t="str">
        <f>_xlfn.XLOOKUP(A999,generation_units!A:A,generation_units!T:T)</f>
        <v>Decommissioned</v>
      </c>
      <c r="D999">
        <v>182</v>
      </c>
      <c r="E999">
        <v>222</v>
      </c>
      <c r="F999" s="3">
        <v>39873</v>
      </c>
      <c r="G999" s="3">
        <v>45249</v>
      </c>
    </row>
    <row r="1000" spans="1:7">
      <c r="A1000" t="s">
        <v>1916</v>
      </c>
      <c r="B1000" t="s">
        <v>4137</v>
      </c>
      <c r="C1000" t="str">
        <f>_xlfn.XLOOKUP(A1000,generation_units!A:A,generation_units!T:T)</f>
        <v>Decommissioned</v>
      </c>
      <c r="D1000">
        <v>40</v>
      </c>
      <c r="E1000">
        <v>222</v>
      </c>
      <c r="F1000" s="3">
        <v>39873</v>
      </c>
      <c r="G1000" s="3">
        <v>45249</v>
      </c>
    </row>
    <row r="1001" spans="1:7">
      <c r="A1001" t="s">
        <v>1920</v>
      </c>
      <c r="B1001" s="25" t="s">
        <v>4083</v>
      </c>
      <c r="C1001" t="str">
        <f>_xlfn.XLOOKUP(A1001,generation_units!A:A,generation_units!T:T)</f>
        <v>Operational</v>
      </c>
      <c r="D1001">
        <v>39</v>
      </c>
      <c r="E1001">
        <v>222</v>
      </c>
      <c r="F1001" s="3">
        <v>45250</v>
      </c>
    </row>
    <row r="1002" spans="1:7">
      <c r="A1002" t="s">
        <v>1920</v>
      </c>
      <c r="B1002" t="s">
        <v>4137</v>
      </c>
      <c r="C1002" t="str">
        <f>_xlfn.XLOOKUP(A1002,generation_units!A:A,generation_units!T:T)</f>
        <v>Operational</v>
      </c>
      <c r="D1002">
        <v>6</v>
      </c>
      <c r="E1002">
        <v>222</v>
      </c>
      <c r="F1002" s="3">
        <v>45250</v>
      </c>
    </row>
    <row r="1003" spans="1:7">
      <c r="A1003" t="s">
        <v>1920</v>
      </c>
      <c r="B1003" s="25" t="s">
        <v>4061</v>
      </c>
      <c r="C1003" t="str">
        <f>_xlfn.XLOOKUP(A1003,generation_units!A:A,generation_units!T:T)</f>
        <v>Operational</v>
      </c>
      <c r="D1003">
        <v>177</v>
      </c>
      <c r="E1003">
        <v>222</v>
      </c>
      <c r="F1003" s="3">
        <v>45250</v>
      </c>
    </row>
    <row r="1004" spans="1:7">
      <c r="A1004" t="s">
        <v>1918</v>
      </c>
      <c r="B1004" s="25" t="s">
        <v>4065</v>
      </c>
      <c r="C1004" t="str">
        <f>_xlfn.XLOOKUP(A1004,generation_units!A:A,generation_units!T:T)</f>
        <v>Expanded</v>
      </c>
      <c r="D1004">
        <v>133</v>
      </c>
      <c r="E1004">
        <v>133</v>
      </c>
      <c r="F1004" s="3">
        <v>39873</v>
      </c>
    </row>
    <row r="1005" spans="1:7">
      <c r="A1005" t="s">
        <v>1921</v>
      </c>
      <c r="B1005" s="25" t="s">
        <v>4065</v>
      </c>
      <c r="C1005" t="str">
        <f>_xlfn.XLOOKUP(A1005,generation_units!A:A,generation_units!T:T)</f>
        <v>Operational</v>
      </c>
      <c r="D1005">
        <v>3</v>
      </c>
      <c r="E1005" s="25">
        <v>3</v>
      </c>
      <c r="F1005" s="3">
        <v>40118</v>
      </c>
    </row>
    <row r="1006" spans="1:7">
      <c r="A1006" t="s">
        <v>1923</v>
      </c>
      <c r="B1006" t="s">
        <v>4078</v>
      </c>
      <c r="C1006" t="str">
        <f>_xlfn.XLOOKUP(A1006,generation_units!A:A,generation_units!T:T)</f>
        <v>Operational</v>
      </c>
      <c r="D1006">
        <v>7</v>
      </c>
      <c r="E1006">
        <v>75</v>
      </c>
      <c r="F1006" s="3">
        <v>43831</v>
      </c>
    </row>
    <row r="1007" spans="1:7">
      <c r="A1007" t="s">
        <v>1923</v>
      </c>
      <c r="B1007" t="s">
        <v>4105</v>
      </c>
      <c r="C1007" t="str">
        <f>_xlfn.XLOOKUP(A1007,generation_units!A:A,generation_units!T:T)</f>
        <v>Operational</v>
      </c>
      <c r="D1007">
        <v>68</v>
      </c>
      <c r="E1007">
        <v>75</v>
      </c>
      <c r="F1007" s="3">
        <v>43831</v>
      </c>
    </row>
    <row r="1008" spans="1:7">
      <c r="A1008" t="s">
        <v>1924</v>
      </c>
      <c r="B1008" t="s">
        <v>4061</v>
      </c>
      <c r="C1008" t="str">
        <f>_xlfn.XLOOKUP(A1008,generation_units!A:A,generation_units!T:T)</f>
        <v>Operational</v>
      </c>
      <c r="D1008">
        <v>60</v>
      </c>
      <c r="E1008">
        <v>60</v>
      </c>
      <c r="F1008" s="3">
        <v>41244</v>
      </c>
    </row>
    <row r="1009" spans="1:6">
      <c r="A1009" t="s">
        <v>1925</v>
      </c>
      <c r="B1009" t="s">
        <v>4078</v>
      </c>
      <c r="C1009" t="str">
        <f>_xlfn.XLOOKUP(A1009,generation_units!A:A,generation_units!T:T)</f>
        <v>Operational</v>
      </c>
      <c r="D1009">
        <v>7</v>
      </c>
      <c r="E1009">
        <v>100</v>
      </c>
      <c r="F1009" s="3">
        <v>44317</v>
      </c>
    </row>
    <row r="1010" spans="1:6">
      <c r="A1010" t="s">
        <v>1925</v>
      </c>
      <c r="B1010" t="s">
        <v>4083</v>
      </c>
      <c r="C1010" t="str">
        <f>_xlfn.XLOOKUP(A1010,generation_units!A:A,generation_units!T:T)</f>
        <v>Operational</v>
      </c>
      <c r="D1010">
        <v>93</v>
      </c>
      <c r="E1010">
        <v>100</v>
      </c>
      <c r="F1010" s="3">
        <v>44317</v>
      </c>
    </row>
    <row r="1011" spans="1:6">
      <c r="A1011" t="s">
        <v>1926</v>
      </c>
      <c r="B1011" s="25" t="s">
        <v>4081</v>
      </c>
      <c r="C1011" t="str">
        <f>_xlfn.XLOOKUP(A1011,generation_units!A:A,generation_units!T:T)</f>
        <v>Operational</v>
      </c>
      <c r="D1011">
        <v>2</v>
      </c>
      <c r="E1011" s="25">
        <v>2</v>
      </c>
      <c r="F1011" s="3">
        <v>40544</v>
      </c>
    </row>
    <row r="1012" spans="1:6">
      <c r="A1012" t="s">
        <v>1929</v>
      </c>
      <c r="B1012" t="s">
        <v>4179</v>
      </c>
      <c r="C1012" t="str">
        <f>_xlfn.XLOOKUP(A1012,generation_units!A:A,generation_units!T:T)</f>
        <v>Operational</v>
      </c>
      <c r="D1012">
        <v>5</v>
      </c>
      <c r="E1012">
        <v>61</v>
      </c>
      <c r="F1012" s="3">
        <v>42705</v>
      </c>
    </row>
    <row r="1013" spans="1:6">
      <c r="A1013" t="s">
        <v>1929</v>
      </c>
      <c r="B1013" t="s">
        <v>4180</v>
      </c>
      <c r="C1013" t="str">
        <f>_xlfn.XLOOKUP(A1013,generation_units!A:A,generation_units!T:T)</f>
        <v>Operational</v>
      </c>
      <c r="D1013">
        <v>56</v>
      </c>
      <c r="E1013">
        <v>61</v>
      </c>
      <c r="F1013" s="3">
        <v>42705</v>
      </c>
    </row>
    <row r="1014" spans="1:6">
      <c r="A1014" t="s">
        <v>1932</v>
      </c>
      <c r="B1014" t="s">
        <v>4084</v>
      </c>
      <c r="C1014" t="str">
        <f>_xlfn.XLOOKUP(A1014,generation_units!A:A,generation_units!T:T)</f>
        <v>Operational</v>
      </c>
      <c r="D1014">
        <v>74</v>
      </c>
      <c r="E1014">
        <v>74</v>
      </c>
      <c r="F1014" s="3">
        <v>44228</v>
      </c>
    </row>
    <row r="1015" spans="1:6">
      <c r="A1015" t="s">
        <v>1933</v>
      </c>
      <c r="B1015" s="25" t="s">
        <v>4088</v>
      </c>
      <c r="C1015" t="str">
        <f>_xlfn.XLOOKUP(A1015,generation_units!A:A,generation_units!T:T)</f>
        <v>Operational</v>
      </c>
      <c r="D1015">
        <v>4</v>
      </c>
      <c r="E1015" s="25">
        <v>4</v>
      </c>
      <c r="F1015" s="3">
        <v>42583</v>
      </c>
    </row>
    <row r="1016" spans="1:6">
      <c r="A1016" t="s">
        <v>1934</v>
      </c>
      <c r="B1016" s="25" t="s">
        <v>4106</v>
      </c>
      <c r="C1016" t="str">
        <f>_xlfn.XLOOKUP(A1016,generation_units!A:A,generation_units!T:T)</f>
        <v>Operational</v>
      </c>
      <c r="D1016">
        <v>1</v>
      </c>
      <c r="E1016" s="25">
        <v>1</v>
      </c>
      <c r="F1016" s="3">
        <v>38838</v>
      </c>
    </row>
    <row r="1017" spans="1:6">
      <c r="A1017" t="s">
        <v>1935</v>
      </c>
      <c r="B1017" s="25" t="s">
        <v>4061</v>
      </c>
      <c r="C1017" t="str">
        <f>_xlfn.XLOOKUP(A1017,generation_units!A:A,generation_units!T:T)</f>
        <v>Operational</v>
      </c>
      <c r="D1017">
        <v>6</v>
      </c>
      <c r="E1017" s="25">
        <v>6</v>
      </c>
      <c r="F1017" s="3">
        <v>41244</v>
      </c>
    </row>
    <row r="1018" spans="1:6">
      <c r="A1018" t="s">
        <v>1937</v>
      </c>
      <c r="B1018" s="25" t="s">
        <v>4181</v>
      </c>
      <c r="C1018" t="str">
        <f>_xlfn.XLOOKUP(A1018,generation_units!A:A,generation_units!T:T)</f>
        <v>Operational</v>
      </c>
      <c r="D1018">
        <v>13</v>
      </c>
      <c r="E1018" s="25">
        <v>13</v>
      </c>
      <c r="F1018" s="3">
        <v>39965</v>
      </c>
    </row>
    <row r="1019" spans="1:6">
      <c r="A1019" t="s">
        <v>1938</v>
      </c>
      <c r="B1019" s="25" t="s">
        <v>4182</v>
      </c>
      <c r="C1019" t="str">
        <f>_xlfn.XLOOKUP(A1019,generation_units!A:A,generation_units!T:T)</f>
        <v>Operational</v>
      </c>
      <c r="D1019">
        <v>1</v>
      </c>
      <c r="E1019">
        <v>1</v>
      </c>
      <c r="F1019" s="3">
        <v>41730</v>
      </c>
    </row>
    <row r="1020" spans="1:6">
      <c r="A1020" t="s">
        <v>1940</v>
      </c>
      <c r="B1020" s="25" t="s">
        <v>4183</v>
      </c>
      <c r="C1020" t="str">
        <f>_xlfn.XLOOKUP(A1020,generation_units!A:A,generation_units!T:T)</f>
        <v>Operational</v>
      </c>
      <c r="D1020">
        <v>2</v>
      </c>
      <c r="E1020" s="25">
        <v>2</v>
      </c>
      <c r="F1020" s="3">
        <v>40057</v>
      </c>
    </row>
    <row r="1021" spans="1:6">
      <c r="A1021" t="s">
        <v>1942</v>
      </c>
      <c r="B1021" t="s">
        <v>4184</v>
      </c>
      <c r="C1021" t="str">
        <f>_xlfn.XLOOKUP(A1021,generation_units!A:A,generation_units!T:T)</f>
        <v>Operational</v>
      </c>
      <c r="D1021">
        <v>4</v>
      </c>
      <c r="E1021">
        <v>4</v>
      </c>
      <c r="F1021" s="3">
        <v>41244</v>
      </c>
    </row>
    <row r="1022" spans="1:6">
      <c r="A1022" t="s">
        <v>1943</v>
      </c>
      <c r="B1022" s="25" t="s">
        <v>4137</v>
      </c>
      <c r="C1022" t="str">
        <f>_xlfn.XLOOKUP(A1022,generation_units!A:A,generation_units!T:T)</f>
        <v>Operational</v>
      </c>
      <c r="D1022">
        <v>2</v>
      </c>
      <c r="E1022" s="25">
        <v>2</v>
      </c>
      <c r="F1022" s="3">
        <v>40878</v>
      </c>
    </row>
    <row r="1023" spans="1:6">
      <c r="A1023" t="s">
        <v>1945</v>
      </c>
      <c r="B1023" s="25" t="s">
        <v>4185</v>
      </c>
      <c r="C1023" t="str">
        <f>_xlfn.XLOOKUP(A1023,generation_units!A:A,generation_units!T:T)</f>
        <v>Operational</v>
      </c>
      <c r="D1023">
        <v>71</v>
      </c>
      <c r="E1023" s="25">
        <v>71</v>
      </c>
      <c r="F1023" s="3">
        <v>39722</v>
      </c>
    </row>
    <row r="1024" spans="1:6">
      <c r="A1024" t="s">
        <v>1950</v>
      </c>
      <c r="B1024" s="25" t="s">
        <v>4185</v>
      </c>
      <c r="C1024" t="str">
        <f>_xlfn.XLOOKUP(A1024,generation_units!A:A,generation_units!T:T)</f>
        <v>Operational</v>
      </c>
      <c r="D1024">
        <v>69</v>
      </c>
      <c r="E1024" s="25">
        <v>69</v>
      </c>
      <c r="F1024" s="3">
        <v>40087</v>
      </c>
    </row>
    <row r="1025" spans="1:7">
      <c r="A1025" t="s">
        <v>1952</v>
      </c>
      <c r="B1025" t="s">
        <v>4109</v>
      </c>
      <c r="C1025" t="str">
        <f>_xlfn.XLOOKUP(A1025,generation_units!A:A,generation_units!T:T)</f>
        <v>Operational</v>
      </c>
      <c r="D1025">
        <v>90</v>
      </c>
      <c r="E1025">
        <v>90</v>
      </c>
      <c r="F1025" s="3">
        <v>40878</v>
      </c>
    </row>
    <row r="1026" spans="1:7">
      <c r="A1026" t="s">
        <v>1954</v>
      </c>
      <c r="B1026" s="25" t="s">
        <v>3965</v>
      </c>
      <c r="C1026" t="str">
        <f>_xlfn.XLOOKUP(A1026,generation_units!A:A,generation_units!T:T)</f>
        <v>Operational</v>
      </c>
      <c r="D1026">
        <v>43</v>
      </c>
      <c r="E1026" s="25">
        <v>43</v>
      </c>
      <c r="F1026" s="3">
        <v>44501</v>
      </c>
    </row>
    <row r="1027" spans="1:7">
      <c r="A1027" t="s">
        <v>1955</v>
      </c>
      <c r="B1027" t="s">
        <v>4067</v>
      </c>
      <c r="C1027" t="str">
        <f>_xlfn.XLOOKUP(A1027,generation_units!A:A,generation_units!T:T)</f>
        <v>Operational</v>
      </c>
      <c r="D1027">
        <v>29</v>
      </c>
      <c r="E1027">
        <v>82</v>
      </c>
      <c r="F1027" s="3">
        <v>43800</v>
      </c>
    </row>
    <row r="1028" spans="1:7">
      <c r="A1028" t="s">
        <v>1955</v>
      </c>
      <c r="B1028" t="s">
        <v>4075</v>
      </c>
      <c r="C1028" t="str">
        <f>_xlfn.XLOOKUP(A1028,generation_units!A:A,generation_units!T:T)</f>
        <v>Operational</v>
      </c>
      <c r="D1028">
        <v>15</v>
      </c>
      <c r="E1028">
        <v>82</v>
      </c>
      <c r="F1028" s="3">
        <v>43800</v>
      </c>
    </row>
    <row r="1029" spans="1:7">
      <c r="A1029" t="s">
        <v>1955</v>
      </c>
      <c r="B1029" t="s">
        <v>4076</v>
      </c>
      <c r="C1029" t="str">
        <f>_xlfn.XLOOKUP(A1029,generation_units!A:A,generation_units!T:T)</f>
        <v>Operational</v>
      </c>
      <c r="D1029">
        <v>38</v>
      </c>
      <c r="E1029">
        <v>82</v>
      </c>
      <c r="F1029" s="3">
        <v>43800</v>
      </c>
    </row>
    <row r="1030" spans="1:7">
      <c r="A1030" t="s">
        <v>1956</v>
      </c>
      <c r="B1030" s="25" t="s">
        <v>3965</v>
      </c>
      <c r="C1030" t="str">
        <f>_xlfn.XLOOKUP(A1030,generation_units!A:A,generation_units!T:T)</f>
        <v>Operational</v>
      </c>
      <c r="D1030">
        <v>28</v>
      </c>
      <c r="E1030" s="25">
        <v>28</v>
      </c>
      <c r="F1030" s="3">
        <v>44501</v>
      </c>
    </row>
    <row r="1031" spans="1:7">
      <c r="A1031" t="s">
        <v>1957</v>
      </c>
      <c r="B1031" t="s">
        <v>4075</v>
      </c>
      <c r="C1031" t="str">
        <f>_xlfn.XLOOKUP(A1031,generation_units!A:A,generation_units!T:T)</f>
        <v>Operational</v>
      </c>
      <c r="D1031">
        <v>4</v>
      </c>
      <c r="E1031">
        <v>43</v>
      </c>
      <c r="F1031" s="3">
        <v>43800</v>
      </c>
    </row>
    <row r="1032" spans="1:7">
      <c r="A1032" t="s">
        <v>1957</v>
      </c>
      <c r="B1032" t="s">
        <v>4104</v>
      </c>
      <c r="C1032" t="str">
        <f>_xlfn.XLOOKUP(A1032,generation_units!A:A,generation_units!T:T)</f>
        <v>Operational</v>
      </c>
      <c r="D1032">
        <v>39</v>
      </c>
      <c r="E1032">
        <v>43</v>
      </c>
      <c r="F1032" s="3">
        <v>43800</v>
      </c>
    </row>
    <row r="1033" spans="1:7">
      <c r="A1033" t="s">
        <v>1959</v>
      </c>
      <c r="B1033" t="s">
        <v>4065</v>
      </c>
      <c r="C1033" t="str">
        <f>_xlfn.XLOOKUP(A1033,generation_units!A:A,generation_units!T:T)</f>
        <v>Decommissioned</v>
      </c>
      <c r="D1033">
        <v>92</v>
      </c>
      <c r="E1033">
        <v>92</v>
      </c>
      <c r="F1033" s="3">
        <v>39830</v>
      </c>
      <c r="G1033" s="3">
        <v>43829</v>
      </c>
    </row>
    <row r="1034" spans="1:7">
      <c r="A1034" t="s">
        <v>1961</v>
      </c>
      <c r="B1034" t="s">
        <v>4065</v>
      </c>
      <c r="C1034" t="str">
        <f>_xlfn.XLOOKUP(A1034,generation_units!A:A,generation_units!T:T)</f>
        <v>Operational</v>
      </c>
      <c r="D1034">
        <v>15</v>
      </c>
      <c r="E1034">
        <v>92</v>
      </c>
      <c r="F1034" s="3">
        <v>43830</v>
      </c>
    </row>
    <row r="1035" spans="1:7">
      <c r="A1035" t="s">
        <v>1961</v>
      </c>
      <c r="B1035" s="25" t="s">
        <v>4163</v>
      </c>
      <c r="C1035" t="str">
        <f>_xlfn.XLOOKUP(A1035,generation_units!A:A,generation_units!T:T)</f>
        <v>Operational</v>
      </c>
      <c r="D1035">
        <v>77</v>
      </c>
      <c r="E1035">
        <v>92</v>
      </c>
      <c r="F1035" s="3">
        <v>43830</v>
      </c>
    </row>
    <row r="1036" spans="1:7">
      <c r="A1036" t="s">
        <v>1962</v>
      </c>
      <c r="B1036" s="25" t="s">
        <v>4104</v>
      </c>
      <c r="C1036" t="str">
        <f>_xlfn.XLOOKUP(A1036,generation_units!A:A,generation_units!T:T)</f>
        <v>Operational</v>
      </c>
      <c r="D1036">
        <v>1</v>
      </c>
      <c r="E1036" s="25">
        <v>1</v>
      </c>
      <c r="F1036" s="3">
        <v>44166</v>
      </c>
    </row>
    <row r="1037" spans="1:7">
      <c r="A1037" t="s">
        <v>1964</v>
      </c>
      <c r="B1037" t="s">
        <v>4116</v>
      </c>
      <c r="C1037" t="str">
        <f>_xlfn.XLOOKUP(A1037,generation_units!A:A,generation_units!T:T)</f>
        <v>Expanded</v>
      </c>
      <c r="D1037">
        <v>80</v>
      </c>
      <c r="E1037">
        <v>80</v>
      </c>
      <c r="F1037" s="3">
        <v>39539</v>
      </c>
    </row>
    <row r="1038" spans="1:7">
      <c r="A1038" t="s">
        <v>1967</v>
      </c>
      <c r="B1038" t="s">
        <v>4186</v>
      </c>
      <c r="C1038" t="str">
        <f>_xlfn.XLOOKUP(A1038,generation_units!A:A,generation_units!T:T)</f>
        <v>Operational</v>
      </c>
      <c r="D1038">
        <v>29</v>
      </c>
      <c r="E1038">
        <v>29</v>
      </c>
      <c r="F1038" s="3">
        <v>40178</v>
      </c>
    </row>
    <row r="1039" spans="1:7">
      <c r="A1039" t="s">
        <v>1969</v>
      </c>
      <c r="B1039" s="25" t="s">
        <v>4071</v>
      </c>
      <c r="C1039" t="str">
        <f>_xlfn.XLOOKUP(A1039,generation_units!A:A,generation_units!T:T)</f>
        <v>Operational</v>
      </c>
      <c r="D1039">
        <v>1</v>
      </c>
      <c r="E1039" s="25">
        <v>1</v>
      </c>
      <c r="F1039" s="3">
        <v>41821</v>
      </c>
    </row>
    <row r="1040" spans="1:7">
      <c r="A1040" t="s">
        <v>1970</v>
      </c>
      <c r="B1040" t="s">
        <v>4066</v>
      </c>
      <c r="C1040" t="str">
        <f>_xlfn.XLOOKUP(A1040,generation_units!A:A,generation_units!T:T)</f>
        <v>Operational</v>
      </c>
      <c r="D1040">
        <v>48</v>
      </c>
      <c r="E1040">
        <v>48</v>
      </c>
      <c r="F1040" s="3">
        <v>42339</v>
      </c>
    </row>
    <row r="1041" spans="1:7">
      <c r="A1041" t="s">
        <v>1973</v>
      </c>
      <c r="B1041" s="25" t="s">
        <v>531</v>
      </c>
      <c r="C1041" t="str">
        <f>_xlfn.XLOOKUP(A1041,generation_units!A:A,generation_units!T:T)</f>
        <v>Decommissioned</v>
      </c>
      <c r="D1041">
        <v>324</v>
      </c>
      <c r="E1041">
        <v>324</v>
      </c>
      <c r="F1041" s="3">
        <v>32142</v>
      </c>
      <c r="G1041" s="3">
        <v>43099</v>
      </c>
    </row>
    <row r="1042" spans="1:7">
      <c r="A1042" t="s">
        <v>1975</v>
      </c>
      <c r="B1042" s="25" t="s">
        <v>4075</v>
      </c>
      <c r="C1042" t="str">
        <f>_xlfn.XLOOKUP(A1042,generation_units!A:A,generation_units!T:T)</f>
        <v>Operational</v>
      </c>
      <c r="D1042">
        <v>20</v>
      </c>
      <c r="E1042" s="25">
        <v>20</v>
      </c>
      <c r="F1042" s="3">
        <v>43100</v>
      </c>
    </row>
    <row r="1043" spans="1:7">
      <c r="A1043" t="s">
        <v>1976</v>
      </c>
      <c r="B1043" t="s">
        <v>3965</v>
      </c>
      <c r="C1043" t="str">
        <f>_xlfn.XLOOKUP(A1043,generation_units!A:A,generation_units!T:T)</f>
        <v>Operational</v>
      </c>
      <c r="D1043">
        <v>41</v>
      </c>
      <c r="E1043">
        <v>51</v>
      </c>
      <c r="F1043" s="3">
        <v>44680</v>
      </c>
    </row>
    <row r="1044" spans="1:7">
      <c r="A1044" t="s">
        <v>1976</v>
      </c>
      <c r="B1044" t="s">
        <v>4104</v>
      </c>
      <c r="C1044" t="str">
        <f>_xlfn.XLOOKUP(A1044,generation_units!A:A,generation_units!T:T)</f>
        <v>Operational</v>
      </c>
      <c r="D1044">
        <v>10</v>
      </c>
      <c r="E1044">
        <v>51</v>
      </c>
      <c r="F1044" s="3">
        <v>44680</v>
      </c>
    </row>
    <row r="1045" spans="1:7">
      <c r="A1045" t="s">
        <v>1977</v>
      </c>
      <c r="B1045" t="s">
        <v>4075</v>
      </c>
      <c r="C1045" t="str">
        <f>_xlfn.XLOOKUP(A1045,generation_units!A:A,generation_units!T:T)</f>
        <v>Operational</v>
      </c>
      <c r="D1045">
        <v>31</v>
      </c>
      <c r="E1045">
        <v>82</v>
      </c>
      <c r="F1045" s="3">
        <v>43891</v>
      </c>
    </row>
    <row r="1046" spans="1:7">
      <c r="A1046" t="s">
        <v>1977</v>
      </c>
      <c r="B1046" t="s">
        <v>4076</v>
      </c>
      <c r="C1046" t="str">
        <f>_xlfn.XLOOKUP(A1046,generation_units!A:A,generation_units!T:T)</f>
        <v>Operational</v>
      </c>
      <c r="D1046">
        <v>51</v>
      </c>
      <c r="E1046">
        <v>82</v>
      </c>
      <c r="F1046" s="3">
        <v>43891</v>
      </c>
    </row>
    <row r="1047" spans="1:7">
      <c r="A1047" t="s">
        <v>1978</v>
      </c>
      <c r="B1047" t="s">
        <v>4052</v>
      </c>
      <c r="C1047" t="str">
        <f>_xlfn.XLOOKUP(A1047,generation_units!A:A,generation_units!T:T)</f>
        <v>Operational</v>
      </c>
      <c r="D1047">
        <v>8</v>
      </c>
      <c r="E1047">
        <v>8</v>
      </c>
      <c r="F1047" s="3">
        <v>40544</v>
      </c>
    </row>
    <row r="1048" spans="1:7">
      <c r="A1048" t="s">
        <v>1980</v>
      </c>
      <c r="B1048" t="s">
        <v>4117</v>
      </c>
      <c r="C1048" t="str">
        <f>_xlfn.XLOOKUP(A1048,generation_units!A:A,generation_units!T:T)</f>
        <v>Operational</v>
      </c>
      <c r="D1048">
        <v>145</v>
      </c>
      <c r="E1048">
        <v>145</v>
      </c>
      <c r="F1048" s="3">
        <v>42278</v>
      </c>
    </row>
    <row r="1049" spans="1:7">
      <c r="A1049" t="s">
        <v>1981</v>
      </c>
      <c r="B1049" t="s">
        <v>4187</v>
      </c>
      <c r="C1049" t="str">
        <f>_xlfn.XLOOKUP(A1049,generation_units!A:A,generation_units!T:T)</f>
        <v>Operational</v>
      </c>
      <c r="D1049">
        <v>3</v>
      </c>
      <c r="E1049">
        <v>86</v>
      </c>
      <c r="F1049" s="3">
        <v>41609</v>
      </c>
    </row>
    <row r="1050" spans="1:7">
      <c r="A1050" t="s">
        <v>1981</v>
      </c>
      <c r="B1050" t="s">
        <v>4066</v>
      </c>
      <c r="C1050" t="str">
        <f>_xlfn.XLOOKUP(A1050,generation_units!A:A,generation_units!T:T)</f>
        <v>Operational</v>
      </c>
      <c r="D1050">
        <v>83</v>
      </c>
      <c r="E1050">
        <v>86</v>
      </c>
      <c r="F1050" s="3">
        <v>41609</v>
      </c>
    </row>
    <row r="1051" spans="1:7">
      <c r="A1051" t="s">
        <v>1982</v>
      </c>
      <c r="B1051" t="s">
        <v>4012</v>
      </c>
      <c r="C1051" t="str">
        <f>_xlfn.XLOOKUP(A1051,generation_units!A:A,generation_units!T:T)</f>
        <v>Operational</v>
      </c>
      <c r="D1051">
        <v>59</v>
      </c>
      <c r="E1051">
        <v>59</v>
      </c>
      <c r="F1051" s="3">
        <v>45265</v>
      </c>
    </row>
    <row r="1052" spans="1:7">
      <c r="A1052" t="s">
        <v>1984</v>
      </c>
      <c r="B1052" s="25" t="s">
        <v>4188</v>
      </c>
      <c r="C1052" t="str">
        <f>_xlfn.XLOOKUP(A1052,generation_units!A:A,generation_units!T:T)</f>
        <v>Decommissioned</v>
      </c>
      <c r="D1052">
        <v>47</v>
      </c>
      <c r="E1052">
        <v>47</v>
      </c>
      <c r="F1052" s="3">
        <v>39600</v>
      </c>
      <c r="G1052" s="3">
        <v>44195</v>
      </c>
    </row>
    <row r="1053" spans="1:7">
      <c r="A1053" t="s">
        <v>1985</v>
      </c>
      <c r="B1053" t="s">
        <v>4099</v>
      </c>
      <c r="C1053" t="str">
        <f>_xlfn.XLOOKUP(A1053,generation_units!A:A,generation_units!T:T)</f>
        <v>Operational</v>
      </c>
      <c r="D1053">
        <v>47</v>
      </c>
      <c r="E1053">
        <v>47</v>
      </c>
      <c r="F1053" s="3">
        <v>44196</v>
      </c>
    </row>
    <row r="1054" spans="1:7">
      <c r="A1054" t="s">
        <v>1986</v>
      </c>
      <c r="B1054" t="s">
        <v>4023</v>
      </c>
      <c r="C1054" t="str">
        <f>_xlfn.XLOOKUP(A1054,generation_units!A:A,generation_units!T:T)</f>
        <v>Operational</v>
      </c>
      <c r="D1054">
        <v>28</v>
      </c>
      <c r="E1054">
        <v>100</v>
      </c>
      <c r="F1054" s="3">
        <v>42347</v>
      </c>
    </row>
    <row r="1055" spans="1:7">
      <c r="A1055" t="s">
        <v>1986</v>
      </c>
      <c r="B1055" t="s">
        <v>4078</v>
      </c>
      <c r="C1055" t="str">
        <f>_xlfn.XLOOKUP(A1055,generation_units!A:A,generation_units!T:T)</f>
        <v>Operational</v>
      </c>
      <c r="D1055">
        <v>72</v>
      </c>
      <c r="E1055">
        <v>100</v>
      </c>
      <c r="F1055" s="3">
        <v>42347</v>
      </c>
    </row>
    <row r="1056" spans="1:7">
      <c r="A1056" t="s">
        <v>1989</v>
      </c>
      <c r="B1056" t="s">
        <v>4189</v>
      </c>
      <c r="C1056" t="str">
        <f>_xlfn.XLOOKUP(A1056,generation_units!A:A,generation_units!T:T)</f>
        <v>Operational</v>
      </c>
      <c r="D1056">
        <v>79</v>
      </c>
      <c r="E1056">
        <v>79</v>
      </c>
      <c r="F1056" s="3">
        <v>43709</v>
      </c>
    </row>
    <row r="1057" spans="1:7">
      <c r="A1057" t="s">
        <v>1990</v>
      </c>
      <c r="B1057" s="25" t="s">
        <v>4065</v>
      </c>
      <c r="C1057" t="str">
        <f>_xlfn.XLOOKUP(A1057,generation_units!A:A,generation_units!T:T)</f>
        <v>Operational</v>
      </c>
      <c r="D1057">
        <v>6</v>
      </c>
      <c r="E1057" s="25">
        <v>6</v>
      </c>
      <c r="F1057" s="3">
        <v>41274</v>
      </c>
    </row>
    <row r="1058" spans="1:7">
      <c r="A1058" t="s">
        <v>1992</v>
      </c>
      <c r="B1058" t="s">
        <v>4052</v>
      </c>
      <c r="C1058" t="str">
        <f>_xlfn.XLOOKUP(A1058,generation_units!A:A,generation_units!T:T)</f>
        <v>Operational</v>
      </c>
      <c r="D1058">
        <v>83</v>
      </c>
      <c r="E1058">
        <v>83</v>
      </c>
      <c r="F1058" s="3">
        <v>40422</v>
      </c>
    </row>
    <row r="1059" spans="1:7">
      <c r="A1059" t="s">
        <v>1994</v>
      </c>
      <c r="B1059" t="s">
        <v>4190</v>
      </c>
      <c r="C1059" t="str">
        <f>_xlfn.XLOOKUP(A1059,generation_units!A:A,generation_units!T:T)</f>
        <v>Operational</v>
      </c>
      <c r="D1059">
        <v>84</v>
      </c>
      <c r="E1059">
        <v>84</v>
      </c>
      <c r="F1059" s="3">
        <v>43712</v>
      </c>
    </row>
    <row r="1060" spans="1:7">
      <c r="A1060" t="s">
        <v>1996</v>
      </c>
      <c r="B1060" t="s">
        <v>4065</v>
      </c>
      <c r="C1060" t="str">
        <f>_xlfn.XLOOKUP(A1060,generation_units!A:A,generation_units!T:T)</f>
        <v>Operational</v>
      </c>
      <c r="D1060">
        <v>67</v>
      </c>
      <c r="E1060">
        <v>67</v>
      </c>
      <c r="F1060" s="3">
        <v>39934</v>
      </c>
    </row>
    <row r="1061" spans="1:7">
      <c r="A1061" t="s">
        <v>1996</v>
      </c>
      <c r="B1061" s="25" t="s">
        <v>4065</v>
      </c>
      <c r="C1061" t="str">
        <f>_xlfn.XLOOKUP(A1061,generation_units!A:A,generation_units!T:T)</f>
        <v>Operational</v>
      </c>
      <c r="D1061">
        <v>67</v>
      </c>
      <c r="E1061">
        <v>67</v>
      </c>
      <c r="F1061" s="3">
        <v>39934</v>
      </c>
    </row>
    <row r="1062" spans="1:7">
      <c r="A1062" t="s">
        <v>1997</v>
      </c>
      <c r="B1062" t="s">
        <v>4065</v>
      </c>
      <c r="C1062" t="str">
        <f>_xlfn.XLOOKUP(A1062,generation_units!A:A,generation_units!T:T)</f>
        <v>Expanded</v>
      </c>
      <c r="D1062">
        <v>66</v>
      </c>
      <c r="E1062">
        <v>66</v>
      </c>
      <c r="F1062" s="3">
        <v>39722</v>
      </c>
    </row>
    <row r="1063" spans="1:7">
      <c r="A1063" t="s">
        <v>2000</v>
      </c>
      <c r="B1063" t="s">
        <v>4065</v>
      </c>
      <c r="C1063" t="str">
        <f>_xlfn.XLOOKUP(A1063,generation_units!A:A,generation_units!T:T)</f>
        <v>Expanded</v>
      </c>
      <c r="D1063">
        <v>67</v>
      </c>
      <c r="E1063">
        <v>67</v>
      </c>
      <c r="F1063" s="3">
        <v>40178</v>
      </c>
    </row>
    <row r="1064" spans="1:7">
      <c r="A1064" t="s">
        <v>2001</v>
      </c>
      <c r="B1064" t="s">
        <v>4065</v>
      </c>
      <c r="C1064" t="str">
        <f>_xlfn.XLOOKUP(A1064,generation_units!A:A,generation_units!T:T)</f>
        <v>Operational</v>
      </c>
      <c r="D1064">
        <v>7</v>
      </c>
      <c r="E1064">
        <v>7</v>
      </c>
      <c r="F1064" s="3">
        <v>40513</v>
      </c>
      <c r="G1064" s="3">
        <v>42704</v>
      </c>
    </row>
    <row r="1065" spans="1:7">
      <c r="A1065" t="s">
        <v>2002</v>
      </c>
      <c r="B1065" t="s">
        <v>4078</v>
      </c>
      <c r="C1065" t="str">
        <f>_xlfn.XLOOKUP(A1065,generation_units!A:A,generation_units!T:T)</f>
        <v>Operational</v>
      </c>
      <c r="D1065">
        <v>200</v>
      </c>
      <c r="E1065">
        <v>200</v>
      </c>
      <c r="F1065" s="3">
        <v>42705</v>
      </c>
    </row>
    <row r="1066" spans="1:7">
      <c r="A1066" t="s">
        <v>2003</v>
      </c>
      <c r="B1066" t="s">
        <v>4068</v>
      </c>
      <c r="C1066" t="str">
        <f>_xlfn.XLOOKUP(A1066,generation_units!A:A,generation_units!T:T)</f>
        <v>Operational</v>
      </c>
      <c r="D1066">
        <v>118</v>
      </c>
      <c r="E1066">
        <v>118</v>
      </c>
      <c r="F1066" s="3">
        <v>41974</v>
      </c>
    </row>
    <row r="1067" spans="1:7">
      <c r="A1067" t="s">
        <v>2006</v>
      </c>
      <c r="B1067" t="s">
        <v>3957</v>
      </c>
      <c r="C1067" t="str">
        <f>_xlfn.XLOOKUP(A1067,generation_units!A:A,generation_units!T:T)</f>
        <v>Operational</v>
      </c>
      <c r="D1067">
        <v>33</v>
      </c>
      <c r="E1067">
        <v>33</v>
      </c>
      <c r="F1067" s="3">
        <v>40940</v>
      </c>
    </row>
    <row r="1068" spans="1:7">
      <c r="A1068" t="s">
        <v>2007</v>
      </c>
      <c r="B1068" t="s">
        <v>4057</v>
      </c>
      <c r="C1068" t="str">
        <f>_xlfn.XLOOKUP(A1068,generation_units!A:A,generation_units!T:T)</f>
        <v>Operational</v>
      </c>
      <c r="D1068">
        <v>66</v>
      </c>
      <c r="E1068">
        <v>66</v>
      </c>
      <c r="F1068" s="3">
        <v>42401</v>
      </c>
    </row>
    <row r="1069" spans="1:7">
      <c r="A1069" t="s">
        <v>2008</v>
      </c>
      <c r="B1069" t="s">
        <v>4060</v>
      </c>
      <c r="C1069" t="str">
        <f>_xlfn.XLOOKUP(A1069,generation_units!A:A,generation_units!T:T)</f>
        <v>Operational</v>
      </c>
      <c r="D1069">
        <v>10</v>
      </c>
      <c r="E1069">
        <v>10</v>
      </c>
      <c r="F1069" s="3">
        <v>40391</v>
      </c>
    </row>
    <row r="1070" spans="1:7">
      <c r="A1070" t="s">
        <v>2009</v>
      </c>
      <c r="B1070" t="s">
        <v>4057</v>
      </c>
      <c r="C1070" t="str">
        <f>_xlfn.XLOOKUP(A1070,generation_units!A:A,generation_units!T:T)</f>
        <v>Operational</v>
      </c>
      <c r="D1070">
        <v>64</v>
      </c>
      <c r="E1070">
        <v>64</v>
      </c>
      <c r="F1070" s="3">
        <v>42705</v>
      </c>
    </row>
    <row r="1071" spans="1:7">
      <c r="A1071" t="s">
        <v>2010</v>
      </c>
      <c r="B1071" t="s">
        <v>4075</v>
      </c>
      <c r="C1071" t="str">
        <f>_xlfn.XLOOKUP(A1071,generation_units!A:A,generation_units!T:T)</f>
        <v>Operational</v>
      </c>
      <c r="D1071">
        <v>7</v>
      </c>
      <c r="E1071">
        <v>60</v>
      </c>
      <c r="F1071" s="3">
        <v>44181</v>
      </c>
    </row>
    <row r="1072" spans="1:7">
      <c r="A1072" t="s">
        <v>2010</v>
      </c>
      <c r="B1072" t="s">
        <v>4076</v>
      </c>
      <c r="C1072" t="str">
        <f>_xlfn.XLOOKUP(A1072,generation_units!A:A,generation_units!T:T)</f>
        <v>Operational</v>
      </c>
      <c r="D1072">
        <v>53</v>
      </c>
      <c r="E1072">
        <v>60</v>
      </c>
      <c r="F1072" s="3">
        <v>44181</v>
      </c>
    </row>
    <row r="1073" spans="1:6">
      <c r="A1073" t="s">
        <v>2011</v>
      </c>
      <c r="B1073" t="s">
        <v>4081</v>
      </c>
      <c r="C1073" t="str">
        <f>_xlfn.XLOOKUP(A1073,generation_units!A:A,generation_units!T:T)</f>
        <v>Operational</v>
      </c>
      <c r="D1073">
        <v>64</v>
      </c>
      <c r="E1073">
        <v>64</v>
      </c>
      <c r="F1073" s="3">
        <v>41030</v>
      </c>
    </row>
    <row r="1074" spans="1:6">
      <c r="A1074" t="s">
        <v>2013</v>
      </c>
      <c r="B1074" s="25" t="s">
        <v>4081</v>
      </c>
      <c r="C1074" t="str">
        <f>_xlfn.XLOOKUP(A1074,generation_units!A:A,generation_units!T:T)</f>
        <v>Operational</v>
      </c>
      <c r="D1074">
        <v>69</v>
      </c>
      <c r="E1074">
        <v>69</v>
      </c>
      <c r="F1074" s="3">
        <v>40848</v>
      </c>
    </row>
    <row r="1075" spans="1:6">
      <c r="A1075" t="s">
        <v>2014</v>
      </c>
      <c r="B1075" t="s">
        <v>4053</v>
      </c>
      <c r="C1075" t="str">
        <f>_xlfn.XLOOKUP(A1075,generation_units!A:A,generation_units!T:T)</f>
        <v>Operational</v>
      </c>
      <c r="D1075">
        <v>170</v>
      </c>
      <c r="E1075">
        <v>170</v>
      </c>
      <c r="F1075" s="3">
        <v>37196</v>
      </c>
    </row>
    <row r="1076" spans="1:6">
      <c r="A1076" t="s">
        <v>2016</v>
      </c>
      <c r="B1076" t="s">
        <v>4072</v>
      </c>
      <c r="C1076" t="str">
        <f>_xlfn.XLOOKUP(A1076,generation_units!A:A,generation_units!T:T)</f>
        <v>Operational</v>
      </c>
      <c r="D1076">
        <v>66</v>
      </c>
      <c r="E1076">
        <v>66</v>
      </c>
      <c r="F1076" s="3">
        <v>44896</v>
      </c>
    </row>
    <row r="1077" spans="1:6">
      <c r="A1077" t="s">
        <v>2018</v>
      </c>
      <c r="B1077" s="25" t="s">
        <v>4065</v>
      </c>
      <c r="C1077" t="str">
        <f>_xlfn.XLOOKUP(A1077,generation_units!A:A,generation_units!T:T)</f>
        <v>Operational</v>
      </c>
      <c r="D1077">
        <v>76</v>
      </c>
      <c r="E1077" s="25">
        <v>76</v>
      </c>
      <c r="F1077" s="3">
        <v>39814</v>
      </c>
    </row>
    <row r="1078" spans="1:6">
      <c r="A1078" t="s">
        <v>1875</v>
      </c>
      <c r="B1078" t="s">
        <v>4067</v>
      </c>
      <c r="C1078" t="str">
        <f>_xlfn.XLOOKUP(A1078,generation_units!A:A,generation_units!T:T)</f>
        <v>Operational</v>
      </c>
      <c r="D1078">
        <v>367</v>
      </c>
      <c r="E1078">
        <v>367</v>
      </c>
      <c r="F1078" s="3">
        <v>45200</v>
      </c>
    </row>
    <row r="1079" spans="1:6">
      <c r="A1079" t="s">
        <v>2021</v>
      </c>
      <c r="B1079" t="s">
        <v>3991</v>
      </c>
      <c r="C1079" t="str">
        <f>_xlfn.XLOOKUP(A1079,generation_units!A:A,generation_units!T:T)</f>
        <v>Operational</v>
      </c>
      <c r="D1079">
        <v>30</v>
      </c>
      <c r="E1079">
        <v>93</v>
      </c>
      <c r="F1079" s="3">
        <v>42705</v>
      </c>
    </row>
    <row r="1080" spans="1:6">
      <c r="A1080" t="s">
        <v>2021</v>
      </c>
      <c r="B1080" t="s">
        <v>4023</v>
      </c>
      <c r="C1080" t="str">
        <f>_xlfn.XLOOKUP(A1080,generation_units!A:A,generation_units!T:T)</f>
        <v>Operational</v>
      </c>
      <c r="D1080">
        <v>63</v>
      </c>
      <c r="E1080">
        <v>93</v>
      </c>
      <c r="F1080" s="3">
        <v>42705</v>
      </c>
    </row>
    <row r="1081" spans="1:6">
      <c r="A1081" t="s">
        <v>2022</v>
      </c>
      <c r="B1081" s="30" t="s">
        <v>4106</v>
      </c>
      <c r="C1081" t="str">
        <f>_xlfn.XLOOKUP(A1081,generation_units!A:A,generation_units!T:T)</f>
        <v>Operational</v>
      </c>
      <c r="D1081">
        <v>1</v>
      </c>
      <c r="E1081" s="25">
        <v>1</v>
      </c>
      <c r="F1081" s="3">
        <v>38838</v>
      </c>
    </row>
    <row r="1082" spans="1:6">
      <c r="A1082" t="s">
        <v>2024</v>
      </c>
      <c r="B1082" s="25" t="s">
        <v>4066</v>
      </c>
      <c r="C1082" t="str">
        <f>_xlfn.XLOOKUP(A1082,generation_units!A:A,generation_units!T:T)</f>
        <v>Operational</v>
      </c>
      <c r="D1082">
        <v>1</v>
      </c>
      <c r="E1082" s="25">
        <v>1</v>
      </c>
      <c r="F1082" s="3">
        <v>42522</v>
      </c>
    </row>
    <row r="1083" spans="1:6">
      <c r="A1083" t="s">
        <v>2025</v>
      </c>
      <c r="B1083" s="30" t="s">
        <v>4191</v>
      </c>
      <c r="C1083" t="str">
        <f>_xlfn.XLOOKUP(A1083,generation_units!A:A,generation_units!T:T)</f>
        <v>Operational</v>
      </c>
      <c r="D1083">
        <v>1</v>
      </c>
      <c r="E1083" s="25">
        <v>1</v>
      </c>
      <c r="F1083" s="3">
        <v>43465</v>
      </c>
    </row>
    <row r="1084" spans="1:6">
      <c r="A1084" t="s">
        <v>2027</v>
      </c>
      <c r="B1084" t="s">
        <v>4192</v>
      </c>
      <c r="C1084" t="str">
        <f>_xlfn.XLOOKUP(A1084,generation_units!A:A,generation_units!T:T)</f>
        <v>Operational</v>
      </c>
      <c r="D1084">
        <v>50</v>
      </c>
      <c r="E1084">
        <v>100</v>
      </c>
      <c r="F1084" s="3">
        <v>42369</v>
      </c>
    </row>
    <row r="1085" spans="1:6">
      <c r="A1085" t="s">
        <v>2029</v>
      </c>
      <c r="B1085" t="s">
        <v>4192</v>
      </c>
      <c r="C1085" t="str">
        <f>_xlfn.XLOOKUP(A1085,generation_units!A:A,generation_units!T:T)</f>
        <v>Operational</v>
      </c>
      <c r="D1085">
        <v>50</v>
      </c>
      <c r="E1085">
        <v>100</v>
      </c>
      <c r="F1085" s="3">
        <v>42369</v>
      </c>
    </row>
    <row r="1086" spans="1:6">
      <c r="A1086" t="s">
        <v>2030</v>
      </c>
      <c r="B1086" s="30" t="s">
        <v>4139</v>
      </c>
      <c r="C1086" t="str">
        <f>_xlfn.XLOOKUP(A1086,generation_units!A:A,generation_units!T:T)</f>
        <v>Operational</v>
      </c>
      <c r="D1086">
        <v>1</v>
      </c>
      <c r="E1086" s="25">
        <v>1</v>
      </c>
      <c r="F1086" s="3">
        <v>44561</v>
      </c>
    </row>
    <row r="1087" spans="1:6">
      <c r="A1087" t="s">
        <v>2032</v>
      </c>
      <c r="B1087" s="30" t="s">
        <v>4139</v>
      </c>
      <c r="C1087" t="str">
        <f>_xlfn.XLOOKUP(A1087,generation_units!A:A,generation_units!T:T)</f>
        <v>Operational</v>
      </c>
      <c r="D1087">
        <v>2</v>
      </c>
      <c r="E1087" s="25">
        <v>2</v>
      </c>
      <c r="F1087" s="3">
        <v>44561</v>
      </c>
    </row>
    <row r="1088" spans="1:6">
      <c r="A1088" t="s">
        <v>2033</v>
      </c>
      <c r="B1088" t="s">
        <v>4193</v>
      </c>
      <c r="C1088" t="str">
        <f>_xlfn.XLOOKUP(A1088,generation_units!A:A,generation_units!T:T)</f>
        <v>Operational</v>
      </c>
      <c r="D1088">
        <v>74</v>
      </c>
      <c r="E1088">
        <v>74</v>
      </c>
      <c r="F1088" s="3">
        <v>43739</v>
      </c>
    </row>
    <row r="1089" spans="1:7">
      <c r="A1089" t="s">
        <v>2034</v>
      </c>
      <c r="B1089" s="25" t="s">
        <v>4061</v>
      </c>
      <c r="C1089" t="str">
        <f>_xlfn.XLOOKUP(A1089,generation_units!A:A,generation_units!T:T)</f>
        <v>Operational</v>
      </c>
      <c r="D1089">
        <v>1</v>
      </c>
      <c r="E1089" s="25">
        <v>1</v>
      </c>
      <c r="F1089" s="3">
        <v>38322</v>
      </c>
    </row>
    <row r="1090" spans="1:7">
      <c r="A1090" t="s">
        <v>2036</v>
      </c>
      <c r="B1090" s="25" t="s">
        <v>4081</v>
      </c>
      <c r="C1090" t="str">
        <f>_xlfn.XLOOKUP(A1090,generation_units!A:A,generation_units!T:T)</f>
        <v>Operational</v>
      </c>
      <c r="D1090">
        <v>1</v>
      </c>
      <c r="E1090" s="25">
        <v>1</v>
      </c>
      <c r="F1090" s="3">
        <v>41122</v>
      </c>
    </row>
    <row r="1091" spans="1:7">
      <c r="A1091" t="s">
        <v>2037</v>
      </c>
      <c r="B1091" s="25" t="s">
        <v>4110</v>
      </c>
      <c r="C1091" t="str">
        <f>_xlfn.XLOOKUP(A1091,generation_units!A:A,generation_units!T:T)</f>
        <v>Operational</v>
      </c>
      <c r="D1091">
        <v>13</v>
      </c>
      <c r="E1091" s="25">
        <v>13</v>
      </c>
      <c r="F1091" s="3">
        <v>42644</v>
      </c>
    </row>
    <row r="1092" spans="1:7">
      <c r="A1092" t="s">
        <v>2038</v>
      </c>
      <c r="B1092" t="s">
        <v>4106</v>
      </c>
      <c r="C1092" t="str">
        <f>_xlfn.XLOOKUP(A1092,generation_units!A:A,generation_units!T:T)</f>
        <v>Operational</v>
      </c>
      <c r="D1092">
        <v>10</v>
      </c>
      <c r="E1092">
        <v>10</v>
      </c>
      <c r="F1092" s="3">
        <v>40238</v>
      </c>
    </row>
    <row r="1093" spans="1:7">
      <c r="A1093" t="s">
        <v>2039</v>
      </c>
      <c r="B1093" t="s">
        <v>4194</v>
      </c>
      <c r="C1093" t="str">
        <f>_xlfn.XLOOKUP(A1093,generation_units!A:A,generation_units!T:T)</f>
        <v>Operational</v>
      </c>
      <c r="D1093">
        <v>3</v>
      </c>
      <c r="E1093" s="25">
        <v>3</v>
      </c>
      <c r="F1093" s="3">
        <v>43344</v>
      </c>
    </row>
    <row r="1094" spans="1:7">
      <c r="A1094" t="s">
        <v>2040</v>
      </c>
      <c r="B1094" t="s">
        <v>4067</v>
      </c>
      <c r="C1094" t="str">
        <f>_xlfn.XLOOKUP(A1094,generation_units!A:A,generation_units!T:T)</f>
        <v>Operational</v>
      </c>
      <c r="D1094">
        <v>80</v>
      </c>
      <c r="E1094">
        <v>80</v>
      </c>
      <c r="F1094" s="3">
        <v>44378</v>
      </c>
    </row>
    <row r="1095" spans="1:7">
      <c r="A1095" t="s">
        <v>2042</v>
      </c>
      <c r="B1095" t="s">
        <v>4019</v>
      </c>
      <c r="C1095" t="str">
        <f>_xlfn.XLOOKUP(A1095,generation_units!A:A,generation_units!T:T)</f>
        <v>Operational</v>
      </c>
      <c r="D1095">
        <v>24</v>
      </c>
      <c r="E1095">
        <v>24</v>
      </c>
      <c r="F1095" s="3">
        <v>41244</v>
      </c>
    </row>
    <row r="1096" spans="1:7">
      <c r="A1096" t="s">
        <v>2043</v>
      </c>
      <c r="B1096" t="s">
        <v>4195</v>
      </c>
      <c r="C1096" t="str">
        <f>_xlfn.XLOOKUP(A1096,generation_units!A:A,generation_units!T:T)</f>
        <v>Decommissioned</v>
      </c>
      <c r="D1096">
        <v>40</v>
      </c>
      <c r="E1096" s="25">
        <v>40</v>
      </c>
      <c r="F1096" s="3">
        <v>39234</v>
      </c>
      <c r="G1096" s="3">
        <v>45315</v>
      </c>
    </row>
    <row r="1097" spans="1:7">
      <c r="A1097" t="s">
        <v>2044</v>
      </c>
      <c r="B1097" s="25" t="s">
        <v>4072</v>
      </c>
      <c r="C1097" t="str">
        <f>_xlfn.XLOOKUP(A1097,generation_units!A:A,generation_units!T:T)</f>
        <v>Operational</v>
      </c>
      <c r="D1097">
        <v>26</v>
      </c>
      <c r="E1097" s="25">
        <v>26</v>
      </c>
      <c r="F1097" s="3">
        <v>45316</v>
      </c>
    </row>
    <row r="1098" spans="1:7">
      <c r="A1098" t="s">
        <v>2045</v>
      </c>
      <c r="B1098" t="s">
        <v>4186</v>
      </c>
      <c r="C1098" t="str">
        <f>_xlfn.XLOOKUP(A1098,generation_units!A:A,generation_units!T:T)</f>
        <v>Decommissioned</v>
      </c>
      <c r="D1098">
        <v>118</v>
      </c>
      <c r="E1098" s="25">
        <v>118</v>
      </c>
      <c r="F1098" s="3">
        <v>40422</v>
      </c>
      <c r="G1098" s="3">
        <v>44560</v>
      </c>
    </row>
    <row r="1099" spans="1:7">
      <c r="A1099" t="s">
        <v>2046</v>
      </c>
      <c r="B1099" t="s">
        <v>4057</v>
      </c>
      <c r="C1099" t="str">
        <f>_xlfn.XLOOKUP(A1099,generation_units!A:A,generation_units!T:T)</f>
        <v>Operational</v>
      </c>
      <c r="D1099">
        <v>118</v>
      </c>
      <c r="E1099" s="25">
        <v>118</v>
      </c>
      <c r="F1099" s="3">
        <v>44561</v>
      </c>
    </row>
    <row r="1100" spans="1:7">
      <c r="A1100" t="s">
        <v>2047</v>
      </c>
      <c r="B1100" t="s">
        <v>4068</v>
      </c>
      <c r="C1100" t="str">
        <f>_xlfn.XLOOKUP(A1100,generation_units!A:A,generation_units!T:T)</f>
        <v>Operational</v>
      </c>
      <c r="D1100">
        <v>67</v>
      </c>
      <c r="E1100">
        <v>67</v>
      </c>
      <c r="F1100" s="3">
        <v>42522</v>
      </c>
    </row>
    <row r="1101" spans="1:7">
      <c r="A1101" t="s">
        <v>2048</v>
      </c>
      <c r="B1101" t="s">
        <v>3964</v>
      </c>
      <c r="C1101" t="str">
        <f>_xlfn.XLOOKUP(A1101,generation_units!A:A,generation_units!T:T)</f>
        <v>Operational</v>
      </c>
      <c r="D1101">
        <v>72</v>
      </c>
      <c r="E1101">
        <v>72</v>
      </c>
      <c r="F1101" s="3">
        <v>39783</v>
      </c>
    </row>
    <row r="1102" spans="1:7">
      <c r="A1102" t="s">
        <v>2050</v>
      </c>
      <c r="B1102" t="s">
        <v>4053</v>
      </c>
      <c r="C1102" t="str">
        <f>_xlfn.XLOOKUP(A1102,generation_units!A:A,generation_units!T:T)</f>
        <v>Operational</v>
      </c>
      <c r="D1102">
        <v>3</v>
      </c>
      <c r="E1102">
        <v>3</v>
      </c>
      <c r="F1102" s="3">
        <v>36861</v>
      </c>
    </row>
    <row r="1103" spans="1:7">
      <c r="A1103" t="s">
        <v>2051</v>
      </c>
      <c r="B1103" t="s">
        <v>4078</v>
      </c>
      <c r="C1103" t="str">
        <f>_xlfn.XLOOKUP(A1103,generation_units!A:A,generation_units!T:T)</f>
        <v>Operational</v>
      </c>
      <c r="D1103">
        <v>23</v>
      </c>
      <c r="E1103">
        <v>239</v>
      </c>
      <c r="F1103" s="3">
        <v>43617</v>
      </c>
    </row>
    <row r="1104" spans="1:7">
      <c r="A1104" t="s">
        <v>2051</v>
      </c>
      <c r="B1104" t="s">
        <v>4189</v>
      </c>
      <c r="C1104" t="str">
        <f>_xlfn.XLOOKUP(A1104,generation_units!A:A,generation_units!T:T)</f>
        <v>Operational</v>
      </c>
      <c r="D1104">
        <v>216</v>
      </c>
      <c r="E1104">
        <v>239</v>
      </c>
      <c r="F1104" s="3">
        <v>43617</v>
      </c>
    </row>
    <row r="1105" spans="1:6">
      <c r="A1105" t="s">
        <v>2052</v>
      </c>
      <c r="B1105" t="s">
        <v>4013</v>
      </c>
      <c r="C1105" t="str">
        <f>_xlfn.XLOOKUP(A1105,generation_units!A:A,generation_units!T:T)</f>
        <v>Operational</v>
      </c>
      <c r="D1105">
        <v>10</v>
      </c>
      <c r="E1105">
        <v>10</v>
      </c>
      <c r="F1105" s="3">
        <v>41244</v>
      </c>
    </row>
    <row r="1106" spans="1:6">
      <c r="A1106" t="s">
        <v>2053</v>
      </c>
      <c r="B1106" t="s">
        <v>3991</v>
      </c>
      <c r="C1106" t="str">
        <f>_xlfn.XLOOKUP(A1106,generation_units!A:A,generation_units!T:T)</f>
        <v>Operational</v>
      </c>
      <c r="D1106">
        <v>17</v>
      </c>
      <c r="E1106">
        <v>17</v>
      </c>
      <c r="F1106" s="3">
        <v>42705</v>
      </c>
    </row>
    <row r="1107" spans="1:6">
      <c r="A1107" t="s">
        <v>2054</v>
      </c>
      <c r="B1107" t="s">
        <v>4196</v>
      </c>
      <c r="C1107" t="str">
        <f>_xlfn.XLOOKUP(A1107,generation_units!A:A,generation_units!T:T)</f>
        <v>Operational</v>
      </c>
      <c r="D1107">
        <v>148</v>
      </c>
      <c r="E1107">
        <v>148</v>
      </c>
      <c r="F1107" s="3">
        <v>37591</v>
      </c>
    </row>
    <row r="1108" spans="1:6">
      <c r="A1108" t="s">
        <v>2055</v>
      </c>
      <c r="B1108" t="s">
        <v>4060</v>
      </c>
      <c r="C1108" t="str">
        <f>_xlfn.XLOOKUP(A1108,generation_units!A:A,generation_units!T:T)</f>
        <v>Operational</v>
      </c>
      <c r="D1108">
        <v>14</v>
      </c>
      <c r="E1108">
        <v>14</v>
      </c>
      <c r="F1108" s="3">
        <v>39661</v>
      </c>
    </row>
    <row r="1109" spans="1:6">
      <c r="A1109" t="s">
        <v>2057</v>
      </c>
      <c r="B1109" s="25" t="s">
        <v>4197</v>
      </c>
      <c r="C1109" t="str">
        <f>_xlfn.XLOOKUP(A1109,generation_units!A:A,generation_units!T:T)</f>
        <v>Expanded</v>
      </c>
      <c r="D1109">
        <v>1</v>
      </c>
      <c r="E1109" s="25">
        <v>2</v>
      </c>
      <c r="F1109" s="3">
        <v>37226</v>
      </c>
    </row>
    <row r="1110" spans="1:6">
      <c r="A1110" t="s">
        <v>2062</v>
      </c>
      <c r="B1110" s="25" t="s">
        <v>4198</v>
      </c>
      <c r="C1110" t="str">
        <f>_xlfn.XLOOKUP(A1110,generation_units!A:A,generation_units!T:T)</f>
        <v>Operational</v>
      </c>
      <c r="D1110">
        <v>1</v>
      </c>
      <c r="E1110" s="25">
        <v>2</v>
      </c>
      <c r="F1110" s="3">
        <v>40513</v>
      </c>
    </row>
    <row r="1111" spans="1:6">
      <c r="A1111" t="s">
        <v>2063</v>
      </c>
      <c r="B1111" t="s">
        <v>4060</v>
      </c>
      <c r="C1111" t="str">
        <f>_xlfn.XLOOKUP(A1111,generation_units!A:A,generation_units!T:T)</f>
        <v>Operational</v>
      </c>
      <c r="D1111">
        <v>7</v>
      </c>
      <c r="E1111">
        <v>7</v>
      </c>
      <c r="F1111" s="3">
        <v>39203</v>
      </c>
    </row>
    <row r="1112" spans="1:6">
      <c r="A1112" t="s">
        <v>2064</v>
      </c>
      <c r="B1112" t="s">
        <v>4010</v>
      </c>
      <c r="C1112" t="str">
        <f>_xlfn.XLOOKUP(A1112,generation_units!A:A,generation_units!T:T)</f>
        <v>Operational</v>
      </c>
      <c r="D1112">
        <v>37</v>
      </c>
      <c r="E1112">
        <v>37</v>
      </c>
      <c r="F1112" s="3">
        <v>40544</v>
      </c>
    </row>
    <row r="1113" spans="1:6">
      <c r="A1113" t="s">
        <v>2065</v>
      </c>
      <c r="B1113" t="s">
        <v>4194</v>
      </c>
      <c r="C1113" t="str">
        <f>_xlfn.XLOOKUP(A1113,generation_units!A:A,generation_units!T:T)</f>
        <v>Operational</v>
      </c>
      <c r="D1113">
        <v>1</v>
      </c>
      <c r="E1113" s="25">
        <v>1</v>
      </c>
      <c r="F1113" s="3">
        <v>42370</v>
      </c>
    </row>
    <row r="1114" spans="1:6">
      <c r="A1114" t="s">
        <v>2067</v>
      </c>
      <c r="B1114" t="s">
        <v>3964</v>
      </c>
      <c r="C1114" t="str">
        <f>_xlfn.XLOOKUP(A1114,generation_units!A:A,generation_units!T:T)</f>
        <v>Operational</v>
      </c>
      <c r="D1114">
        <v>43</v>
      </c>
      <c r="E1114">
        <v>43</v>
      </c>
      <c r="F1114" s="3">
        <v>40148</v>
      </c>
    </row>
    <row r="1115" spans="1:6">
      <c r="A1115" t="s">
        <v>2071</v>
      </c>
      <c r="B1115" s="25" t="s">
        <v>4061</v>
      </c>
      <c r="C1115" t="str">
        <f>_xlfn.XLOOKUP(A1115,generation_units!A:A,generation_units!T:T)</f>
        <v>Operational</v>
      </c>
      <c r="D1115">
        <v>32</v>
      </c>
      <c r="E1115" s="25">
        <v>32</v>
      </c>
      <c r="F1115" s="3">
        <v>39448</v>
      </c>
    </row>
    <row r="1116" spans="1:6">
      <c r="A1116" t="s">
        <v>2073</v>
      </c>
      <c r="B1116" s="25" t="s">
        <v>4070</v>
      </c>
      <c r="C1116" t="str">
        <f>_xlfn.XLOOKUP(A1116,generation_units!A:A,generation_units!T:T)</f>
        <v>Operational</v>
      </c>
      <c r="D1116">
        <v>33</v>
      </c>
      <c r="E1116" s="25">
        <v>33</v>
      </c>
      <c r="F1116" s="3">
        <v>41214</v>
      </c>
    </row>
    <row r="1117" spans="1:6">
      <c r="A1117" t="s">
        <v>2074</v>
      </c>
      <c r="B1117" s="25" t="s">
        <v>4199</v>
      </c>
      <c r="C1117" t="str">
        <f>_xlfn.XLOOKUP(A1117,generation_units!A:A,generation_units!T:T)</f>
        <v>Operational</v>
      </c>
      <c r="D1117">
        <v>11</v>
      </c>
      <c r="E1117" s="25">
        <v>48</v>
      </c>
      <c r="F1117" s="3">
        <v>44013</v>
      </c>
    </row>
    <row r="1118" spans="1:6">
      <c r="A1118" t="s">
        <v>2074</v>
      </c>
      <c r="B1118" s="25" t="s">
        <v>3965</v>
      </c>
      <c r="C1118" t="str">
        <f>_xlfn.XLOOKUP(A1118,generation_units!A:A,generation_units!T:T)</f>
        <v>Operational</v>
      </c>
      <c r="D1118">
        <v>37</v>
      </c>
      <c r="E1118" s="25">
        <v>48</v>
      </c>
      <c r="F1118" s="3">
        <v>44013</v>
      </c>
    </row>
    <row r="1119" spans="1:6">
      <c r="A1119" t="s">
        <v>2076</v>
      </c>
      <c r="B1119" s="25" t="s">
        <v>4117</v>
      </c>
      <c r="C1119" t="str">
        <f>_xlfn.XLOOKUP(A1119,generation_units!A:A,generation_units!T:T)</f>
        <v>Operational</v>
      </c>
      <c r="D1119">
        <v>1</v>
      </c>
      <c r="E1119" s="25">
        <v>1</v>
      </c>
      <c r="F1119" s="3">
        <v>42736</v>
      </c>
    </row>
    <row r="1120" spans="1:6">
      <c r="A1120" t="s">
        <v>2078</v>
      </c>
      <c r="B1120" t="s">
        <v>3964</v>
      </c>
      <c r="C1120" t="str">
        <f>_xlfn.XLOOKUP(A1120,generation_units!A:A,generation_units!T:T)</f>
        <v>Operational</v>
      </c>
      <c r="D1120">
        <v>44</v>
      </c>
      <c r="E1120">
        <v>44</v>
      </c>
      <c r="F1120" s="3">
        <v>40513</v>
      </c>
    </row>
    <row r="1121" spans="1:7">
      <c r="A1121" t="s">
        <v>2079</v>
      </c>
      <c r="B1121" t="s">
        <v>4123</v>
      </c>
      <c r="C1121" t="str">
        <f>_xlfn.XLOOKUP(A1121,generation_units!A:A,generation_units!T:T)</f>
        <v>Operational</v>
      </c>
      <c r="D1121">
        <v>3</v>
      </c>
      <c r="E1121" s="25">
        <v>3</v>
      </c>
      <c r="F1121" s="3">
        <v>41395</v>
      </c>
    </row>
    <row r="1122" spans="1:7">
      <c r="A1122" t="s">
        <v>2081</v>
      </c>
      <c r="B1122" t="s">
        <v>4053</v>
      </c>
      <c r="C1122" t="str">
        <f>_xlfn.XLOOKUP(A1122,generation_units!A:A,generation_units!T:T)</f>
        <v>Operational</v>
      </c>
      <c r="D1122">
        <v>16</v>
      </c>
      <c r="E1122">
        <v>16</v>
      </c>
      <c r="F1122" s="3">
        <v>38838</v>
      </c>
    </row>
    <row r="1123" spans="1:7">
      <c r="A1123" t="s">
        <v>2082</v>
      </c>
      <c r="B1123" s="25" t="s">
        <v>4026</v>
      </c>
      <c r="C1123" t="str">
        <f>_xlfn.XLOOKUP(A1123,generation_units!A:A,generation_units!T:T)</f>
        <v>Decommissioned</v>
      </c>
      <c r="D1123">
        <v>15</v>
      </c>
      <c r="E1123">
        <v>15</v>
      </c>
      <c r="F1123" s="3">
        <v>41183</v>
      </c>
      <c r="G1123" s="3">
        <v>45382</v>
      </c>
    </row>
    <row r="1124" spans="1:7">
      <c r="A1124" t="s">
        <v>2083</v>
      </c>
      <c r="B1124" s="25" t="s">
        <v>4200</v>
      </c>
      <c r="C1124" t="str">
        <f>_xlfn.XLOOKUP(A1124,generation_units!A:A,generation_units!T:T)</f>
        <v>Decommissioned</v>
      </c>
      <c r="D1124">
        <v>55</v>
      </c>
      <c r="E1124" s="25">
        <v>55</v>
      </c>
      <c r="F1124" s="3">
        <v>36251</v>
      </c>
      <c r="G1124" s="3">
        <v>43829</v>
      </c>
    </row>
    <row r="1125" spans="1:7">
      <c r="A1125" t="s">
        <v>2085</v>
      </c>
      <c r="B1125" s="25" t="s">
        <v>4075</v>
      </c>
      <c r="C1125" t="str">
        <f>_xlfn.XLOOKUP(A1125,generation_units!A:A,generation_units!T:T)</f>
        <v>Operational</v>
      </c>
      <c r="D1125">
        <v>2</v>
      </c>
      <c r="E1125" s="25">
        <v>15</v>
      </c>
      <c r="F1125" s="3">
        <v>43830</v>
      </c>
    </row>
    <row r="1126" spans="1:7">
      <c r="A1126" t="s">
        <v>2085</v>
      </c>
      <c r="B1126" s="25" t="s">
        <v>4201</v>
      </c>
      <c r="C1126" t="str">
        <f>_xlfn.XLOOKUP(A1126,generation_units!A:A,generation_units!T:T)</f>
        <v>Operational</v>
      </c>
      <c r="D1126">
        <v>13</v>
      </c>
      <c r="E1126" s="25">
        <v>15</v>
      </c>
      <c r="F1126" s="3">
        <v>43830</v>
      </c>
    </row>
    <row r="1127" spans="1:7">
      <c r="A1127" t="s">
        <v>2086</v>
      </c>
      <c r="B1127" t="s">
        <v>4076</v>
      </c>
      <c r="C1127" t="str">
        <f>_xlfn.XLOOKUP(A1127,generation_units!A:A,generation_units!T:T)</f>
        <v>Operational</v>
      </c>
      <c r="D1127">
        <v>15</v>
      </c>
      <c r="E1127">
        <v>15</v>
      </c>
      <c r="F1127" s="3">
        <v>45383</v>
      </c>
    </row>
    <row r="1128" spans="1:7">
      <c r="A1128" t="s">
        <v>2086</v>
      </c>
      <c r="B1128" s="30" t="s">
        <v>4096</v>
      </c>
      <c r="C1128" t="str">
        <f>_xlfn.XLOOKUP(A1128,generation_units!A:A,generation_units!T:T)</f>
        <v>Operational</v>
      </c>
      <c r="D1128">
        <v>15</v>
      </c>
      <c r="E1128">
        <v>15</v>
      </c>
      <c r="F1128" s="3">
        <v>45383</v>
      </c>
    </row>
    <row r="1129" spans="1:7">
      <c r="A1129" t="s">
        <v>2087</v>
      </c>
      <c r="B1129" t="s">
        <v>4060</v>
      </c>
      <c r="C1129" t="str">
        <f>_xlfn.XLOOKUP(A1129,generation_units!A:A,generation_units!T:T)</f>
        <v>Operational</v>
      </c>
      <c r="D1129">
        <v>48</v>
      </c>
      <c r="E1129">
        <v>48</v>
      </c>
      <c r="F1129" s="3">
        <v>39845</v>
      </c>
    </row>
    <row r="1130" spans="1:7">
      <c r="A1130" t="s">
        <v>2088</v>
      </c>
      <c r="B1130" t="s">
        <v>4202</v>
      </c>
      <c r="C1130" t="str">
        <f>_xlfn.XLOOKUP(A1130,generation_units!A:A,generation_units!T:T)</f>
        <v>Operational</v>
      </c>
      <c r="D1130">
        <v>18</v>
      </c>
      <c r="E1130">
        <v>69</v>
      </c>
      <c r="F1130" s="3">
        <v>44621</v>
      </c>
    </row>
    <row r="1131" spans="1:7">
      <c r="A1131" t="s">
        <v>2088</v>
      </c>
      <c r="B1131" t="s">
        <v>3973</v>
      </c>
      <c r="C1131" t="str">
        <f>_xlfn.XLOOKUP(A1131,generation_units!A:A,generation_units!T:T)</f>
        <v>Operational</v>
      </c>
      <c r="D1131">
        <v>51</v>
      </c>
      <c r="E1131">
        <v>69</v>
      </c>
      <c r="F1131" s="3">
        <v>44621</v>
      </c>
    </row>
    <row r="1132" spans="1:7">
      <c r="A1132" t="s">
        <v>2089</v>
      </c>
      <c r="B1132" t="s">
        <v>4023</v>
      </c>
      <c r="C1132" t="str">
        <f>_xlfn.XLOOKUP(A1132,generation_units!A:A,generation_units!T:T)</f>
        <v>Operational</v>
      </c>
      <c r="D1132">
        <v>100</v>
      </c>
      <c r="E1132">
        <v>100</v>
      </c>
      <c r="F1132" s="3">
        <v>41974</v>
      </c>
    </row>
    <row r="1133" spans="1:7">
      <c r="A1133" t="s">
        <v>2091</v>
      </c>
      <c r="B1133" t="s">
        <v>3954</v>
      </c>
      <c r="C1133" t="str">
        <f>_xlfn.XLOOKUP(A1133,generation_units!A:A,generation_units!T:T)</f>
        <v>Operational</v>
      </c>
      <c r="D1133">
        <v>36</v>
      </c>
      <c r="E1133">
        <v>49</v>
      </c>
      <c r="F1133" s="3">
        <v>44409</v>
      </c>
    </row>
    <row r="1134" spans="1:7">
      <c r="A1134" t="s">
        <v>2091</v>
      </c>
      <c r="B1134" t="s">
        <v>3969</v>
      </c>
      <c r="C1134" t="str">
        <f>_xlfn.XLOOKUP(A1134,generation_units!A:A,generation_units!T:T)</f>
        <v>Operational</v>
      </c>
      <c r="D1134">
        <v>13</v>
      </c>
      <c r="E1134">
        <v>49</v>
      </c>
      <c r="F1134" s="3">
        <v>44409</v>
      </c>
    </row>
    <row r="1135" spans="1:7">
      <c r="A1135" t="s">
        <v>2092</v>
      </c>
      <c r="B1135" t="s">
        <v>4085</v>
      </c>
      <c r="C1135" t="str">
        <f>_xlfn.XLOOKUP(A1135,generation_units!A:A,generation_units!T:T)</f>
        <v>Operational</v>
      </c>
      <c r="D1135">
        <v>3</v>
      </c>
      <c r="E1135">
        <v>64</v>
      </c>
      <c r="F1135" s="3">
        <v>43952</v>
      </c>
    </row>
    <row r="1136" spans="1:7">
      <c r="A1136" t="s">
        <v>2092</v>
      </c>
      <c r="B1136" t="s">
        <v>4076</v>
      </c>
      <c r="C1136" t="str">
        <f>_xlfn.XLOOKUP(A1136,generation_units!A:A,generation_units!T:T)</f>
        <v>Operational</v>
      </c>
      <c r="D1136">
        <v>1</v>
      </c>
      <c r="E1136">
        <v>64</v>
      </c>
      <c r="F1136" s="3">
        <v>43952</v>
      </c>
    </row>
    <row r="1137" spans="1:6">
      <c r="A1137" t="s">
        <v>2092</v>
      </c>
      <c r="B1137" t="s">
        <v>4067</v>
      </c>
      <c r="C1137" t="str">
        <f>_xlfn.XLOOKUP(A1137,generation_units!A:A,generation_units!T:T)</f>
        <v>Operational</v>
      </c>
      <c r="D1137">
        <v>60</v>
      </c>
      <c r="E1137">
        <v>64</v>
      </c>
      <c r="F1137" s="3">
        <v>43952</v>
      </c>
    </row>
    <row r="1138" spans="1:6">
      <c r="A1138" t="s">
        <v>2093</v>
      </c>
      <c r="B1138" s="25" t="s">
        <v>4061</v>
      </c>
      <c r="C1138" t="str">
        <f>_xlfn.XLOOKUP(A1138,generation_units!A:A,generation_units!T:T)</f>
        <v>Operational</v>
      </c>
      <c r="D1138">
        <v>1</v>
      </c>
      <c r="E1138" s="25">
        <v>1</v>
      </c>
      <c r="F1138" s="3">
        <v>41072</v>
      </c>
    </row>
    <row r="1139" spans="1:6">
      <c r="A1139" t="s">
        <v>2094</v>
      </c>
      <c r="B1139" t="s">
        <v>4066</v>
      </c>
      <c r="C1139" t="str">
        <f>_xlfn.XLOOKUP(A1139,generation_units!A:A,generation_units!T:T)</f>
        <v>Operational</v>
      </c>
      <c r="D1139">
        <v>4</v>
      </c>
      <c r="E1139">
        <v>36</v>
      </c>
      <c r="F1139" s="3">
        <v>43435</v>
      </c>
    </row>
    <row r="1140" spans="1:6">
      <c r="A1140" t="s">
        <v>2094</v>
      </c>
      <c r="B1140" t="s">
        <v>4076</v>
      </c>
      <c r="C1140" t="str">
        <f>_xlfn.XLOOKUP(A1140,generation_units!A:A,generation_units!T:T)</f>
        <v>Operational</v>
      </c>
      <c r="D1140">
        <v>32</v>
      </c>
      <c r="E1140">
        <v>36</v>
      </c>
      <c r="F1140" s="3">
        <v>43435</v>
      </c>
    </row>
    <row r="1141" spans="1:6">
      <c r="A1141" t="s">
        <v>2096</v>
      </c>
      <c r="B1141" t="s">
        <v>4075</v>
      </c>
      <c r="C1141" t="str">
        <f>_xlfn.XLOOKUP(A1141,generation_units!A:A,generation_units!T:T)</f>
        <v>Operational</v>
      </c>
      <c r="D1141">
        <v>7</v>
      </c>
      <c r="E1141">
        <v>72</v>
      </c>
      <c r="F1141" s="3">
        <v>44713</v>
      </c>
    </row>
    <row r="1142" spans="1:6">
      <c r="A1142" t="s">
        <v>2096</v>
      </c>
      <c r="B1142" t="s">
        <v>4067</v>
      </c>
      <c r="C1142" t="str">
        <f>_xlfn.XLOOKUP(A1142,generation_units!A:A,generation_units!T:T)</f>
        <v>Operational</v>
      </c>
      <c r="D1142">
        <v>64</v>
      </c>
      <c r="E1142">
        <v>72</v>
      </c>
      <c r="F1142" s="3">
        <v>44713</v>
      </c>
    </row>
    <row r="1143" spans="1:6">
      <c r="A1143" t="s">
        <v>2097</v>
      </c>
      <c r="B1143" s="25" t="s">
        <v>4077</v>
      </c>
      <c r="C1143" t="str">
        <f>_xlfn.XLOOKUP(A1143,generation_units!A:A,generation_units!T:T)</f>
        <v>Operational</v>
      </c>
      <c r="D1143">
        <v>72</v>
      </c>
      <c r="E1143">
        <v>72</v>
      </c>
      <c r="F1143" s="3">
        <v>45293</v>
      </c>
    </row>
    <row r="1144" spans="1:6">
      <c r="A1144" t="s">
        <v>2098</v>
      </c>
      <c r="B1144" t="s">
        <v>4095</v>
      </c>
      <c r="C1144" t="str">
        <f>_xlfn.XLOOKUP(A1144,generation_units!A:A,generation_units!T:T)</f>
        <v>Operational</v>
      </c>
      <c r="D1144">
        <v>66</v>
      </c>
      <c r="E1144">
        <v>66</v>
      </c>
      <c r="F1144" s="3">
        <v>44713</v>
      </c>
    </row>
    <row r="1145" spans="1:6">
      <c r="A1145" t="s">
        <v>2100</v>
      </c>
      <c r="B1145" s="30" t="s">
        <v>4203</v>
      </c>
      <c r="C1145" t="str">
        <f>_xlfn.XLOOKUP(A1145,generation_units!A:A,generation_units!T:T)</f>
        <v>Operational</v>
      </c>
      <c r="D1145">
        <v>27</v>
      </c>
      <c r="E1145" s="25">
        <v>27</v>
      </c>
      <c r="F1145" s="3">
        <v>31747</v>
      </c>
    </row>
    <row r="1146" spans="1:6">
      <c r="A1146" t="s">
        <v>2103</v>
      </c>
      <c r="B1146" s="25" t="s">
        <v>4204</v>
      </c>
      <c r="C1146" t="str">
        <f>_xlfn.XLOOKUP(A1146,generation_units!A:A,generation_units!T:T)</f>
        <v>Operational</v>
      </c>
      <c r="D1146">
        <v>2</v>
      </c>
      <c r="E1146" s="25">
        <v>2</v>
      </c>
      <c r="F1146" s="3">
        <v>40909</v>
      </c>
    </row>
    <row r="1147" spans="1:6">
      <c r="A1147" t="s">
        <v>2106</v>
      </c>
      <c r="B1147" s="25" t="s">
        <v>4090</v>
      </c>
      <c r="C1147" t="str">
        <f>_xlfn.XLOOKUP(A1147,generation_units!A:A,generation_units!T:T)</f>
        <v>Operational</v>
      </c>
      <c r="D1147">
        <v>54</v>
      </c>
      <c r="E1147" s="25">
        <v>104</v>
      </c>
      <c r="F1147" s="3">
        <v>41995</v>
      </c>
    </row>
    <row r="1148" spans="1:6">
      <c r="A1148" t="s">
        <v>2106</v>
      </c>
      <c r="B1148" s="25" t="s">
        <v>4023</v>
      </c>
      <c r="C1148" t="str">
        <f>_xlfn.XLOOKUP(A1148,generation_units!A:A,generation_units!T:T)</f>
        <v>Operational</v>
      </c>
      <c r="D1148">
        <v>50</v>
      </c>
      <c r="E1148" s="25">
        <v>104</v>
      </c>
      <c r="F1148" s="3">
        <v>41995</v>
      </c>
    </row>
    <row r="1149" spans="1:6">
      <c r="A1149" t="s">
        <v>2108</v>
      </c>
      <c r="B1149" t="s">
        <v>4088</v>
      </c>
      <c r="C1149" t="str">
        <f>_xlfn.XLOOKUP(A1149,generation_units!A:A,generation_units!T:T)</f>
        <v>Operational</v>
      </c>
      <c r="D1149">
        <v>14</v>
      </c>
      <c r="E1149">
        <v>14</v>
      </c>
      <c r="F1149" s="3">
        <v>41153</v>
      </c>
    </row>
    <row r="1150" spans="1:6">
      <c r="A1150" t="s">
        <v>2109</v>
      </c>
      <c r="B1150" t="s">
        <v>4087</v>
      </c>
      <c r="C1150" t="str">
        <f>_xlfn.XLOOKUP(A1150,generation_units!A:A,generation_units!T:T)</f>
        <v>Operational</v>
      </c>
      <c r="D1150">
        <v>32</v>
      </c>
      <c r="E1150">
        <v>233</v>
      </c>
      <c r="F1150" s="3">
        <v>45261</v>
      </c>
    </row>
    <row r="1151" spans="1:6">
      <c r="A1151" t="s">
        <v>2109</v>
      </c>
      <c r="B1151" t="s">
        <v>4077</v>
      </c>
      <c r="C1151" t="str">
        <f>_xlfn.XLOOKUP(A1151,generation_units!A:A,generation_units!T:T)</f>
        <v>Operational</v>
      </c>
      <c r="D1151">
        <v>201</v>
      </c>
      <c r="E1151">
        <v>233</v>
      </c>
      <c r="F1151" s="3">
        <v>45261</v>
      </c>
    </row>
    <row r="1152" spans="1:6">
      <c r="A1152" t="s">
        <v>2110</v>
      </c>
      <c r="B1152" t="s">
        <v>4161</v>
      </c>
      <c r="C1152" t="str">
        <f>_xlfn.XLOOKUP(A1152,generation_units!A:A,generation_units!T:T)</f>
        <v>Operational</v>
      </c>
      <c r="D1152">
        <v>34</v>
      </c>
      <c r="E1152">
        <v>164</v>
      </c>
      <c r="F1152" s="3">
        <v>44561</v>
      </c>
    </row>
    <row r="1153" spans="1:7">
      <c r="A1153" t="s">
        <v>2110</v>
      </c>
      <c r="B1153" t="s">
        <v>4205</v>
      </c>
      <c r="C1153" t="str">
        <f>_xlfn.XLOOKUP(A1153,generation_units!A:A,generation_units!T:T)</f>
        <v>Operational</v>
      </c>
      <c r="D1153">
        <v>39</v>
      </c>
      <c r="E1153">
        <v>164</v>
      </c>
      <c r="F1153" s="3">
        <v>44561</v>
      </c>
    </row>
    <row r="1154" spans="1:7">
      <c r="A1154" t="s">
        <v>2110</v>
      </c>
      <c r="B1154" t="s">
        <v>4075</v>
      </c>
      <c r="C1154" t="str">
        <f>_xlfn.XLOOKUP(A1154,generation_units!A:A,generation_units!T:T)</f>
        <v>Operational</v>
      </c>
      <c r="D1154">
        <v>42</v>
      </c>
      <c r="E1154">
        <v>164</v>
      </c>
      <c r="F1154" s="3">
        <v>44561</v>
      </c>
    </row>
    <row r="1155" spans="1:7">
      <c r="A1155" t="s">
        <v>2110</v>
      </c>
      <c r="B1155" t="s">
        <v>4206</v>
      </c>
      <c r="C1155" t="str">
        <f>_xlfn.XLOOKUP(A1155,generation_units!A:A,generation_units!T:T)</f>
        <v>Operational</v>
      </c>
      <c r="D1155">
        <v>49</v>
      </c>
      <c r="E1155">
        <v>164</v>
      </c>
      <c r="F1155" s="3">
        <v>44561</v>
      </c>
    </row>
    <row r="1156" spans="1:7">
      <c r="A1156" t="s">
        <v>2112</v>
      </c>
      <c r="B1156" s="25" t="s">
        <v>4104</v>
      </c>
      <c r="C1156" t="str">
        <f>_xlfn.XLOOKUP(A1156,generation_units!A:A,generation_units!T:T)</f>
        <v>Decommissioned</v>
      </c>
      <c r="D1156">
        <v>40</v>
      </c>
      <c r="E1156">
        <v>40</v>
      </c>
      <c r="F1156" s="3">
        <v>39995</v>
      </c>
      <c r="G1156" s="3">
        <v>43829</v>
      </c>
    </row>
    <row r="1157" spans="1:7">
      <c r="A1157" t="s">
        <v>2113</v>
      </c>
      <c r="B1157" t="s">
        <v>4075</v>
      </c>
      <c r="C1157" t="str">
        <f>_xlfn.XLOOKUP(A1157,generation_units!A:A,generation_units!T:T)</f>
        <v>Operational</v>
      </c>
      <c r="D1157">
        <v>3</v>
      </c>
      <c r="E1157">
        <v>40</v>
      </c>
      <c r="F1157" s="3">
        <v>43830</v>
      </c>
    </row>
    <row r="1158" spans="1:7">
      <c r="A1158" t="s">
        <v>2113</v>
      </c>
      <c r="B1158" t="s">
        <v>4104</v>
      </c>
      <c r="C1158" t="str">
        <f>_xlfn.XLOOKUP(A1158,generation_units!A:A,generation_units!T:T)</f>
        <v>Operational</v>
      </c>
      <c r="D1158">
        <v>37</v>
      </c>
      <c r="E1158">
        <v>40</v>
      </c>
      <c r="F1158" s="3">
        <v>43830</v>
      </c>
    </row>
    <row r="1159" spans="1:7">
      <c r="A1159" t="s">
        <v>2114</v>
      </c>
      <c r="B1159" s="30" t="s">
        <v>4065</v>
      </c>
      <c r="C1159" t="str">
        <f>_xlfn.XLOOKUP(A1159,generation_units!A:A,generation_units!T:T)</f>
        <v>Decommissioned</v>
      </c>
      <c r="D1159">
        <v>53</v>
      </c>
      <c r="E1159">
        <v>53</v>
      </c>
      <c r="F1159" s="3">
        <v>39814</v>
      </c>
      <c r="G1159" s="3">
        <v>44195</v>
      </c>
    </row>
    <row r="1160" spans="1:7">
      <c r="A1160" t="s">
        <v>2117</v>
      </c>
      <c r="B1160" s="25" t="s">
        <v>4089</v>
      </c>
      <c r="C1160" t="str">
        <f>_xlfn.XLOOKUP(A1160,generation_units!A:A,generation_units!T:T)</f>
        <v>Operational</v>
      </c>
      <c r="D1160">
        <v>53</v>
      </c>
      <c r="E1160">
        <v>53</v>
      </c>
      <c r="F1160" s="3">
        <v>44196</v>
      </c>
    </row>
    <row r="1161" spans="1:7">
      <c r="A1161" t="s">
        <v>2118</v>
      </c>
      <c r="B1161" s="25" t="s">
        <v>4052</v>
      </c>
      <c r="C1161" t="str">
        <f>_xlfn.XLOOKUP(A1161,generation_units!A:A,generation_units!T:T)</f>
        <v>Operational</v>
      </c>
      <c r="D1161">
        <v>51</v>
      </c>
      <c r="E1161">
        <v>51</v>
      </c>
      <c r="F1161" s="3">
        <v>41122</v>
      </c>
    </row>
    <row r="1162" spans="1:7">
      <c r="A1162" t="s">
        <v>2120</v>
      </c>
      <c r="B1162" t="s">
        <v>4207</v>
      </c>
      <c r="C1162" t="str">
        <f>_xlfn.XLOOKUP(A1162,generation_units!A:A,generation_units!T:T)</f>
        <v>Operational</v>
      </c>
      <c r="D1162">
        <v>19</v>
      </c>
      <c r="E1162">
        <v>19</v>
      </c>
      <c r="F1162" s="3">
        <v>41244</v>
      </c>
    </row>
    <row r="1163" spans="1:7">
      <c r="A1163" t="s">
        <v>2121</v>
      </c>
      <c r="B1163" s="25" t="s">
        <v>4163</v>
      </c>
      <c r="C1163" t="str">
        <f>_xlfn.XLOOKUP(A1163,generation_units!A:A,generation_units!T:T)</f>
        <v>Decommissioned</v>
      </c>
      <c r="D1163">
        <v>66</v>
      </c>
      <c r="E1163">
        <v>66</v>
      </c>
      <c r="F1163" s="3">
        <v>40057</v>
      </c>
      <c r="G1163" s="3">
        <v>43829</v>
      </c>
    </row>
    <row r="1164" spans="1:7">
      <c r="A1164" t="s">
        <v>2123</v>
      </c>
      <c r="B1164" t="s">
        <v>4163</v>
      </c>
      <c r="C1164" t="str">
        <f>_xlfn.XLOOKUP(A1164,generation_units!A:A,generation_units!T:T)</f>
        <v>Operational</v>
      </c>
      <c r="D1164">
        <v>66</v>
      </c>
      <c r="E1164">
        <v>66</v>
      </c>
      <c r="F1164" s="3">
        <v>43830</v>
      </c>
    </row>
    <row r="1165" spans="1:7">
      <c r="A1165" t="s">
        <v>2124</v>
      </c>
      <c r="B1165" t="s">
        <v>3998</v>
      </c>
      <c r="C1165" t="str">
        <f>_xlfn.XLOOKUP(A1165,generation_units!A:A,generation_units!T:T)</f>
        <v>Operational</v>
      </c>
      <c r="D1165">
        <v>12</v>
      </c>
      <c r="E1165">
        <v>175</v>
      </c>
      <c r="F1165" s="3">
        <v>44166</v>
      </c>
    </row>
    <row r="1166" spans="1:7">
      <c r="A1166" t="s">
        <v>2124</v>
      </c>
      <c r="B1166" t="s">
        <v>4083</v>
      </c>
      <c r="C1166" t="str">
        <f>_xlfn.XLOOKUP(A1166,generation_units!A:A,generation_units!T:T)</f>
        <v>Operational</v>
      </c>
      <c r="D1166">
        <v>163</v>
      </c>
      <c r="E1166">
        <v>175</v>
      </c>
      <c r="F1166" s="3">
        <v>44166</v>
      </c>
    </row>
    <row r="1167" spans="1:7">
      <c r="A1167" t="s">
        <v>2126</v>
      </c>
      <c r="B1167" t="s">
        <v>4065</v>
      </c>
      <c r="C1167" t="str">
        <f>_xlfn.XLOOKUP(A1167,generation_units!A:A,generation_units!T:T)</f>
        <v>Operational</v>
      </c>
      <c r="D1167">
        <v>75</v>
      </c>
      <c r="E1167">
        <v>75</v>
      </c>
      <c r="F1167" s="3">
        <v>39814</v>
      </c>
    </row>
    <row r="1168" spans="1:7">
      <c r="A1168" t="s">
        <v>2128</v>
      </c>
      <c r="B1168" s="25" t="s">
        <v>4208</v>
      </c>
      <c r="C1168" t="str">
        <f>_xlfn.XLOOKUP(A1168,generation_units!A:A,generation_units!T:T)</f>
        <v>Operational</v>
      </c>
      <c r="D1168">
        <v>218</v>
      </c>
      <c r="E1168" s="25">
        <v>218</v>
      </c>
      <c r="F1168" s="3">
        <v>42156</v>
      </c>
    </row>
    <row r="1169" spans="1:7">
      <c r="A1169" t="s">
        <v>2130</v>
      </c>
      <c r="B1169" t="s">
        <v>4026</v>
      </c>
      <c r="C1169" t="str">
        <f>_xlfn.XLOOKUP(A1169,generation_units!A:A,generation_units!T:T)</f>
        <v>Operational</v>
      </c>
      <c r="D1169">
        <v>30</v>
      </c>
      <c r="E1169">
        <v>30</v>
      </c>
      <c r="F1169" s="3">
        <v>40969</v>
      </c>
    </row>
    <row r="1170" spans="1:7">
      <c r="A1170" t="s">
        <v>2131</v>
      </c>
      <c r="B1170" t="s">
        <v>4108</v>
      </c>
      <c r="C1170" t="str">
        <f>_xlfn.XLOOKUP(A1170,generation_units!A:A,generation_units!T:T)</f>
        <v>Operational</v>
      </c>
      <c r="D1170">
        <v>90</v>
      </c>
      <c r="E1170">
        <v>90</v>
      </c>
      <c r="F1170" s="3">
        <v>37803</v>
      </c>
    </row>
    <row r="1171" spans="1:7">
      <c r="A1171" t="s">
        <v>2132</v>
      </c>
      <c r="B1171" s="25" t="s">
        <v>4209</v>
      </c>
      <c r="C1171" t="str">
        <f>_xlfn.XLOOKUP(A1171,generation_units!A:A,generation_units!T:T)</f>
        <v>Operational</v>
      </c>
      <c r="D1171">
        <v>1</v>
      </c>
      <c r="E1171" s="25">
        <v>1</v>
      </c>
      <c r="F1171" s="3">
        <v>39783</v>
      </c>
    </row>
    <row r="1172" spans="1:7">
      <c r="A1172" t="s">
        <v>2133</v>
      </c>
      <c r="B1172" t="s">
        <v>4104</v>
      </c>
      <c r="C1172" t="str">
        <f>_xlfn.XLOOKUP(A1172,generation_units!A:A,generation_units!T:T)</f>
        <v>Operational</v>
      </c>
      <c r="D1172">
        <v>74</v>
      </c>
      <c r="E1172">
        <v>74</v>
      </c>
      <c r="F1172" s="3">
        <v>43435</v>
      </c>
    </row>
    <row r="1173" spans="1:7">
      <c r="A1173" t="s">
        <v>2134</v>
      </c>
      <c r="B1173" t="s">
        <v>4078</v>
      </c>
      <c r="C1173" t="str">
        <f>_xlfn.XLOOKUP(A1173,generation_units!A:A,generation_units!T:T)</f>
        <v>Operational</v>
      </c>
      <c r="D1173">
        <v>30</v>
      </c>
      <c r="E1173">
        <v>30</v>
      </c>
      <c r="F1173" s="3">
        <v>43070</v>
      </c>
    </row>
    <row r="1174" spans="1:7">
      <c r="A1174" t="s">
        <v>2135</v>
      </c>
      <c r="B1174" s="25" t="s">
        <v>4210</v>
      </c>
      <c r="C1174" t="str">
        <f>_xlfn.XLOOKUP(A1174,generation_units!A:A,generation_units!T:T)</f>
        <v>Operational</v>
      </c>
      <c r="D1174">
        <v>2</v>
      </c>
      <c r="E1174" s="25">
        <v>2</v>
      </c>
      <c r="F1174" s="3">
        <v>43800</v>
      </c>
    </row>
    <row r="1175" spans="1:7">
      <c r="A1175" t="s">
        <v>2136</v>
      </c>
      <c r="B1175" t="s">
        <v>4023</v>
      </c>
      <c r="C1175" t="str">
        <f>_xlfn.XLOOKUP(A1175,generation_units!A:A,generation_units!T:T)</f>
        <v>Operational</v>
      </c>
      <c r="D1175">
        <v>49</v>
      </c>
      <c r="E1175">
        <v>49</v>
      </c>
      <c r="F1175" s="3">
        <v>42064</v>
      </c>
    </row>
    <row r="1176" spans="1:7">
      <c r="A1176" s="30" t="s">
        <v>2137</v>
      </c>
      <c r="B1176" s="25" t="s">
        <v>4065</v>
      </c>
      <c r="C1176" t="str">
        <f>_xlfn.XLOOKUP(A1176,generation_units!A:A,generation_units!T:T)</f>
        <v>Operational</v>
      </c>
      <c r="D1176">
        <v>19</v>
      </c>
      <c r="E1176" s="25">
        <v>19</v>
      </c>
      <c r="F1176" s="3">
        <v>41244</v>
      </c>
    </row>
    <row r="1177" spans="1:7">
      <c r="A1177" t="s">
        <v>2139</v>
      </c>
      <c r="B1177" t="s">
        <v>3985</v>
      </c>
      <c r="C1177" t="str">
        <f>_xlfn.XLOOKUP(A1177,generation_units!A:A,generation_units!T:T)</f>
        <v>Operational</v>
      </c>
      <c r="D1177">
        <v>53</v>
      </c>
      <c r="E1177">
        <v>53</v>
      </c>
      <c r="F1177" s="3">
        <v>40118</v>
      </c>
    </row>
    <row r="1178" spans="1:7">
      <c r="A1178" t="s">
        <v>2140</v>
      </c>
      <c r="B1178" t="s">
        <v>4053</v>
      </c>
      <c r="C1178" t="str">
        <f>_xlfn.XLOOKUP(A1178,generation_units!A:A,generation_units!T:T)</f>
        <v>Operational</v>
      </c>
      <c r="D1178">
        <v>3</v>
      </c>
      <c r="E1178">
        <v>3</v>
      </c>
      <c r="F1178" s="3">
        <v>36923</v>
      </c>
    </row>
    <row r="1179" spans="1:7">
      <c r="A1179" t="s">
        <v>2141</v>
      </c>
      <c r="B1179" t="s">
        <v>4108</v>
      </c>
      <c r="C1179" t="str">
        <f>_xlfn.XLOOKUP(A1179,generation_units!A:A,generation_units!T:T)</f>
        <v>Operational</v>
      </c>
      <c r="D1179">
        <v>87</v>
      </c>
      <c r="E1179">
        <v>87</v>
      </c>
      <c r="F1179" s="3">
        <v>38657</v>
      </c>
    </row>
    <row r="1180" spans="1:7">
      <c r="A1180" t="s">
        <v>2144</v>
      </c>
      <c r="B1180" t="s">
        <v>3969</v>
      </c>
      <c r="C1180" t="str">
        <f>_xlfn.XLOOKUP(A1180,generation_units!A:A,generation_units!T:T)</f>
        <v>Operational</v>
      </c>
      <c r="D1180">
        <v>1</v>
      </c>
      <c r="E1180">
        <v>34</v>
      </c>
      <c r="F1180" s="3">
        <v>45323</v>
      </c>
    </row>
    <row r="1181" spans="1:7">
      <c r="A1181" t="s">
        <v>2144</v>
      </c>
      <c r="B1181" t="s">
        <v>4157</v>
      </c>
      <c r="C1181" t="str">
        <f>_xlfn.XLOOKUP(A1181,generation_units!A:A,generation_units!T:T)</f>
        <v>Operational</v>
      </c>
      <c r="D1181">
        <v>33</v>
      </c>
      <c r="E1181">
        <v>34</v>
      </c>
      <c r="F1181" s="3">
        <v>45323</v>
      </c>
    </row>
    <row r="1182" spans="1:7">
      <c r="A1182" t="s">
        <v>2145</v>
      </c>
      <c r="B1182" t="s">
        <v>4070</v>
      </c>
      <c r="C1182" t="str">
        <f>_xlfn.XLOOKUP(A1182,generation_units!A:A,generation_units!T:T)</f>
        <v>Operational</v>
      </c>
      <c r="D1182">
        <v>32</v>
      </c>
      <c r="E1182">
        <v>32</v>
      </c>
      <c r="F1182" s="3">
        <v>41122</v>
      </c>
    </row>
    <row r="1183" spans="1:7">
      <c r="A1183" t="s">
        <v>2147</v>
      </c>
      <c r="B1183" t="s">
        <v>4075</v>
      </c>
      <c r="C1183" t="str">
        <f>_xlfn.XLOOKUP(A1183,generation_units!A:A,generation_units!T:T)</f>
        <v>Operational</v>
      </c>
      <c r="D1183">
        <v>100</v>
      </c>
      <c r="E1183">
        <v>100</v>
      </c>
      <c r="F1183" s="3">
        <v>42644</v>
      </c>
    </row>
    <row r="1184" spans="1:7">
      <c r="A1184" t="s">
        <v>2148</v>
      </c>
      <c r="B1184" t="s">
        <v>4065</v>
      </c>
      <c r="C1184" t="str">
        <f>_xlfn.XLOOKUP(A1184,generation_units!A:A,generation_units!T:T)</f>
        <v>Decommissioned</v>
      </c>
      <c r="D1184">
        <v>130</v>
      </c>
      <c r="E1184">
        <v>142</v>
      </c>
      <c r="F1184" s="3">
        <v>38687</v>
      </c>
      <c r="G1184" s="3">
        <v>43099</v>
      </c>
    </row>
    <row r="1185" spans="1:7">
      <c r="A1185" s="5" t="s">
        <v>2150</v>
      </c>
      <c r="B1185" t="s">
        <v>4125</v>
      </c>
      <c r="C1185" t="str">
        <f>_xlfn.XLOOKUP(A1185,generation_units!A:A,generation_units!T:T)</f>
        <v>Expanded</v>
      </c>
      <c r="D1185">
        <v>142</v>
      </c>
      <c r="E1185">
        <v>142</v>
      </c>
      <c r="F1185" s="3">
        <v>43100</v>
      </c>
    </row>
    <row r="1186" spans="1:7">
      <c r="A1186" t="s">
        <v>2151</v>
      </c>
      <c r="B1186" t="s">
        <v>4065</v>
      </c>
      <c r="C1186" t="str">
        <f>_xlfn.XLOOKUP(A1186,generation_units!A:A,generation_units!T:T)</f>
        <v>Decommissioned</v>
      </c>
      <c r="D1186">
        <v>149</v>
      </c>
      <c r="E1186">
        <v>130</v>
      </c>
      <c r="F1186" s="3">
        <v>38687</v>
      </c>
      <c r="G1186" s="3">
        <v>43099</v>
      </c>
    </row>
    <row r="1187" spans="1:7">
      <c r="A1187" t="s">
        <v>2152</v>
      </c>
      <c r="B1187" t="s">
        <v>4062</v>
      </c>
      <c r="C1187" t="str">
        <f>_xlfn.XLOOKUP(A1187,generation_units!A:A,generation_units!T:T)</f>
        <v>Expanded</v>
      </c>
      <c r="D1187">
        <v>130</v>
      </c>
      <c r="E1187">
        <v>130</v>
      </c>
      <c r="F1187" s="3">
        <v>43100</v>
      </c>
    </row>
    <row r="1188" spans="1:7">
      <c r="A1188" t="s">
        <v>2153</v>
      </c>
      <c r="B1188" t="s">
        <v>4211</v>
      </c>
      <c r="C1188" t="str">
        <f>_xlfn.XLOOKUP(A1188,generation_units!A:A,generation_units!T:T)</f>
        <v>Decommissioned</v>
      </c>
      <c r="D1188">
        <v>142</v>
      </c>
      <c r="E1188">
        <v>149</v>
      </c>
      <c r="F1188" s="3">
        <v>38687</v>
      </c>
      <c r="G1188" s="3">
        <v>43099</v>
      </c>
    </row>
    <row r="1189" spans="1:7">
      <c r="A1189" s="5" t="s">
        <v>2154</v>
      </c>
      <c r="B1189" t="s">
        <v>4125</v>
      </c>
      <c r="C1189" t="str">
        <f>_xlfn.XLOOKUP(A1189,generation_units!A:A,generation_units!T:T)</f>
        <v>Operational</v>
      </c>
      <c r="D1189">
        <v>149</v>
      </c>
      <c r="E1189">
        <v>149</v>
      </c>
      <c r="F1189" s="3">
        <v>43100</v>
      </c>
    </row>
    <row r="1190" spans="1:7">
      <c r="A1190" t="s">
        <v>2155</v>
      </c>
      <c r="B1190" s="25" t="s">
        <v>4065</v>
      </c>
      <c r="C1190" t="str">
        <f>_xlfn.XLOOKUP(A1190,generation_units!A:A,generation_units!T:T)</f>
        <v>Operational</v>
      </c>
      <c r="D1190">
        <v>6</v>
      </c>
      <c r="E1190" s="25">
        <v>6</v>
      </c>
      <c r="F1190" s="3">
        <v>38749</v>
      </c>
    </row>
    <row r="1191" spans="1:7">
      <c r="A1191" t="s">
        <v>2157</v>
      </c>
      <c r="B1191" t="s">
        <v>3985</v>
      </c>
      <c r="C1191" t="str">
        <f>_xlfn.XLOOKUP(A1191,generation_units!A:A,generation_units!T:T)</f>
        <v>Operational</v>
      </c>
      <c r="D1191">
        <v>27</v>
      </c>
      <c r="E1191">
        <v>27</v>
      </c>
      <c r="F1191" s="3">
        <v>40878</v>
      </c>
    </row>
    <row r="1192" spans="1:7">
      <c r="A1192" t="s">
        <v>2158</v>
      </c>
      <c r="B1192" t="s">
        <v>4104</v>
      </c>
      <c r="C1192" t="str">
        <f>_xlfn.XLOOKUP(A1192,generation_units!A:A,generation_units!T:T)</f>
        <v>Operational</v>
      </c>
      <c r="D1192">
        <v>10</v>
      </c>
      <c r="E1192">
        <v>108</v>
      </c>
      <c r="F1192" s="3">
        <v>44501</v>
      </c>
    </row>
    <row r="1193" spans="1:7">
      <c r="A1193" t="s">
        <v>2158</v>
      </c>
      <c r="B1193" t="s">
        <v>4067</v>
      </c>
      <c r="C1193" t="str">
        <f>_xlfn.XLOOKUP(A1193,generation_units!A:A,generation_units!T:T)</f>
        <v>Operational</v>
      </c>
      <c r="D1193">
        <v>98</v>
      </c>
      <c r="E1193">
        <v>108</v>
      </c>
      <c r="F1193" s="3">
        <v>44501</v>
      </c>
    </row>
    <row r="1194" spans="1:7">
      <c r="A1194" t="s">
        <v>2159</v>
      </c>
      <c r="B1194" s="25" t="s">
        <v>4212</v>
      </c>
      <c r="C1194" t="str">
        <f>_xlfn.XLOOKUP(A1194,generation_units!A:A,generation_units!T:T)</f>
        <v>Operational</v>
      </c>
      <c r="D1194">
        <v>4</v>
      </c>
      <c r="E1194" s="25">
        <v>4</v>
      </c>
      <c r="F1194" s="3">
        <v>41548</v>
      </c>
    </row>
    <row r="1195" spans="1:7">
      <c r="A1195" t="s">
        <v>2161</v>
      </c>
      <c r="B1195" s="25" t="s">
        <v>4108</v>
      </c>
      <c r="C1195" t="str">
        <f>_xlfn.XLOOKUP(A1195,generation_units!A:A,generation_units!T:T)</f>
        <v>Operational</v>
      </c>
      <c r="D1195">
        <v>1</v>
      </c>
      <c r="E1195" s="25">
        <v>1</v>
      </c>
      <c r="F1195" s="3">
        <v>38838</v>
      </c>
    </row>
    <row r="1196" spans="1:7">
      <c r="A1196" t="s">
        <v>2164</v>
      </c>
      <c r="B1196" t="s">
        <v>4075</v>
      </c>
      <c r="C1196" t="str">
        <f>_xlfn.XLOOKUP(A1196,generation_units!A:A,generation_units!T:T)</f>
        <v>Operational</v>
      </c>
      <c r="D1196">
        <v>120</v>
      </c>
      <c r="E1196">
        <v>134</v>
      </c>
      <c r="F1196" s="3">
        <v>42614</v>
      </c>
    </row>
    <row r="1197" spans="1:7">
      <c r="A1197" t="s">
        <v>2164</v>
      </c>
      <c r="B1197" t="s">
        <v>4068</v>
      </c>
      <c r="C1197" t="str">
        <f>_xlfn.XLOOKUP(A1197,generation_units!A:A,generation_units!T:T)</f>
        <v>Operational</v>
      </c>
      <c r="D1197">
        <v>14</v>
      </c>
      <c r="E1197">
        <v>134</v>
      </c>
      <c r="F1197" s="3">
        <v>42614</v>
      </c>
    </row>
    <row r="1198" spans="1:7">
      <c r="A1198" t="s">
        <v>2166</v>
      </c>
      <c r="B1198" t="s">
        <v>4075</v>
      </c>
      <c r="C1198" t="str">
        <f>_xlfn.XLOOKUP(A1198,generation_units!A:A,generation_units!T:T)</f>
        <v>Operational</v>
      </c>
      <c r="D1198">
        <v>8</v>
      </c>
      <c r="E1198">
        <v>81</v>
      </c>
      <c r="F1198" s="3">
        <v>43800</v>
      </c>
    </row>
    <row r="1199" spans="1:7">
      <c r="A1199" t="s">
        <v>2166</v>
      </c>
      <c r="B1199" t="s">
        <v>4076</v>
      </c>
      <c r="C1199" t="str">
        <f>_xlfn.XLOOKUP(A1199,generation_units!A:A,generation_units!T:T)</f>
        <v>Operational</v>
      </c>
      <c r="D1199">
        <v>73</v>
      </c>
      <c r="E1199">
        <v>81</v>
      </c>
      <c r="F1199" s="3">
        <v>43800</v>
      </c>
    </row>
    <row r="1200" spans="1:7">
      <c r="A1200" t="s">
        <v>2167</v>
      </c>
      <c r="B1200" t="s">
        <v>4075</v>
      </c>
      <c r="C1200" t="str">
        <f>_xlfn.XLOOKUP(A1200,generation_units!A:A,generation_units!T:T)</f>
        <v>Operational</v>
      </c>
      <c r="D1200">
        <v>2</v>
      </c>
      <c r="E1200">
        <v>20</v>
      </c>
      <c r="F1200" s="3">
        <v>44531</v>
      </c>
    </row>
    <row r="1201" spans="1:7">
      <c r="A1201" t="s">
        <v>2167</v>
      </c>
      <c r="B1201" t="s">
        <v>4067</v>
      </c>
      <c r="C1201" t="str">
        <f>_xlfn.XLOOKUP(A1201,generation_units!A:A,generation_units!T:T)</f>
        <v>Operational</v>
      </c>
      <c r="D1201">
        <v>18</v>
      </c>
      <c r="E1201">
        <v>20</v>
      </c>
      <c r="F1201" s="3">
        <v>44531</v>
      </c>
    </row>
    <row r="1202" spans="1:7">
      <c r="A1202" t="s">
        <v>2168</v>
      </c>
      <c r="B1202" t="s">
        <v>4053</v>
      </c>
      <c r="C1202" t="str">
        <f>_xlfn.XLOOKUP(A1202,generation_units!A:A,generation_units!T:T)</f>
        <v>Decommissioned</v>
      </c>
      <c r="D1202">
        <v>125</v>
      </c>
      <c r="E1202" s="25">
        <v>125</v>
      </c>
      <c r="F1202" s="3">
        <v>37012</v>
      </c>
      <c r="G1202" s="3">
        <v>43464</v>
      </c>
    </row>
    <row r="1203" spans="1:7">
      <c r="A1203" t="s">
        <v>2169</v>
      </c>
      <c r="B1203" s="25" t="s">
        <v>4213</v>
      </c>
      <c r="C1203" t="str">
        <f>_xlfn.XLOOKUP(A1203,generation_units!A:A,generation_units!T:T)</f>
        <v>Operational</v>
      </c>
      <c r="D1203">
        <v>125</v>
      </c>
      <c r="E1203" s="25">
        <v>125</v>
      </c>
      <c r="F1203" s="3">
        <v>43465</v>
      </c>
    </row>
    <row r="1204" spans="1:7">
      <c r="A1204" t="s">
        <v>2170</v>
      </c>
      <c r="B1204" t="s">
        <v>3954</v>
      </c>
      <c r="C1204" t="str">
        <f>_xlfn.XLOOKUP(A1204,generation_units!A:A,generation_units!T:T)</f>
        <v>Operational</v>
      </c>
      <c r="D1204">
        <v>71</v>
      </c>
      <c r="E1204">
        <v>71</v>
      </c>
      <c r="F1204" s="3">
        <v>44531</v>
      </c>
    </row>
    <row r="1205" spans="1:7">
      <c r="A1205" t="s">
        <v>2171</v>
      </c>
      <c r="B1205" t="s">
        <v>4084</v>
      </c>
      <c r="C1205" t="str">
        <f>_xlfn.XLOOKUP(A1205,generation_units!A:A,generation_units!T:T)</f>
        <v>Operational</v>
      </c>
      <c r="D1205">
        <v>42</v>
      </c>
      <c r="E1205" s="25">
        <v>42</v>
      </c>
      <c r="F1205" s="3">
        <v>45627</v>
      </c>
    </row>
    <row r="1206" spans="1:7">
      <c r="A1206" t="s">
        <v>2172</v>
      </c>
      <c r="B1206" t="s">
        <v>4067</v>
      </c>
      <c r="C1206" t="str">
        <f>_xlfn.XLOOKUP(A1206,generation_units!A:A,generation_units!T:T)</f>
        <v>Operational</v>
      </c>
      <c r="D1206">
        <v>97</v>
      </c>
      <c r="E1206">
        <v>108</v>
      </c>
      <c r="F1206" s="3">
        <v>44927</v>
      </c>
    </row>
    <row r="1207" spans="1:7">
      <c r="A1207" t="s">
        <v>2172</v>
      </c>
      <c r="B1207" t="s">
        <v>4087</v>
      </c>
      <c r="C1207" t="str">
        <f>_xlfn.XLOOKUP(A1207,generation_units!A:A,generation_units!T:T)</f>
        <v>Operational</v>
      </c>
      <c r="D1207">
        <v>11</v>
      </c>
      <c r="E1207">
        <v>108</v>
      </c>
      <c r="F1207" s="3">
        <v>44927</v>
      </c>
    </row>
    <row r="1208" spans="1:7">
      <c r="A1208" t="s">
        <v>2173</v>
      </c>
      <c r="B1208" s="30" t="s">
        <v>4074</v>
      </c>
      <c r="C1208" t="str">
        <f>_xlfn.XLOOKUP(A1208,generation_units!A:A,generation_units!T:T)</f>
        <v>Operational</v>
      </c>
      <c r="D1208">
        <v>1</v>
      </c>
      <c r="E1208">
        <v>1</v>
      </c>
      <c r="F1208" s="3">
        <v>40904</v>
      </c>
    </row>
    <row r="1209" spans="1:7">
      <c r="A1209" t="s">
        <v>2175</v>
      </c>
      <c r="B1209" s="25" t="s">
        <v>4141</v>
      </c>
      <c r="C1209" t="str">
        <f>_xlfn.XLOOKUP(A1209,generation_units!A:A,generation_units!T:T)</f>
        <v>Decommissioned</v>
      </c>
      <c r="D1209">
        <v>107</v>
      </c>
      <c r="E1209">
        <v>107</v>
      </c>
      <c r="F1209" s="3">
        <v>38322</v>
      </c>
      <c r="G1209" s="3">
        <v>43099</v>
      </c>
    </row>
    <row r="1210" spans="1:7">
      <c r="A1210" t="s">
        <v>2176</v>
      </c>
      <c r="B1210" t="s">
        <v>4052</v>
      </c>
      <c r="C1210" t="str">
        <f>_xlfn.XLOOKUP(A1210,generation_units!A:A,generation_units!T:T)</f>
        <v>Operational</v>
      </c>
      <c r="D1210">
        <v>107</v>
      </c>
      <c r="E1210">
        <v>107</v>
      </c>
      <c r="F1210" s="3">
        <v>43100</v>
      </c>
    </row>
    <row r="1211" spans="1:7">
      <c r="A1211" t="s">
        <v>2177</v>
      </c>
      <c r="B1211" s="30" t="s">
        <v>4124</v>
      </c>
      <c r="C1211" t="str">
        <f>_xlfn.XLOOKUP(A1211,generation_units!A:A,generation_units!T:T)</f>
        <v>Operational</v>
      </c>
      <c r="D1211">
        <v>3</v>
      </c>
      <c r="E1211" s="25">
        <v>3</v>
      </c>
      <c r="F1211" s="3">
        <v>36130</v>
      </c>
    </row>
    <row r="1212" spans="1:7">
      <c r="A1212" t="s">
        <v>2180</v>
      </c>
      <c r="B1212" s="25" t="s">
        <v>4061</v>
      </c>
      <c r="C1212" t="str">
        <f>_xlfn.XLOOKUP(A1212,generation_units!A:A,generation_units!T:T)</f>
        <v>Operational</v>
      </c>
      <c r="D1212">
        <v>1</v>
      </c>
      <c r="E1212" s="25">
        <v>1</v>
      </c>
      <c r="F1212" s="3">
        <v>38384</v>
      </c>
    </row>
    <row r="1213" spans="1:7">
      <c r="A1213" t="s">
        <v>2181</v>
      </c>
      <c r="B1213" s="25" t="s">
        <v>4065</v>
      </c>
      <c r="C1213" t="str">
        <f>_xlfn.XLOOKUP(A1213,generation_units!A:A,generation_units!T:T)</f>
        <v>Operational</v>
      </c>
      <c r="D1213">
        <v>7</v>
      </c>
      <c r="E1213" s="25">
        <v>7</v>
      </c>
      <c r="F1213" s="3">
        <v>39904</v>
      </c>
    </row>
    <row r="1214" spans="1:7">
      <c r="A1214" t="s">
        <v>2183</v>
      </c>
      <c r="B1214" s="25" t="s">
        <v>4081</v>
      </c>
      <c r="C1214" t="str">
        <f>_xlfn.XLOOKUP(A1214,generation_units!A:A,generation_units!T:T)</f>
        <v>Operational</v>
      </c>
      <c r="D1214">
        <v>1</v>
      </c>
      <c r="E1214" s="25">
        <v>2</v>
      </c>
      <c r="F1214" s="3">
        <v>40664</v>
      </c>
    </row>
    <row r="1215" spans="1:7">
      <c r="A1215" t="s">
        <v>2183</v>
      </c>
      <c r="B1215" s="25" t="s">
        <v>4214</v>
      </c>
      <c r="C1215" t="str">
        <f>_xlfn.XLOOKUP(A1215,generation_units!A:A,generation_units!T:T)</f>
        <v>Operational</v>
      </c>
      <c r="D1215">
        <v>1</v>
      </c>
      <c r="E1215" s="25">
        <v>2</v>
      </c>
      <c r="F1215" s="3">
        <v>40664</v>
      </c>
    </row>
    <row r="1216" spans="1:7">
      <c r="A1216" t="s">
        <v>2186</v>
      </c>
      <c r="B1216" t="s">
        <v>4075</v>
      </c>
      <c r="C1216" t="str">
        <f>_xlfn.XLOOKUP(A1216,generation_units!A:A,generation_units!T:T)</f>
        <v>Operational</v>
      </c>
      <c r="D1216">
        <v>10</v>
      </c>
      <c r="E1216">
        <v>108</v>
      </c>
      <c r="F1216" s="3">
        <v>44531</v>
      </c>
    </row>
    <row r="1217" spans="1:7">
      <c r="A1217" t="s">
        <v>2186</v>
      </c>
      <c r="B1217" t="s">
        <v>4067</v>
      </c>
      <c r="C1217" t="str">
        <f>_xlfn.XLOOKUP(A1217,generation_units!A:A,generation_units!T:T)</f>
        <v>Operational</v>
      </c>
      <c r="D1217">
        <v>98</v>
      </c>
      <c r="E1217">
        <v>108</v>
      </c>
      <c r="F1217" s="3">
        <v>44531</v>
      </c>
    </row>
    <row r="1218" spans="1:7">
      <c r="A1218" t="s">
        <v>2187</v>
      </c>
      <c r="B1218" t="s">
        <v>4084</v>
      </c>
      <c r="C1218" t="str">
        <f>_xlfn.XLOOKUP(A1218,generation_units!A:A,generation_units!T:T)</f>
        <v>Operational</v>
      </c>
      <c r="D1218">
        <v>62</v>
      </c>
      <c r="E1218">
        <v>62</v>
      </c>
      <c r="F1218" s="3">
        <v>44561</v>
      </c>
    </row>
    <row r="1219" spans="1:7">
      <c r="A1219" t="s">
        <v>2188</v>
      </c>
      <c r="B1219" t="s">
        <v>4013</v>
      </c>
      <c r="C1219" t="str">
        <f>_xlfn.XLOOKUP(A1219,generation_units!A:A,generation_units!T:T)</f>
        <v>Operational</v>
      </c>
      <c r="D1219">
        <v>73</v>
      </c>
      <c r="E1219">
        <v>73</v>
      </c>
      <c r="F1219" s="3">
        <v>41153</v>
      </c>
    </row>
    <row r="1220" spans="1:7">
      <c r="A1220" t="s">
        <v>2189</v>
      </c>
      <c r="B1220" t="s">
        <v>4067</v>
      </c>
      <c r="C1220" t="str">
        <f>_xlfn.XLOOKUP(A1220,generation_units!A:A,generation_units!T:T)</f>
        <v>Operational</v>
      </c>
      <c r="D1220">
        <v>136</v>
      </c>
      <c r="E1220">
        <v>136</v>
      </c>
      <c r="F1220" s="3">
        <v>44166</v>
      </c>
    </row>
    <row r="1221" spans="1:7">
      <c r="A1221" t="s">
        <v>2190</v>
      </c>
      <c r="B1221" t="s">
        <v>4150</v>
      </c>
      <c r="C1221" t="str">
        <f>_xlfn.XLOOKUP(A1221,generation_units!A:A,generation_units!T:T)</f>
        <v>Operational</v>
      </c>
      <c r="D1221">
        <v>5</v>
      </c>
      <c r="E1221">
        <v>35</v>
      </c>
      <c r="F1221" s="3">
        <v>43435</v>
      </c>
    </row>
    <row r="1222" spans="1:7">
      <c r="A1222" t="s">
        <v>2190</v>
      </c>
      <c r="B1222" t="s">
        <v>4190</v>
      </c>
      <c r="C1222" t="str">
        <f>_xlfn.XLOOKUP(A1222,generation_units!A:A,generation_units!T:T)</f>
        <v>Operational</v>
      </c>
      <c r="D1222">
        <v>30</v>
      </c>
      <c r="E1222">
        <v>35</v>
      </c>
      <c r="F1222" s="3">
        <v>43435</v>
      </c>
    </row>
    <row r="1223" spans="1:7">
      <c r="A1223" t="s">
        <v>2191</v>
      </c>
      <c r="B1223" t="s">
        <v>4053</v>
      </c>
      <c r="C1223" t="str">
        <f>_xlfn.XLOOKUP(A1223,generation_units!A:A,generation_units!T:T)</f>
        <v>Operational</v>
      </c>
      <c r="D1223">
        <v>3</v>
      </c>
      <c r="E1223">
        <v>3</v>
      </c>
      <c r="F1223" s="3">
        <v>36923</v>
      </c>
    </row>
    <row r="1224" spans="1:7">
      <c r="A1224" t="s">
        <v>2192</v>
      </c>
      <c r="B1224" t="s">
        <v>4068</v>
      </c>
      <c r="C1224" t="str">
        <f>_xlfn.XLOOKUP(A1224,generation_units!A:A,generation_units!T:T)</f>
        <v>Operational</v>
      </c>
      <c r="D1224">
        <v>11</v>
      </c>
      <c r="E1224">
        <v>126</v>
      </c>
      <c r="F1224" s="3">
        <v>42339</v>
      </c>
    </row>
    <row r="1225" spans="1:7">
      <c r="A1225" t="s">
        <v>2192</v>
      </c>
      <c r="B1225" t="s">
        <v>4097</v>
      </c>
      <c r="C1225" t="str">
        <f>_xlfn.XLOOKUP(A1225,generation_units!A:A,generation_units!T:T)</f>
        <v>Operational</v>
      </c>
      <c r="D1225">
        <v>115</v>
      </c>
      <c r="E1225">
        <v>126</v>
      </c>
      <c r="F1225" s="3">
        <v>42339</v>
      </c>
    </row>
    <row r="1226" spans="1:7">
      <c r="A1226" t="s">
        <v>2194</v>
      </c>
      <c r="B1226" t="s">
        <v>4097</v>
      </c>
      <c r="C1226" t="str">
        <f>_xlfn.XLOOKUP(A1226,generation_units!A:A,generation_units!T:T)</f>
        <v>Operational</v>
      </c>
      <c r="D1226">
        <v>100</v>
      </c>
      <c r="E1226">
        <v>100</v>
      </c>
      <c r="F1226" s="3">
        <v>42675</v>
      </c>
    </row>
    <row r="1227" spans="1:7">
      <c r="A1227" t="s">
        <v>2195</v>
      </c>
      <c r="B1227" t="s">
        <v>4067</v>
      </c>
      <c r="C1227" t="str">
        <f>_xlfn.XLOOKUP(A1227,generation_units!A:A,generation_units!T:T)</f>
        <v>Operational</v>
      </c>
      <c r="D1227">
        <v>70</v>
      </c>
      <c r="E1227">
        <v>70</v>
      </c>
      <c r="F1227" s="3">
        <v>44501</v>
      </c>
    </row>
    <row r="1228" spans="1:7">
      <c r="A1228" t="s">
        <v>2196</v>
      </c>
      <c r="B1228" t="s">
        <v>4137</v>
      </c>
      <c r="C1228" t="str">
        <f>_xlfn.XLOOKUP(A1228,generation_units!A:A,generation_units!T:T)</f>
        <v>Decommissioned</v>
      </c>
      <c r="D1228">
        <v>20</v>
      </c>
      <c r="E1228">
        <v>20</v>
      </c>
      <c r="F1228" s="3">
        <v>39722</v>
      </c>
      <c r="G1228" s="3">
        <v>43845</v>
      </c>
    </row>
    <row r="1229" spans="1:7">
      <c r="A1229" t="s">
        <v>2197</v>
      </c>
      <c r="B1229" t="s">
        <v>4099</v>
      </c>
      <c r="C1229" t="str">
        <f>_xlfn.XLOOKUP(A1229,generation_units!A:A,generation_units!T:T)</f>
        <v>Operational</v>
      </c>
      <c r="D1229">
        <v>20</v>
      </c>
      <c r="E1229">
        <v>20</v>
      </c>
      <c r="F1229" s="3">
        <v>44196</v>
      </c>
    </row>
    <row r="1230" spans="1:7">
      <c r="A1230" t="s">
        <v>2198</v>
      </c>
      <c r="B1230" s="25" t="s">
        <v>3989</v>
      </c>
      <c r="C1230" t="str">
        <f>_xlfn.XLOOKUP(A1230,generation_units!A:A,generation_units!T:T)</f>
        <v>Operational</v>
      </c>
      <c r="D1230">
        <v>5</v>
      </c>
      <c r="E1230">
        <v>5</v>
      </c>
      <c r="F1230" s="3">
        <v>42370</v>
      </c>
    </row>
    <row r="1231" spans="1:7">
      <c r="A1231" t="s">
        <v>2200</v>
      </c>
      <c r="B1231" t="s">
        <v>4069</v>
      </c>
      <c r="C1231" t="str">
        <f>_xlfn.XLOOKUP(A1231,generation_units!A:A,generation_units!T:T)</f>
        <v>Operational</v>
      </c>
      <c r="D1231">
        <v>37</v>
      </c>
      <c r="E1231">
        <v>37</v>
      </c>
      <c r="F1231" s="3">
        <v>42705</v>
      </c>
    </row>
    <row r="1232" spans="1:7">
      <c r="A1232" t="s">
        <v>2201</v>
      </c>
      <c r="B1232" s="25" t="s">
        <v>4065</v>
      </c>
      <c r="C1232" t="str">
        <f>_xlfn.XLOOKUP(A1232,generation_units!A:A,generation_units!T:T)</f>
        <v>Operational</v>
      </c>
      <c r="D1232">
        <v>5</v>
      </c>
      <c r="E1232" s="25">
        <v>5</v>
      </c>
      <c r="F1232" s="3">
        <v>38777</v>
      </c>
    </row>
    <row r="1233" spans="1:6">
      <c r="A1233" t="s">
        <v>2204</v>
      </c>
      <c r="B1233" t="s">
        <v>4053</v>
      </c>
      <c r="C1233" t="str">
        <f>_xlfn.XLOOKUP(A1233,generation_units!A:A,generation_units!T:T)</f>
        <v>Operational</v>
      </c>
      <c r="D1233">
        <v>3</v>
      </c>
      <c r="E1233">
        <v>3</v>
      </c>
      <c r="F1233" s="3">
        <v>36923</v>
      </c>
    </row>
    <row r="1234" spans="1:6">
      <c r="A1234" t="s">
        <v>2205</v>
      </c>
      <c r="B1234" t="s">
        <v>4097</v>
      </c>
      <c r="C1234" t="str">
        <f>_xlfn.XLOOKUP(A1234,generation_units!A:A,generation_units!T:T)</f>
        <v>Operational</v>
      </c>
      <c r="D1234">
        <v>5</v>
      </c>
      <c r="E1234">
        <v>5</v>
      </c>
      <c r="F1234" s="3">
        <v>42817</v>
      </c>
    </row>
    <row r="1235" spans="1:6">
      <c r="A1235" t="s">
        <v>2206</v>
      </c>
      <c r="B1235" t="s">
        <v>4131</v>
      </c>
      <c r="C1235" t="str">
        <f>_xlfn.XLOOKUP(A1235,generation_units!A:A,generation_units!T:T)</f>
        <v>Operational</v>
      </c>
      <c r="D1235">
        <v>1</v>
      </c>
      <c r="E1235">
        <v>1</v>
      </c>
      <c r="F1235" s="3">
        <v>38579</v>
      </c>
    </row>
    <row r="1236" spans="1:6">
      <c r="A1236" t="s">
        <v>2209</v>
      </c>
      <c r="B1236" t="s">
        <v>4067</v>
      </c>
      <c r="C1236" t="str">
        <f>_xlfn.XLOOKUP(A1236,generation_units!A:A,generation_units!T:T)</f>
        <v>Operational</v>
      </c>
      <c r="D1236">
        <v>86</v>
      </c>
      <c r="E1236">
        <v>146</v>
      </c>
      <c r="F1236" s="3">
        <v>44166</v>
      </c>
    </row>
    <row r="1237" spans="1:6">
      <c r="A1237" t="s">
        <v>2209</v>
      </c>
      <c r="B1237" t="s">
        <v>4075</v>
      </c>
      <c r="C1237" t="str">
        <f>_xlfn.XLOOKUP(A1237,generation_units!A:A,generation_units!T:T)</f>
        <v>Operational</v>
      </c>
      <c r="D1237">
        <v>14</v>
      </c>
      <c r="E1237">
        <v>146</v>
      </c>
      <c r="F1237" s="3">
        <v>44166</v>
      </c>
    </row>
    <row r="1238" spans="1:6">
      <c r="A1238" t="s">
        <v>2209</v>
      </c>
      <c r="B1238" t="s">
        <v>4076</v>
      </c>
      <c r="C1238" t="str">
        <f>_xlfn.XLOOKUP(A1238,generation_units!A:A,generation_units!T:T)</f>
        <v>Operational</v>
      </c>
      <c r="D1238">
        <v>46</v>
      </c>
      <c r="E1238">
        <v>146</v>
      </c>
      <c r="F1238" s="3">
        <v>44166</v>
      </c>
    </row>
    <row r="1239" spans="1:6">
      <c r="A1239" t="s">
        <v>2210</v>
      </c>
      <c r="B1239" t="s">
        <v>4065</v>
      </c>
      <c r="C1239" t="str">
        <f>_xlfn.XLOOKUP(A1239,generation_units!A:A,generation_units!T:T)</f>
        <v>Operational</v>
      </c>
      <c r="D1239">
        <v>90</v>
      </c>
      <c r="E1239">
        <v>90</v>
      </c>
      <c r="F1239" s="3">
        <v>38687</v>
      </c>
    </row>
    <row r="1240" spans="1:6">
      <c r="A1240" t="s">
        <v>2211</v>
      </c>
      <c r="B1240" t="s">
        <v>4053</v>
      </c>
      <c r="C1240" t="str">
        <f>_xlfn.XLOOKUP(A1240,generation_units!A:A,generation_units!T:T)</f>
        <v>Operational</v>
      </c>
      <c r="D1240">
        <v>3</v>
      </c>
      <c r="E1240">
        <v>3</v>
      </c>
      <c r="F1240" s="3">
        <v>36923</v>
      </c>
    </row>
    <row r="1241" spans="1:6">
      <c r="A1241" t="s">
        <v>2212</v>
      </c>
      <c r="B1241" t="s">
        <v>4067</v>
      </c>
      <c r="C1241" t="str">
        <f>_xlfn.XLOOKUP(A1241,generation_units!A:A,generation_units!T:T)</f>
        <v>Operational</v>
      </c>
      <c r="D1241">
        <v>57</v>
      </c>
      <c r="E1241">
        <v>57</v>
      </c>
      <c r="F1241" s="3">
        <v>43891</v>
      </c>
    </row>
    <row r="1242" spans="1:6">
      <c r="A1242" t="s">
        <v>2213</v>
      </c>
      <c r="B1242" s="25" t="s">
        <v>4090</v>
      </c>
      <c r="C1242" t="str">
        <f>_xlfn.XLOOKUP(A1242,generation_units!A:A,generation_units!T:T)</f>
        <v>Operational</v>
      </c>
      <c r="D1242">
        <v>162</v>
      </c>
      <c r="E1242" s="25">
        <v>162</v>
      </c>
      <c r="F1242" s="3">
        <v>42095</v>
      </c>
    </row>
    <row r="1243" spans="1:6">
      <c r="A1243" t="s">
        <v>2214</v>
      </c>
      <c r="B1243" s="25" t="s">
        <v>4081</v>
      </c>
      <c r="C1243" t="str">
        <f>_xlfn.XLOOKUP(A1243,generation_units!A:A,generation_units!T:T)</f>
        <v>Operational</v>
      </c>
      <c r="D1243">
        <v>5</v>
      </c>
      <c r="E1243" s="25">
        <v>5</v>
      </c>
      <c r="F1243" s="3">
        <v>40969</v>
      </c>
    </row>
    <row r="1244" spans="1:6">
      <c r="A1244" t="s">
        <v>2215</v>
      </c>
      <c r="B1244" t="s">
        <v>4172</v>
      </c>
      <c r="C1244" t="str">
        <f>_xlfn.XLOOKUP(A1244,generation_units!A:A,generation_units!T:T)</f>
        <v>Operational</v>
      </c>
      <c r="D1244">
        <v>63</v>
      </c>
      <c r="E1244">
        <v>63</v>
      </c>
      <c r="F1244" s="3">
        <v>40603</v>
      </c>
    </row>
    <row r="1245" spans="1:6">
      <c r="A1245" t="s">
        <v>2216</v>
      </c>
      <c r="B1245" t="s">
        <v>4141</v>
      </c>
      <c r="C1245" t="str">
        <f>_xlfn.XLOOKUP(A1245,generation_units!A:A,generation_units!T:T)</f>
        <v>Operational</v>
      </c>
      <c r="D1245">
        <v>20</v>
      </c>
      <c r="E1245">
        <v>20</v>
      </c>
      <c r="F1245" s="3">
        <v>38718</v>
      </c>
    </row>
    <row r="1246" spans="1:6">
      <c r="A1246" t="s">
        <v>2218</v>
      </c>
      <c r="B1246" t="s">
        <v>4065</v>
      </c>
      <c r="C1246" t="str">
        <f>_xlfn.XLOOKUP(A1246,generation_units!A:A,generation_units!T:T)</f>
        <v>Operational</v>
      </c>
      <c r="D1246">
        <v>14</v>
      </c>
      <c r="E1246">
        <v>14</v>
      </c>
      <c r="F1246" s="3">
        <v>41061</v>
      </c>
    </row>
    <row r="1247" spans="1:6">
      <c r="A1247" t="s">
        <v>2219</v>
      </c>
      <c r="B1247" t="s">
        <v>4137</v>
      </c>
      <c r="C1247" t="str">
        <f>_xlfn.XLOOKUP(A1247,generation_units!A:A,generation_units!T:T)</f>
        <v>Operational</v>
      </c>
      <c r="D1247">
        <v>12</v>
      </c>
      <c r="E1247">
        <v>12</v>
      </c>
      <c r="F1247" s="3">
        <v>40603</v>
      </c>
    </row>
    <row r="1248" spans="1:6">
      <c r="A1248" t="s">
        <v>2220</v>
      </c>
      <c r="B1248" t="s">
        <v>4076</v>
      </c>
      <c r="C1248" t="str">
        <f>_xlfn.XLOOKUP(A1248,generation_units!A:A,generation_units!T:T)</f>
        <v>Operational</v>
      </c>
      <c r="D1248">
        <v>93</v>
      </c>
      <c r="E1248">
        <v>124</v>
      </c>
      <c r="F1248" s="3">
        <v>43800</v>
      </c>
    </row>
    <row r="1249" spans="1:7">
      <c r="A1249" t="s">
        <v>2220</v>
      </c>
      <c r="B1249" t="s">
        <v>4075</v>
      </c>
      <c r="C1249" t="str">
        <f>_xlfn.XLOOKUP(A1249,generation_units!A:A,generation_units!T:T)</f>
        <v>Operational</v>
      </c>
      <c r="D1249">
        <v>22</v>
      </c>
      <c r="E1249">
        <v>124</v>
      </c>
      <c r="F1249" s="3">
        <v>43800</v>
      </c>
    </row>
    <row r="1250" spans="1:7">
      <c r="A1250" t="s">
        <v>2220</v>
      </c>
      <c r="B1250" t="s">
        <v>4104</v>
      </c>
      <c r="C1250" t="str">
        <f>_xlfn.XLOOKUP(A1250,generation_units!A:A,generation_units!T:T)</f>
        <v>Operational</v>
      </c>
      <c r="D1250">
        <v>9</v>
      </c>
      <c r="E1250">
        <v>124</v>
      </c>
      <c r="F1250" s="3">
        <v>43800</v>
      </c>
    </row>
    <row r="1251" spans="1:7">
      <c r="A1251" t="s">
        <v>2221</v>
      </c>
      <c r="B1251" t="s">
        <v>4215</v>
      </c>
      <c r="C1251" t="str">
        <f>_xlfn.XLOOKUP(A1251,generation_units!A:A,generation_units!T:T)</f>
        <v>Expanded</v>
      </c>
      <c r="D1251">
        <v>6</v>
      </c>
      <c r="E1251">
        <v>6</v>
      </c>
      <c r="F1251" s="3">
        <v>31048</v>
      </c>
    </row>
    <row r="1252" spans="1:7">
      <c r="A1252" t="s">
        <v>2224</v>
      </c>
      <c r="B1252" t="s">
        <v>4216</v>
      </c>
      <c r="C1252" t="str">
        <f>_xlfn.XLOOKUP(A1252,generation_units!A:A,generation_units!T:T)</f>
        <v>Expanded</v>
      </c>
      <c r="D1252">
        <v>3</v>
      </c>
      <c r="E1252">
        <v>3</v>
      </c>
      <c r="F1252" s="3">
        <v>38352</v>
      </c>
    </row>
    <row r="1253" spans="1:7">
      <c r="A1253" t="s">
        <v>2225</v>
      </c>
      <c r="B1253" t="s">
        <v>4216</v>
      </c>
      <c r="C1253" t="str">
        <f>_xlfn.XLOOKUP(A1253,generation_units!A:A,generation_units!T:T)</f>
        <v>Operational</v>
      </c>
      <c r="D1253">
        <v>3</v>
      </c>
      <c r="E1253">
        <v>3</v>
      </c>
      <c r="F1253" s="3">
        <v>38717</v>
      </c>
    </row>
    <row r="1254" spans="1:7">
      <c r="A1254" t="s">
        <v>2226</v>
      </c>
      <c r="B1254" s="25" t="s">
        <v>4217</v>
      </c>
      <c r="C1254" t="str">
        <f>_xlfn.XLOOKUP(A1254,generation_units!A:A,generation_units!T:T)</f>
        <v>Operational</v>
      </c>
      <c r="D1254">
        <v>2</v>
      </c>
      <c r="E1254" s="25">
        <v>2</v>
      </c>
      <c r="F1254" s="3">
        <v>37226</v>
      </c>
    </row>
    <row r="1255" spans="1:7">
      <c r="A1255" t="s">
        <v>2229</v>
      </c>
      <c r="B1255" t="s">
        <v>4013</v>
      </c>
      <c r="C1255" t="str">
        <f>_xlfn.XLOOKUP(A1255,generation_units!A:A,generation_units!T:T)</f>
        <v>Operational</v>
      </c>
      <c r="D1255">
        <v>30</v>
      </c>
      <c r="E1255">
        <v>30</v>
      </c>
      <c r="F1255" s="3">
        <v>41214</v>
      </c>
    </row>
    <row r="1256" spans="1:7">
      <c r="A1256" t="s">
        <v>2230</v>
      </c>
      <c r="B1256" t="s">
        <v>4057</v>
      </c>
      <c r="C1256" t="str">
        <f>_xlfn.XLOOKUP(A1256,generation_units!A:A,generation_units!T:T)</f>
        <v>Operational</v>
      </c>
      <c r="D1256">
        <v>130</v>
      </c>
      <c r="E1256">
        <v>130</v>
      </c>
      <c r="F1256" s="3">
        <v>42339</v>
      </c>
    </row>
    <row r="1257" spans="1:7">
      <c r="A1257" t="s">
        <v>2231</v>
      </c>
      <c r="B1257" t="s">
        <v>4114</v>
      </c>
      <c r="C1257" t="str">
        <f>_xlfn.XLOOKUP(A1257,generation_units!A:A,generation_units!T:T)</f>
        <v>Operational</v>
      </c>
      <c r="D1257">
        <v>2</v>
      </c>
      <c r="E1257">
        <v>2</v>
      </c>
      <c r="F1257" s="3">
        <v>37895</v>
      </c>
    </row>
    <row r="1258" spans="1:7">
      <c r="A1258" t="s">
        <v>2233</v>
      </c>
      <c r="B1258" t="s">
        <v>4023</v>
      </c>
      <c r="C1258" t="str">
        <f>_xlfn.XLOOKUP(A1258,generation_units!A:A,generation_units!T:T)</f>
        <v>Operational</v>
      </c>
      <c r="D1258">
        <v>55</v>
      </c>
      <c r="E1258">
        <v>55</v>
      </c>
      <c r="F1258" s="3">
        <v>42005</v>
      </c>
    </row>
    <row r="1259" spans="1:7">
      <c r="A1259" t="s">
        <v>2234</v>
      </c>
      <c r="B1259" t="s">
        <v>4013</v>
      </c>
      <c r="C1259" t="str">
        <f>_xlfn.XLOOKUP(A1259,generation_units!A:A,generation_units!T:T)</f>
        <v>Operational</v>
      </c>
      <c r="D1259">
        <v>66</v>
      </c>
      <c r="E1259">
        <v>66</v>
      </c>
      <c r="F1259" s="3">
        <v>40513</v>
      </c>
    </row>
    <row r="1260" spans="1:7">
      <c r="A1260" t="s">
        <v>2235</v>
      </c>
      <c r="B1260" t="s">
        <v>4023</v>
      </c>
      <c r="C1260" t="str">
        <f>_xlfn.XLOOKUP(A1260,generation_units!A:A,generation_units!T:T)</f>
        <v>Operational</v>
      </c>
      <c r="D1260">
        <v>92</v>
      </c>
      <c r="E1260">
        <v>92</v>
      </c>
      <c r="F1260" s="3">
        <v>42731</v>
      </c>
    </row>
    <row r="1261" spans="1:7">
      <c r="A1261" t="s">
        <v>2236</v>
      </c>
      <c r="B1261" t="s">
        <v>3957</v>
      </c>
      <c r="C1261" t="str">
        <f>_xlfn.XLOOKUP(A1261,generation_units!A:A,generation_units!T:T)</f>
        <v>Operational</v>
      </c>
      <c r="D1261">
        <v>44</v>
      </c>
      <c r="E1261">
        <v>44</v>
      </c>
      <c r="F1261" s="3">
        <v>40087</v>
      </c>
    </row>
    <row r="1262" spans="1:7">
      <c r="A1262" t="s">
        <v>2237</v>
      </c>
      <c r="B1262" s="25" t="s">
        <v>4218</v>
      </c>
      <c r="C1262" t="str">
        <f>_xlfn.XLOOKUP(A1262,generation_units!A:A,generation_units!T:T)</f>
        <v>Decommissioned</v>
      </c>
      <c r="D1262">
        <v>7</v>
      </c>
      <c r="E1262">
        <v>7</v>
      </c>
      <c r="F1262" s="3">
        <v>38527</v>
      </c>
      <c r="G1262" s="3">
        <v>43100</v>
      </c>
    </row>
    <row r="1263" spans="1:7">
      <c r="A1263" t="s">
        <v>2238</v>
      </c>
      <c r="B1263" t="s">
        <v>4104</v>
      </c>
      <c r="C1263" t="str">
        <f>_xlfn.XLOOKUP(A1263,generation_units!A:A,generation_units!T:T)</f>
        <v>Operational</v>
      </c>
      <c r="D1263">
        <v>12</v>
      </c>
      <c r="E1263">
        <v>12</v>
      </c>
      <c r="F1263" s="3">
        <v>43280</v>
      </c>
    </row>
    <row r="1264" spans="1:7">
      <c r="A1264" t="s">
        <v>2239</v>
      </c>
      <c r="B1264" t="s">
        <v>4078</v>
      </c>
      <c r="C1264" t="str">
        <f>_xlfn.XLOOKUP(A1264,generation_units!A:A,generation_units!T:T)</f>
        <v>Operational</v>
      </c>
      <c r="D1264">
        <v>19</v>
      </c>
      <c r="E1264">
        <v>96</v>
      </c>
      <c r="F1264" s="3">
        <v>44652</v>
      </c>
    </row>
    <row r="1265" spans="1:7">
      <c r="A1265" t="s">
        <v>2239</v>
      </c>
      <c r="B1265" t="s">
        <v>4077</v>
      </c>
      <c r="C1265" t="str">
        <f>_xlfn.XLOOKUP(A1265,generation_units!A:A,generation_units!T:T)</f>
        <v>Operational</v>
      </c>
      <c r="D1265">
        <v>12</v>
      </c>
      <c r="E1265">
        <v>96</v>
      </c>
      <c r="F1265" s="3">
        <v>44652</v>
      </c>
    </row>
    <row r="1266" spans="1:7">
      <c r="A1266" t="s">
        <v>2239</v>
      </c>
      <c r="B1266" t="s">
        <v>3973</v>
      </c>
      <c r="C1266" t="str">
        <f>_xlfn.XLOOKUP(A1266,generation_units!A:A,generation_units!T:T)</f>
        <v>Operational</v>
      </c>
      <c r="D1266">
        <v>65</v>
      </c>
      <c r="E1266">
        <v>96</v>
      </c>
      <c r="F1266" s="3">
        <v>44652</v>
      </c>
    </row>
    <row r="1267" spans="1:7">
      <c r="A1267" t="s">
        <v>2240</v>
      </c>
      <c r="B1267" t="s">
        <v>4219</v>
      </c>
      <c r="C1267" t="str">
        <f>_xlfn.XLOOKUP(A1267,generation_units!A:A,generation_units!T:T)</f>
        <v>Decommissioned</v>
      </c>
      <c r="D1267">
        <v>214</v>
      </c>
      <c r="E1267">
        <v>214</v>
      </c>
      <c r="F1267" s="3">
        <v>36892</v>
      </c>
      <c r="G1267" s="3">
        <v>43465</v>
      </c>
    </row>
    <row r="1268" spans="1:7">
      <c r="A1268" t="s">
        <v>2241</v>
      </c>
      <c r="B1268" t="s">
        <v>4219</v>
      </c>
      <c r="C1268" t="str">
        <f>_xlfn.XLOOKUP(A1268,generation_units!A:A,generation_units!T:T)</f>
        <v>Operational</v>
      </c>
      <c r="D1268">
        <v>166</v>
      </c>
      <c r="E1268">
        <v>215</v>
      </c>
      <c r="F1268" s="3">
        <v>43830</v>
      </c>
    </row>
    <row r="1269" spans="1:7">
      <c r="A1269" t="s">
        <v>2241</v>
      </c>
      <c r="B1269" t="s">
        <v>4220</v>
      </c>
      <c r="C1269" t="str">
        <f>_xlfn.XLOOKUP(A1269,generation_units!A:A,generation_units!T:T)</f>
        <v>Operational</v>
      </c>
      <c r="D1269">
        <v>1</v>
      </c>
      <c r="E1269">
        <v>215</v>
      </c>
      <c r="F1269" s="3">
        <v>43830</v>
      </c>
    </row>
    <row r="1270" spans="1:7">
      <c r="A1270" t="s">
        <v>2242</v>
      </c>
      <c r="B1270" t="s">
        <v>4067</v>
      </c>
      <c r="C1270" t="str">
        <f>_xlfn.XLOOKUP(A1270,generation_units!A:A,generation_units!T:T)</f>
        <v>Operational</v>
      </c>
      <c r="D1270">
        <v>88</v>
      </c>
      <c r="E1270">
        <v>88</v>
      </c>
      <c r="F1270" s="3">
        <v>44196</v>
      </c>
    </row>
    <row r="1271" spans="1:7">
      <c r="A1271" t="s">
        <v>2243</v>
      </c>
      <c r="B1271" t="s">
        <v>3993</v>
      </c>
      <c r="C1271" t="str">
        <f>_xlfn.XLOOKUP(A1271,generation_units!A:A,generation_units!T:T)</f>
        <v>Operational</v>
      </c>
      <c r="D1271">
        <v>21</v>
      </c>
      <c r="E1271">
        <v>21</v>
      </c>
      <c r="F1271" s="3">
        <v>41214</v>
      </c>
    </row>
    <row r="1272" spans="1:7">
      <c r="A1272" t="s">
        <v>2245</v>
      </c>
      <c r="B1272" t="s">
        <v>4023</v>
      </c>
      <c r="C1272" t="str">
        <f>_xlfn.XLOOKUP(A1272,generation_units!A:A,generation_units!T:T)</f>
        <v>Operational</v>
      </c>
      <c r="D1272">
        <v>149</v>
      </c>
      <c r="E1272">
        <v>149</v>
      </c>
      <c r="F1272" s="3">
        <v>42430</v>
      </c>
    </row>
    <row r="1273" spans="1:7">
      <c r="A1273" t="s">
        <v>2246</v>
      </c>
      <c r="B1273" s="25" t="s">
        <v>4079</v>
      </c>
      <c r="C1273" t="str">
        <f>_xlfn.XLOOKUP(A1273,generation_units!A:A,generation_units!T:T)</f>
        <v>Operational</v>
      </c>
      <c r="D1273">
        <v>110</v>
      </c>
      <c r="E1273" s="25">
        <v>120</v>
      </c>
      <c r="F1273" s="3">
        <v>42705</v>
      </c>
    </row>
    <row r="1274" spans="1:7">
      <c r="A1274" t="s">
        <v>2246</v>
      </c>
      <c r="B1274" s="25" t="s">
        <v>4068</v>
      </c>
      <c r="C1274" t="str">
        <f>_xlfn.XLOOKUP(A1274,generation_units!A:A,generation_units!T:T)</f>
        <v>Operational</v>
      </c>
      <c r="D1274">
        <v>10</v>
      </c>
      <c r="E1274" s="25">
        <v>120</v>
      </c>
      <c r="F1274" s="3">
        <v>42705</v>
      </c>
    </row>
    <row r="1275" spans="1:7">
      <c r="A1275" t="s">
        <v>2248</v>
      </c>
      <c r="B1275" s="25" t="s">
        <v>4010</v>
      </c>
      <c r="C1275" t="str">
        <f>_xlfn.XLOOKUP(A1275,generation_units!A:A,generation_units!T:T)</f>
        <v>Operational</v>
      </c>
      <c r="D1275">
        <v>5</v>
      </c>
      <c r="E1275" s="25">
        <v>5</v>
      </c>
      <c r="F1275" s="3">
        <v>40787</v>
      </c>
    </row>
    <row r="1276" spans="1:7">
      <c r="A1276" t="s">
        <v>2250</v>
      </c>
      <c r="B1276" t="s">
        <v>4078</v>
      </c>
      <c r="C1276" t="str">
        <f>_xlfn.XLOOKUP(A1276,generation_units!A:A,generation_units!T:T)</f>
        <v>Operational</v>
      </c>
      <c r="D1276">
        <v>12</v>
      </c>
      <c r="E1276">
        <v>69</v>
      </c>
      <c r="F1276" s="3">
        <v>44307</v>
      </c>
    </row>
    <row r="1277" spans="1:7">
      <c r="A1277" t="s">
        <v>2250</v>
      </c>
      <c r="B1277" t="s">
        <v>4083</v>
      </c>
      <c r="C1277" t="str">
        <f>_xlfn.XLOOKUP(A1277,generation_units!A:A,generation_units!T:T)</f>
        <v>Operational</v>
      </c>
      <c r="D1277">
        <v>57</v>
      </c>
      <c r="E1277">
        <v>69</v>
      </c>
      <c r="F1277" s="3">
        <v>44307</v>
      </c>
    </row>
    <row r="1278" spans="1:7">
      <c r="A1278" t="s">
        <v>2253</v>
      </c>
      <c r="B1278" t="s">
        <v>4065</v>
      </c>
      <c r="C1278" t="str">
        <f>_xlfn.XLOOKUP(A1278,generation_units!A:A,generation_units!T:T)</f>
        <v>Operational</v>
      </c>
      <c r="D1278">
        <v>34</v>
      </c>
      <c r="E1278">
        <v>34</v>
      </c>
      <c r="F1278" s="3">
        <v>40483</v>
      </c>
    </row>
    <row r="1279" spans="1:7">
      <c r="A1279" t="s">
        <v>2254</v>
      </c>
      <c r="B1279" t="s">
        <v>4060</v>
      </c>
      <c r="C1279" t="str">
        <f>_xlfn.XLOOKUP(A1279,generation_units!A:A,generation_units!T:T)</f>
        <v>Operational</v>
      </c>
      <c r="D1279">
        <v>48</v>
      </c>
      <c r="E1279">
        <v>48</v>
      </c>
      <c r="F1279" s="3">
        <v>40483</v>
      </c>
    </row>
    <row r="1280" spans="1:7">
      <c r="A1280" t="s">
        <v>2256</v>
      </c>
      <c r="B1280" t="s">
        <v>4141</v>
      </c>
      <c r="C1280" t="str">
        <f>_xlfn.XLOOKUP(A1280,generation_units!A:A,generation_units!T:T)</f>
        <v>Expanded</v>
      </c>
      <c r="D1280">
        <v>16</v>
      </c>
      <c r="E1280">
        <v>16</v>
      </c>
      <c r="F1280" s="3">
        <v>37257</v>
      </c>
    </row>
    <row r="1281" spans="1:7">
      <c r="A1281" t="s">
        <v>2258</v>
      </c>
      <c r="B1281" t="s">
        <v>4052</v>
      </c>
      <c r="C1281" t="str">
        <f>_xlfn.XLOOKUP(A1281,generation_units!A:A,generation_units!T:T)</f>
        <v>Decommissioned</v>
      </c>
      <c r="D1281">
        <v>50</v>
      </c>
      <c r="E1281">
        <v>50</v>
      </c>
      <c r="F1281" s="3">
        <v>44196</v>
      </c>
      <c r="G1281" s="3">
        <v>44195</v>
      </c>
    </row>
    <row r="1282" spans="1:7">
      <c r="A1282" t="s">
        <v>2259</v>
      </c>
      <c r="B1282" t="s">
        <v>4089</v>
      </c>
      <c r="C1282" t="str">
        <f>_xlfn.XLOOKUP(A1282,generation_units!A:A,generation_units!T:T)</f>
        <v>Operational</v>
      </c>
      <c r="D1282">
        <v>50</v>
      </c>
      <c r="E1282">
        <v>50</v>
      </c>
      <c r="F1282" s="3">
        <v>44196</v>
      </c>
    </row>
    <row r="1283" spans="1:7">
      <c r="A1283" t="s">
        <v>2260</v>
      </c>
      <c r="B1283" t="s">
        <v>4065</v>
      </c>
      <c r="C1283" t="str">
        <f>_xlfn.XLOOKUP(A1283,generation_units!A:A,generation_units!T:T)</f>
        <v>Expanded</v>
      </c>
      <c r="D1283">
        <v>80</v>
      </c>
      <c r="E1283">
        <v>124</v>
      </c>
      <c r="F1283" s="3">
        <v>39387</v>
      </c>
    </row>
    <row r="1284" spans="1:7">
      <c r="A1284" t="s">
        <v>2260</v>
      </c>
      <c r="B1284" t="s">
        <v>3964</v>
      </c>
      <c r="C1284" t="str">
        <f>_xlfn.XLOOKUP(A1284,generation_units!A:A,generation_units!T:T)</f>
        <v>Expanded</v>
      </c>
      <c r="D1284">
        <v>44</v>
      </c>
      <c r="E1284">
        <v>124</v>
      </c>
      <c r="F1284" s="3">
        <v>39387</v>
      </c>
    </row>
    <row r="1285" spans="1:7">
      <c r="A1285" t="s">
        <v>2261</v>
      </c>
      <c r="B1285" t="s">
        <v>4065</v>
      </c>
      <c r="C1285" t="str">
        <f>_xlfn.XLOOKUP(A1285,generation_units!A:A,generation_units!T:T)</f>
        <v>Operational</v>
      </c>
      <c r="D1285">
        <v>52</v>
      </c>
      <c r="E1285">
        <v>52</v>
      </c>
      <c r="F1285" s="3">
        <v>39813</v>
      </c>
    </row>
    <row r="1286" spans="1:7">
      <c r="A1286" t="s">
        <v>2262</v>
      </c>
      <c r="B1286" t="s">
        <v>4067</v>
      </c>
      <c r="C1286" t="str">
        <f>_xlfn.XLOOKUP(A1286,generation_units!A:A,generation_units!T:T)</f>
        <v>Operational</v>
      </c>
      <c r="D1286">
        <v>45</v>
      </c>
      <c r="E1286">
        <v>56</v>
      </c>
      <c r="F1286" s="3">
        <v>44105</v>
      </c>
    </row>
    <row r="1287" spans="1:7">
      <c r="A1287" t="s">
        <v>2262</v>
      </c>
      <c r="B1287" t="s">
        <v>4075</v>
      </c>
      <c r="C1287" t="str">
        <f>_xlfn.XLOOKUP(A1287,generation_units!A:A,generation_units!T:T)</f>
        <v>Operational</v>
      </c>
      <c r="D1287">
        <v>11</v>
      </c>
      <c r="E1287">
        <v>56</v>
      </c>
      <c r="F1287" s="3">
        <v>44105</v>
      </c>
    </row>
    <row r="1288" spans="1:7">
      <c r="A1288" t="s">
        <v>2263</v>
      </c>
      <c r="B1288" t="s">
        <v>4087</v>
      </c>
      <c r="C1288" t="str">
        <f>_xlfn.XLOOKUP(A1288,generation_units!A:A,generation_units!T:T)</f>
        <v>Operational</v>
      </c>
      <c r="D1288">
        <v>3</v>
      </c>
      <c r="E1288">
        <v>25</v>
      </c>
      <c r="F1288" s="3">
        <v>44896</v>
      </c>
    </row>
    <row r="1289" spans="1:7">
      <c r="A1289" t="s">
        <v>2263</v>
      </c>
      <c r="B1289" t="s">
        <v>4067</v>
      </c>
      <c r="C1289" t="str">
        <f>_xlfn.XLOOKUP(A1289,generation_units!A:A,generation_units!T:T)</f>
        <v>Operational</v>
      </c>
      <c r="D1289">
        <v>22</v>
      </c>
      <c r="E1289">
        <v>25</v>
      </c>
      <c r="F1289" s="3">
        <v>44896</v>
      </c>
    </row>
    <row r="1290" spans="1:7">
      <c r="A1290" t="s">
        <v>2264</v>
      </c>
      <c r="B1290" s="25" t="s">
        <v>4221</v>
      </c>
      <c r="C1290" t="str">
        <f>_xlfn.XLOOKUP(A1290,generation_units!A:A,generation_units!T:T)</f>
        <v>Decommissioned</v>
      </c>
      <c r="D1290">
        <v>6</v>
      </c>
      <c r="E1290">
        <v>6</v>
      </c>
      <c r="F1290" s="3">
        <v>35431</v>
      </c>
      <c r="G1290" s="3">
        <v>35795</v>
      </c>
    </row>
    <row r="1291" spans="1:7">
      <c r="A1291" t="s">
        <v>2267</v>
      </c>
      <c r="B1291" s="25" t="s">
        <v>4222</v>
      </c>
      <c r="C1291" t="str">
        <f>_xlfn.XLOOKUP(A1291,generation_units!A:A,generation_units!T:T)</f>
        <v>Decommissioned</v>
      </c>
      <c r="D1291">
        <v>5</v>
      </c>
      <c r="E1291">
        <v>5</v>
      </c>
      <c r="F1291" s="3">
        <v>36161</v>
      </c>
      <c r="G1291" s="3">
        <v>35795</v>
      </c>
    </row>
    <row r="1292" spans="1:7">
      <c r="A1292" t="s">
        <v>2268</v>
      </c>
      <c r="B1292" s="25" t="s">
        <v>4223</v>
      </c>
      <c r="C1292" t="str">
        <f>_xlfn.XLOOKUP(A1292,generation_units!A:A,generation_units!T:T)</f>
        <v>Decommissioned</v>
      </c>
      <c r="D1292">
        <v>1</v>
      </c>
      <c r="E1292">
        <v>1</v>
      </c>
      <c r="F1292" s="3">
        <v>37257</v>
      </c>
      <c r="G1292" s="3">
        <v>35795</v>
      </c>
    </row>
    <row r="1293" spans="1:7">
      <c r="A1293" t="s">
        <v>2269</v>
      </c>
      <c r="B1293" s="25" t="s">
        <v>4221</v>
      </c>
      <c r="C1293" t="str">
        <f>_xlfn.XLOOKUP(A1293,generation_units!A:A,generation_units!T:T)</f>
        <v>Decommissioned</v>
      </c>
      <c r="D1293">
        <v>2</v>
      </c>
      <c r="E1293">
        <v>2</v>
      </c>
      <c r="F1293" s="3">
        <v>37622</v>
      </c>
      <c r="G1293" s="3">
        <v>35795</v>
      </c>
    </row>
    <row r="1294" spans="1:7">
      <c r="A1294" t="s">
        <v>2270</v>
      </c>
      <c r="B1294" s="25" t="s">
        <v>4221</v>
      </c>
      <c r="C1294" t="str">
        <f>_xlfn.XLOOKUP(A1294,generation_units!A:A,generation_units!T:T)</f>
        <v>Decommissioned</v>
      </c>
      <c r="D1294">
        <v>3</v>
      </c>
      <c r="E1294">
        <v>3</v>
      </c>
      <c r="F1294" s="3">
        <v>38718</v>
      </c>
      <c r="G1294" s="3">
        <v>35795</v>
      </c>
    </row>
    <row r="1295" spans="1:7">
      <c r="A1295" t="s">
        <v>2271</v>
      </c>
      <c r="B1295" s="25" t="s">
        <v>4092</v>
      </c>
      <c r="C1295" t="str">
        <f>_xlfn.XLOOKUP(A1295,generation_units!A:A,generation_units!T:T)</f>
        <v>Operational</v>
      </c>
      <c r="D1295">
        <v>2</v>
      </c>
      <c r="E1295">
        <v>2</v>
      </c>
      <c r="F1295" s="3">
        <v>41030</v>
      </c>
    </row>
    <row r="1296" spans="1:7">
      <c r="A1296" t="s">
        <v>2272</v>
      </c>
      <c r="B1296" t="s">
        <v>4019</v>
      </c>
      <c r="C1296" t="str">
        <f>_xlfn.XLOOKUP(A1296,generation_units!A:A,generation_units!T:T)</f>
        <v>Operational</v>
      </c>
      <c r="D1296">
        <v>25</v>
      </c>
      <c r="E1296">
        <v>25</v>
      </c>
      <c r="F1296" s="3">
        <v>38687</v>
      </c>
    </row>
    <row r="1297" spans="1:7">
      <c r="A1297" t="s">
        <v>2273</v>
      </c>
      <c r="B1297" t="s">
        <v>4161</v>
      </c>
      <c r="C1297" t="str">
        <f>_xlfn.XLOOKUP(A1297,generation_units!A:A,generation_units!T:T)</f>
        <v>Operational</v>
      </c>
      <c r="D1297">
        <v>55</v>
      </c>
      <c r="E1297">
        <v>55</v>
      </c>
      <c r="F1297" s="3">
        <v>44348</v>
      </c>
    </row>
    <row r="1298" spans="1:7">
      <c r="A1298" t="s">
        <v>2274</v>
      </c>
      <c r="B1298" t="s">
        <v>4077</v>
      </c>
      <c r="C1298" t="str">
        <f>_xlfn.XLOOKUP(A1298,generation_units!A:A,generation_units!T:T)</f>
        <v>Operational</v>
      </c>
      <c r="D1298">
        <v>76</v>
      </c>
      <c r="E1298">
        <v>111</v>
      </c>
      <c r="F1298" s="3">
        <v>44228</v>
      </c>
    </row>
    <row r="1299" spans="1:7">
      <c r="A1299" t="s">
        <v>2274</v>
      </c>
      <c r="B1299" t="s">
        <v>4094</v>
      </c>
      <c r="C1299" t="str">
        <f>_xlfn.XLOOKUP(A1299,generation_units!A:A,generation_units!T:T)</f>
        <v>Operational</v>
      </c>
      <c r="D1299">
        <v>35</v>
      </c>
      <c r="E1299">
        <v>111</v>
      </c>
      <c r="F1299" s="3">
        <v>44228</v>
      </c>
    </row>
    <row r="1300" spans="1:7">
      <c r="A1300" t="s">
        <v>2275</v>
      </c>
      <c r="B1300" s="25" t="s">
        <v>4087</v>
      </c>
      <c r="C1300" t="str">
        <f>_xlfn.XLOOKUP(A1300,generation_units!A:A,generation_units!T:T)</f>
        <v>Operational</v>
      </c>
      <c r="D1300">
        <v>11</v>
      </c>
      <c r="E1300">
        <v>108</v>
      </c>
      <c r="F1300" s="3">
        <v>44927</v>
      </c>
    </row>
    <row r="1301" spans="1:7">
      <c r="A1301" t="s">
        <v>2275</v>
      </c>
      <c r="B1301" s="25" t="s">
        <v>4067</v>
      </c>
      <c r="C1301" t="str">
        <f>_xlfn.XLOOKUP(A1301,generation_units!A:A,generation_units!T:T)</f>
        <v>Operational</v>
      </c>
      <c r="D1301">
        <v>97</v>
      </c>
      <c r="E1301">
        <v>108</v>
      </c>
      <c r="F1301" s="3">
        <v>44927</v>
      </c>
    </row>
    <row r="1302" spans="1:7">
      <c r="A1302" t="s">
        <v>2278</v>
      </c>
      <c r="B1302" t="s">
        <v>4124</v>
      </c>
      <c r="C1302" t="str">
        <f>_xlfn.XLOOKUP(A1302,generation_units!A:A,generation_units!T:T)</f>
        <v>Decommissioned</v>
      </c>
      <c r="D1302">
        <v>137</v>
      </c>
      <c r="E1302">
        <v>137</v>
      </c>
      <c r="F1302" s="3">
        <v>36312</v>
      </c>
      <c r="G1302" s="3">
        <v>43829</v>
      </c>
    </row>
    <row r="1303" spans="1:7">
      <c r="A1303" t="s">
        <v>2277</v>
      </c>
      <c r="B1303" t="s">
        <v>4224</v>
      </c>
      <c r="C1303" t="str">
        <f>_xlfn.XLOOKUP(A1303,generation_units!A:A,generation_units!T:T)</f>
        <v>Operational</v>
      </c>
      <c r="D1303">
        <v>143</v>
      </c>
      <c r="E1303">
        <v>143</v>
      </c>
      <c r="F1303" s="3">
        <v>35827</v>
      </c>
    </row>
    <row r="1304" spans="1:7">
      <c r="A1304" t="s">
        <v>2279</v>
      </c>
      <c r="B1304" t="s">
        <v>4112</v>
      </c>
      <c r="C1304" t="str">
        <f>_xlfn.XLOOKUP(A1304,generation_units!A:A,generation_units!T:T)</f>
        <v>Operational</v>
      </c>
      <c r="D1304">
        <v>1</v>
      </c>
      <c r="E1304">
        <v>44</v>
      </c>
      <c r="F1304" s="3">
        <v>43830</v>
      </c>
    </row>
    <row r="1305" spans="1:7">
      <c r="A1305" t="s">
        <v>2279</v>
      </c>
      <c r="B1305" t="s">
        <v>4097</v>
      </c>
      <c r="C1305" t="str">
        <f>_xlfn.XLOOKUP(A1305,generation_units!A:A,generation_units!T:T)</f>
        <v>Operational</v>
      </c>
      <c r="D1305">
        <v>4</v>
      </c>
      <c r="E1305">
        <v>44</v>
      </c>
      <c r="F1305" s="3">
        <v>43830</v>
      </c>
    </row>
    <row r="1306" spans="1:7">
      <c r="A1306" t="s">
        <v>2279</v>
      </c>
      <c r="B1306" t="s">
        <v>4075</v>
      </c>
      <c r="C1306" t="str">
        <f>_xlfn.XLOOKUP(A1306,generation_units!A:A,generation_units!T:T)</f>
        <v>Operational</v>
      </c>
      <c r="D1306">
        <v>39</v>
      </c>
      <c r="E1306">
        <v>44</v>
      </c>
      <c r="F1306" s="3">
        <v>43830</v>
      </c>
    </row>
    <row r="1307" spans="1:7">
      <c r="A1307" t="s">
        <v>2280</v>
      </c>
      <c r="B1307" t="s">
        <v>4097</v>
      </c>
      <c r="C1307" t="str">
        <f>_xlfn.XLOOKUP(A1307,generation_units!A:A,generation_units!T:T)</f>
        <v>Operational</v>
      </c>
      <c r="D1307">
        <v>1</v>
      </c>
      <c r="E1307">
        <v>1</v>
      </c>
      <c r="F1307" s="3">
        <v>38543</v>
      </c>
    </row>
    <row r="1308" spans="1:7">
      <c r="A1308" t="s">
        <v>2282</v>
      </c>
      <c r="B1308" t="s">
        <v>4065</v>
      </c>
      <c r="C1308" t="str">
        <f>_xlfn.XLOOKUP(A1308,generation_units!A:A,generation_units!T:T)</f>
        <v>Operational</v>
      </c>
      <c r="D1308">
        <v>137</v>
      </c>
      <c r="E1308">
        <v>137</v>
      </c>
      <c r="F1308" s="3">
        <v>40817</v>
      </c>
    </row>
    <row r="1309" spans="1:7">
      <c r="A1309" t="s">
        <v>2284</v>
      </c>
      <c r="B1309" t="s">
        <v>4070</v>
      </c>
      <c r="C1309" t="str">
        <f>_xlfn.XLOOKUP(A1309,generation_units!A:A,generation_units!T:T)</f>
        <v>Operational</v>
      </c>
      <c r="D1309">
        <v>56</v>
      </c>
      <c r="E1309">
        <v>56</v>
      </c>
      <c r="F1309" s="3">
        <v>41122</v>
      </c>
    </row>
    <row r="1310" spans="1:7">
      <c r="A1310" t="s">
        <v>2285</v>
      </c>
      <c r="B1310" t="s">
        <v>4052</v>
      </c>
      <c r="C1310" t="str">
        <f>_xlfn.XLOOKUP(A1310,generation_units!A:A,generation_units!T:T)</f>
        <v>Operational</v>
      </c>
      <c r="D1310">
        <v>32</v>
      </c>
      <c r="E1310">
        <v>35</v>
      </c>
      <c r="F1310" s="3">
        <v>41699</v>
      </c>
    </row>
    <row r="1311" spans="1:7">
      <c r="A1311" t="s">
        <v>2286</v>
      </c>
      <c r="B1311" s="25" t="s">
        <v>4065</v>
      </c>
      <c r="C1311" t="str">
        <f>_xlfn.XLOOKUP(A1311,generation_units!A:A,generation_units!T:T)</f>
        <v>Operational</v>
      </c>
      <c r="D1311">
        <v>7</v>
      </c>
      <c r="E1311" s="25">
        <v>7</v>
      </c>
      <c r="F1311" s="3">
        <v>39873</v>
      </c>
    </row>
    <row r="1312" spans="1:7">
      <c r="A1312" t="s">
        <v>2288</v>
      </c>
      <c r="B1312" t="s">
        <v>4225</v>
      </c>
      <c r="C1312" t="str">
        <f>_xlfn.XLOOKUP(A1312,generation_units!A:A,generation_units!T:T)</f>
        <v>Operational</v>
      </c>
      <c r="D1312">
        <v>4</v>
      </c>
      <c r="E1312">
        <v>15</v>
      </c>
      <c r="F1312" s="3">
        <v>36251</v>
      </c>
    </row>
    <row r="1313" spans="1:7">
      <c r="A1313" t="s">
        <v>2288</v>
      </c>
      <c r="B1313" t="s">
        <v>4200</v>
      </c>
      <c r="C1313" t="str">
        <f>_xlfn.XLOOKUP(A1313,generation_units!A:A,generation_units!T:T)</f>
        <v>Operational</v>
      </c>
      <c r="D1313">
        <v>11</v>
      </c>
      <c r="E1313">
        <v>15</v>
      </c>
      <c r="F1313" s="3">
        <v>36251</v>
      </c>
    </row>
    <row r="1314" spans="1:7">
      <c r="A1314" t="s">
        <v>2289</v>
      </c>
      <c r="B1314" s="25" t="s">
        <v>4141</v>
      </c>
      <c r="C1314" t="str">
        <f>_xlfn.XLOOKUP(A1314,generation_units!A:A,generation_units!T:T)</f>
        <v>Operational</v>
      </c>
      <c r="D1314">
        <v>4</v>
      </c>
      <c r="E1314" s="25">
        <v>4</v>
      </c>
      <c r="F1314" s="3">
        <v>38018</v>
      </c>
    </row>
    <row r="1315" spans="1:7">
      <c r="A1315" t="s">
        <v>2292</v>
      </c>
      <c r="B1315" t="s">
        <v>4065</v>
      </c>
      <c r="C1315" t="str">
        <f>_xlfn.XLOOKUP(A1315,generation_units!A:A,generation_units!T:T)</f>
        <v>Decommissioned</v>
      </c>
      <c r="D1315">
        <v>79</v>
      </c>
      <c r="E1315" s="25">
        <v>79</v>
      </c>
      <c r="F1315" s="3">
        <v>39417</v>
      </c>
      <c r="G1315" s="3">
        <v>43464</v>
      </c>
    </row>
    <row r="1316" spans="1:7">
      <c r="A1316" t="s">
        <v>2294</v>
      </c>
      <c r="B1316" s="25" t="s">
        <v>4065</v>
      </c>
      <c r="C1316" t="str">
        <f>_xlfn.XLOOKUP(A1316,generation_units!A:A,generation_units!T:T)</f>
        <v>Operational</v>
      </c>
      <c r="D1316">
        <v>13</v>
      </c>
      <c r="E1316" s="25">
        <v>79</v>
      </c>
      <c r="F1316" s="3">
        <v>43465</v>
      </c>
    </row>
    <row r="1317" spans="1:7">
      <c r="A1317" t="s">
        <v>2294</v>
      </c>
      <c r="B1317" s="25" t="s">
        <v>4111</v>
      </c>
      <c r="C1317" t="str">
        <f>_xlfn.XLOOKUP(A1317,generation_units!A:A,generation_units!T:T)</f>
        <v>Operational</v>
      </c>
      <c r="D1317">
        <v>29</v>
      </c>
      <c r="E1317" s="25">
        <v>79</v>
      </c>
      <c r="F1317" s="3">
        <v>43465</v>
      </c>
    </row>
    <row r="1318" spans="1:7">
      <c r="A1318" t="s">
        <v>2294</v>
      </c>
      <c r="B1318" s="25" t="s">
        <v>4113</v>
      </c>
      <c r="C1318" t="str">
        <f>_xlfn.XLOOKUP(A1318,generation_units!A:A,generation_units!T:T)</f>
        <v>Operational</v>
      </c>
      <c r="D1318">
        <v>37</v>
      </c>
      <c r="E1318" s="25">
        <v>79</v>
      </c>
      <c r="F1318" s="3">
        <v>43465</v>
      </c>
    </row>
    <row r="1319" spans="1:7">
      <c r="A1319" t="s">
        <v>2295</v>
      </c>
      <c r="B1319" t="s">
        <v>4065</v>
      </c>
      <c r="C1319" t="str">
        <f>_xlfn.XLOOKUP(A1319,generation_units!A:A,generation_units!T:T)</f>
        <v>Operational</v>
      </c>
      <c r="D1319">
        <v>27</v>
      </c>
      <c r="E1319">
        <v>27</v>
      </c>
      <c r="F1319" s="3">
        <v>39417</v>
      </c>
    </row>
    <row r="1320" spans="1:7">
      <c r="A1320" t="s">
        <v>2297</v>
      </c>
      <c r="B1320" t="s">
        <v>4065</v>
      </c>
      <c r="C1320" t="str">
        <f>_xlfn.XLOOKUP(A1320,generation_units!A:A,generation_units!T:T)</f>
        <v>Decommissioned</v>
      </c>
      <c r="D1320">
        <v>27</v>
      </c>
      <c r="E1320" s="25">
        <v>27</v>
      </c>
      <c r="F1320" s="3">
        <v>39692</v>
      </c>
      <c r="G1320" s="3">
        <v>43464</v>
      </c>
    </row>
    <row r="1321" spans="1:7">
      <c r="A1321" t="s">
        <v>2298</v>
      </c>
      <c r="B1321" s="25" t="s">
        <v>4113</v>
      </c>
      <c r="C1321" t="str">
        <f>_xlfn.XLOOKUP(A1321,generation_units!A:A,generation_units!T:T)</f>
        <v>Operational</v>
      </c>
      <c r="D1321">
        <v>27</v>
      </c>
      <c r="E1321" s="25">
        <v>27</v>
      </c>
      <c r="F1321" s="3">
        <v>43465</v>
      </c>
    </row>
    <row r="1322" spans="1:7">
      <c r="A1322" t="s">
        <v>2300</v>
      </c>
      <c r="B1322" s="30" t="s">
        <v>4065</v>
      </c>
      <c r="C1322" t="str">
        <f>_xlfn.XLOOKUP(A1322,generation_units!A:A,generation_units!T:T)</f>
        <v>Decommissioned</v>
      </c>
      <c r="D1322">
        <v>100</v>
      </c>
      <c r="E1322" s="25">
        <v>100</v>
      </c>
      <c r="F1322" s="3">
        <v>40163</v>
      </c>
      <c r="G1322" s="3">
        <v>44135</v>
      </c>
    </row>
    <row r="1323" spans="1:7">
      <c r="A1323" t="s">
        <v>2301</v>
      </c>
      <c r="B1323" s="25" t="s">
        <v>4089</v>
      </c>
      <c r="C1323" t="str">
        <f>_xlfn.XLOOKUP(A1323,generation_units!A:A,generation_units!T:T)</f>
        <v>Operational</v>
      </c>
      <c r="D1323">
        <v>100</v>
      </c>
      <c r="E1323" s="25">
        <v>100</v>
      </c>
      <c r="F1323" s="3">
        <v>44136</v>
      </c>
    </row>
    <row r="1324" spans="1:7">
      <c r="A1324" t="s">
        <v>2302</v>
      </c>
      <c r="B1324" t="s">
        <v>4052</v>
      </c>
      <c r="C1324" t="str">
        <f>_xlfn.XLOOKUP(A1324,generation_units!A:A,generation_units!T:T)</f>
        <v>Operational</v>
      </c>
      <c r="D1324">
        <v>54</v>
      </c>
      <c r="E1324">
        <v>54</v>
      </c>
      <c r="F1324" s="3">
        <v>40575</v>
      </c>
    </row>
    <row r="1325" spans="1:7">
      <c r="A1325" t="s">
        <v>2303</v>
      </c>
      <c r="B1325" s="25" t="s">
        <v>4226</v>
      </c>
      <c r="C1325" t="str">
        <f>_xlfn.XLOOKUP(A1325,generation_units!A:A,generation_units!T:T)</f>
        <v>Operational</v>
      </c>
      <c r="D1325">
        <v>48</v>
      </c>
      <c r="E1325">
        <v>48</v>
      </c>
      <c r="F1325" s="3">
        <v>44166</v>
      </c>
    </row>
    <row r="1326" spans="1:7">
      <c r="A1326" t="s">
        <v>2304</v>
      </c>
      <c r="B1326" t="s">
        <v>4078</v>
      </c>
      <c r="C1326" t="str">
        <f>_xlfn.XLOOKUP(A1326,generation_units!A:A,generation_units!T:T)</f>
        <v>Operational</v>
      </c>
      <c r="D1326">
        <v>7</v>
      </c>
      <c r="E1326">
        <v>125</v>
      </c>
      <c r="F1326" s="3">
        <v>44256</v>
      </c>
    </row>
    <row r="1327" spans="1:7">
      <c r="A1327" t="s">
        <v>2304</v>
      </c>
      <c r="B1327" t="s">
        <v>4083</v>
      </c>
      <c r="C1327" t="str">
        <f>_xlfn.XLOOKUP(A1327,generation_units!A:A,generation_units!T:T)</f>
        <v>Operational</v>
      </c>
      <c r="D1327">
        <v>118</v>
      </c>
      <c r="E1327">
        <v>125</v>
      </c>
      <c r="F1327" s="3">
        <v>44256</v>
      </c>
    </row>
    <row r="1328" spans="1:7">
      <c r="A1328" t="s">
        <v>2305</v>
      </c>
      <c r="B1328" t="s">
        <v>4075</v>
      </c>
      <c r="C1328" t="str">
        <f>_xlfn.XLOOKUP(A1328,generation_units!A:A,generation_units!T:T)</f>
        <v>Operational</v>
      </c>
      <c r="D1328">
        <v>27</v>
      </c>
      <c r="E1328">
        <v>27</v>
      </c>
      <c r="F1328" s="3">
        <v>42460</v>
      </c>
    </row>
    <row r="1329" spans="1:7">
      <c r="A1329" t="s">
        <v>2307</v>
      </c>
      <c r="B1329" t="s">
        <v>4165</v>
      </c>
      <c r="C1329" t="str">
        <f>_xlfn.XLOOKUP(A1329,generation_units!A:A,generation_units!T:T)</f>
        <v>Operational</v>
      </c>
      <c r="D1329">
        <v>46</v>
      </c>
      <c r="E1329">
        <v>52</v>
      </c>
      <c r="F1329" s="3">
        <v>40878</v>
      </c>
    </row>
    <row r="1330" spans="1:7">
      <c r="A1330" t="s">
        <v>2307</v>
      </c>
      <c r="B1330" t="s">
        <v>4057</v>
      </c>
      <c r="C1330" t="str">
        <f>_xlfn.XLOOKUP(A1330,generation_units!A:A,generation_units!T:T)</f>
        <v>Operational</v>
      </c>
      <c r="D1330">
        <v>5</v>
      </c>
      <c r="E1330">
        <v>52</v>
      </c>
      <c r="F1330" s="3">
        <v>40878</v>
      </c>
    </row>
    <row r="1331" spans="1:7">
      <c r="A1331" t="s">
        <v>2307</v>
      </c>
      <c r="B1331" t="s">
        <v>4013</v>
      </c>
      <c r="C1331" t="str">
        <f>_xlfn.XLOOKUP(A1331,generation_units!A:A,generation_units!T:T)</f>
        <v>Operational</v>
      </c>
      <c r="D1331">
        <v>1</v>
      </c>
      <c r="E1331">
        <v>52</v>
      </c>
      <c r="F1331" s="3">
        <v>40878</v>
      </c>
    </row>
    <row r="1332" spans="1:7">
      <c r="A1332" t="s">
        <v>2308</v>
      </c>
      <c r="B1332" t="s">
        <v>4013</v>
      </c>
      <c r="C1332" t="str">
        <f>_xlfn.XLOOKUP(A1332,generation_units!A:A,generation_units!T:T)</f>
        <v>Operational</v>
      </c>
      <c r="D1332">
        <v>30</v>
      </c>
      <c r="E1332">
        <v>30</v>
      </c>
      <c r="F1332" s="3">
        <v>41153</v>
      </c>
    </row>
    <row r="1333" spans="1:7">
      <c r="A1333" t="s">
        <v>2309</v>
      </c>
      <c r="B1333" t="s">
        <v>4081</v>
      </c>
      <c r="C1333" t="str">
        <f>_xlfn.XLOOKUP(A1333,generation_units!A:A,generation_units!T:T)</f>
        <v>Operational</v>
      </c>
      <c r="D1333">
        <v>1</v>
      </c>
      <c r="E1333">
        <v>61</v>
      </c>
      <c r="F1333" s="3">
        <v>40756</v>
      </c>
    </row>
    <row r="1334" spans="1:7">
      <c r="A1334" t="s">
        <v>2309</v>
      </c>
      <c r="B1334" t="s">
        <v>4227</v>
      </c>
      <c r="C1334" t="str">
        <f>_xlfn.XLOOKUP(A1334,generation_units!A:A,generation_units!T:T)</f>
        <v>Operational</v>
      </c>
      <c r="D1334">
        <v>60</v>
      </c>
      <c r="E1334">
        <v>61</v>
      </c>
      <c r="F1334" s="3">
        <v>40756</v>
      </c>
    </row>
    <row r="1335" spans="1:7">
      <c r="A1335" t="s">
        <v>2312</v>
      </c>
      <c r="B1335" s="25" t="s">
        <v>4228</v>
      </c>
      <c r="C1335" t="str">
        <f>_xlfn.XLOOKUP(A1335,generation_units!A:A,generation_units!T:T)</f>
        <v>Operational</v>
      </c>
      <c r="D1335">
        <v>1</v>
      </c>
      <c r="E1335" s="25">
        <v>1</v>
      </c>
      <c r="F1335" s="3">
        <v>40778</v>
      </c>
    </row>
    <row r="1336" spans="1:7">
      <c r="A1336" t="s">
        <v>2315</v>
      </c>
      <c r="B1336" s="25" t="s">
        <v>4089</v>
      </c>
      <c r="C1336" t="str">
        <f>_xlfn.XLOOKUP(A1336,generation_units!A:A,generation_units!T:T)</f>
        <v>Decommissioned</v>
      </c>
      <c r="D1336">
        <v>59</v>
      </c>
      <c r="E1336">
        <v>67</v>
      </c>
      <c r="F1336" s="3">
        <v>38961</v>
      </c>
      <c r="G1336" s="3">
        <v>43829</v>
      </c>
    </row>
    <row r="1337" spans="1:7">
      <c r="A1337" t="s">
        <v>2315</v>
      </c>
      <c r="B1337" s="25" t="s">
        <v>4163</v>
      </c>
      <c r="C1337" t="str">
        <f>_xlfn.XLOOKUP(A1337,generation_units!A:A,generation_units!T:T)</f>
        <v>Decommissioned</v>
      </c>
      <c r="D1337">
        <v>8</v>
      </c>
      <c r="E1337">
        <v>67</v>
      </c>
      <c r="F1337" s="3">
        <v>38961</v>
      </c>
      <c r="G1337" s="3">
        <v>43829</v>
      </c>
    </row>
    <row r="1338" spans="1:7">
      <c r="A1338" t="s">
        <v>2317</v>
      </c>
      <c r="B1338" t="s">
        <v>4163</v>
      </c>
      <c r="C1338" t="str">
        <f>_xlfn.XLOOKUP(A1338,generation_units!A:A,generation_units!T:T)</f>
        <v>Operational</v>
      </c>
      <c r="D1338">
        <v>8</v>
      </c>
      <c r="E1338">
        <v>67</v>
      </c>
      <c r="F1338" s="3">
        <v>43830</v>
      </c>
    </row>
    <row r="1339" spans="1:7">
      <c r="A1339" t="s">
        <v>2317</v>
      </c>
      <c r="B1339" t="s">
        <v>4089</v>
      </c>
      <c r="C1339" t="str">
        <f>_xlfn.XLOOKUP(A1339,generation_units!A:A,generation_units!T:T)</f>
        <v>Operational</v>
      </c>
      <c r="D1339">
        <v>59</v>
      </c>
      <c r="E1339">
        <v>67</v>
      </c>
      <c r="F1339" s="3">
        <v>43830</v>
      </c>
    </row>
    <row r="1340" spans="1:7">
      <c r="A1340" t="s">
        <v>2318</v>
      </c>
      <c r="B1340" t="s">
        <v>4060</v>
      </c>
      <c r="C1340" t="str">
        <f>_xlfn.XLOOKUP(A1340,generation_units!A:A,generation_units!T:T)</f>
        <v>Expanded</v>
      </c>
      <c r="D1340">
        <v>43</v>
      </c>
      <c r="E1340">
        <v>117</v>
      </c>
      <c r="F1340" s="3">
        <v>40513</v>
      </c>
    </row>
    <row r="1341" spans="1:7">
      <c r="A1341" t="s">
        <v>2319</v>
      </c>
      <c r="B1341" t="s">
        <v>4065</v>
      </c>
      <c r="C1341" t="str">
        <f>_xlfn.XLOOKUP(A1341,generation_units!A:A,generation_units!T:T)</f>
        <v>Operational</v>
      </c>
      <c r="D1341">
        <v>74</v>
      </c>
      <c r="E1341">
        <v>117</v>
      </c>
      <c r="F1341" s="3">
        <v>40603</v>
      </c>
    </row>
    <row r="1342" spans="1:7">
      <c r="A1342" t="s">
        <v>2320</v>
      </c>
      <c r="B1342" t="s">
        <v>4129</v>
      </c>
      <c r="C1342" t="str">
        <f>_xlfn.XLOOKUP(A1342,generation_units!A:A,generation_units!T:T)</f>
        <v>Operational</v>
      </c>
      <c r="D1342">
        <v>46</v>
      </c>
      <c r="E1342">
        <v>46</v>
      </c>
      <c r="F1342" s="3">
        <v>44937</v>
      </c>
    </row>
    <row r="1343" spans="1:7">
      <c r="A1343" s="30" t="s">
        <v>2321</v>
      </c>
      <c r="B1343" s="25" t="s">
        <v>4065</v>
      </c>
      <c r="C1343" t="str">
        <f>_xlfn.XLOOKUP(A1343,generation_units!A:A,generation_units!T:T)</f>
        <v>Operational</v>
      </c>
      <c r="D1343">
        <v>145</v>
      </c>
      <c r="E1343" s="25">
        <v>145</v>
      </c>
      <c r="F1343" s="3">
        <v>40148</v>
      </c>
    </row>
    <row r="1344" spans="1:7">
      <c r="A1344" t="s">
        <v>2322</v>
      </c>
      <c r="B1344" t="s">
        <v>4019</v>
      </c>
      <c r="C1344" t="str">
        <f>_xlfn.XLOOKUP(A1344,generation_units!A:A,generation_units!T:T)</f>
        <v>Operational</v>
      </c>
      <c r="D1344">
        <v>12</v>
      </c>
      <c r="E1344">
        <v>12</v>
      </c>
      <c r="F1344" s="3">
        <v>39783</v>
      </c>
    </row>
    <row r="1345" spans="1:6">
      <c r="A1345" t="s">
        <v>2323</v>
      </c>
      <c r="B1345" s="25" t="s">
        <v>4119</v>
      </c>
      <c r="C1345" t="str">
        <f>_xlfn.XLOOKUP(A1345,generation_units!A:A,generation_units!T:T)</f>
        <v>Operational</v>
      </c>
      <c r="D1345">
        <v>1</v>
      </c>
      <c r="E1345">
        <v>1</v>
      </c>
      <c r="F1345" s="3">
        <v>42705</v>
      </c>
    </row>
    <row r="1346" spans="1:6">
      <c r="A1346" t="s">
        <v>2325</v>
      </c>
      <c r="B1346" s="25" t="s">
        <v>4229</v>
      </c>
      <c r="C1346" t="str">
        <f>_xlfn.XLOOKUP(A1346,generation_units!A:A,generation_units!T:T)</f>
        <v>Operational</v>
      </c>
      <c r="D1346">
        <v>6</v>
      </c>
      <c r="E1346" s="25">
        <v>6</v>
      </c>
      <c r="F1346" s="3">
        <v>40908</v>
      </c>
    </row>
    <row r="1347" spans="1:6">
      <c r="A1347" t="s">
        <v>2326</v>
      </c>
      <c r="B1347" t="s">
        <v>4072</v>
      </c>
      <c r="C1347" t="str">
        <f>_xlfn.XLOOKUP(A1347,generation_units!A:A,generation_units!T:T)</f>
        <v>Operational</v>
      </c>
      <c r="D1347">
        <v>88</v>
      </c>
      <c r="E1347">
        <v>88</v>
      </c>
      <c r="F1347" s="3">
        <v>44896</v>
      </c>
    </row>
    <row r="1348" spans="1:6">
      <c r="A1348" t="s">
        <v>2327</v>
      </c>
      <c r="B1348" t="s">
        <v>4230</v>
      </c>
      <c r="C1348" t="str">
        <f>_xlfn.XLOOKUP(A1348,generation_units!A:A,generation_units!T:T)</f>
        <v>Operational</v>
      </c>
      <c r="D1348">
        <v>1</v>
      </c>
      <c r="E1348">
        <v>125</v>
      </c>
      <c r="F1348" s="3">
        <v>41214</v>
      </c>
    </row>
    <row r="1349" spans="1:6">
      <c r="A1349" t="s">
        <v>2327</v>
      </c>
      <c r="B1349" t="s">
        <v>4147</v>
      </c>
      <c r="C1349" t="str">
        <f>_xlfn.XLOOKUP(A1349,generation_units!A:A,generation_units!T:T)</f>
        <v>Operational</v>
      </c>
      <c r="D1349">
        <v>124</v>
      </c>
      <c r="E1349">
        <v>125</v>
      </c>
      <c r="F1349" s="3">
        <v>41214</v>
      </c>
    </row>
    <row r="1350" spans="1:6">
      <c r="A1350" t="s">
        <v>2329</v>
      </c>
      <c r="B1350" t="s">
        <v>4230</v>
      </c>
      <c r="C1350" t="str">
        <f>_xlfn.XLOOKUP(A1350,generation_units!A:A,generation_units!T:T)</f>
        <v>Operational</v>
      </c>
      <c r="D1350">
        <v>124</v>
      </c>
      <c r="E1350">
        <v>125</v>
      </c>
      <c r="F1350" s="3">
        <v>41214</v>
      </c>
    </row>
    <row r="1351" spans="1:6">
      <c r="A1351" t="s">
        <v>2329</v>
      </c>
      <c r="B1351" t="s">
        <v>4147</v>
      </c>
      <c r="C1351" t="str">
        <f>_xlfn.XLOOKUP(A1351,generation_units!A:A,generation_units!T:T)</f>
        <v>Operational</v>
      </c>
      <c r="D1351">
        <v>1</v>
      </c>
      <c r="E1351">
        <v>125</v>
      </c>
      <c r="F1351" s="3">
        <v>41214</v>
      </c>
    </row>
    <row r="1352" spans="1:6">
      <c r="A1352" t="s">
        <v>2330</v>
      </c>
      <c r="B1352" t="s">
        <v>4066</v>
      </c>
      <c r="C1352" t="str">
        <f>_xlfn.XLOOKUP(A1352,generation_units!A:A,generation_units!T:T)</f>
        <v>Operational</v>
      </c>
      <c r="D1352">
        <v>118</v>
      </c>
      <c r="E1352">
        <v>118</v>
      </c>
      <c r="F1352" s="3">
        <v>41852</v>
      </c>
    </row>
    <row r="1353" spans="1:6">
      <c r="A1353" t="s">
        <v>2331</v>
      </c>
      <c r="B1353" t="s">
        <v>4106</v>
      </c>
      <c r="C1353" t="str">
        <f>_xlfn.XLOOKUP(A1353,generation_units!A:A,generation_units!T:T)</f>
        <v>Operational</v>
      </c>
      <c r="D1353">
        <v>4</v>
      </c>
      <c r="E1353">
        <v>4</v>
      </c>
      <c r="F1353" s="3">
        <v>38838</v>
      </c>
    </row>
    <row r="1354" spans="1:6">
      <c r="A1354" t="s">
        <v>2333</v>
      </c>
      <c r="B1354" t="s">
        <v>4106</v>
      </c>
      <c r="C1354" t="str">
        <f>_xlfn.XLOOKUP(A1354,generation_units!A:A,generation_units!T:T)</f>
        <v>Operational</v>
      </c>
      <c r="D1354">
        <v>3</v>
      </c>
      <c r="E1354">
        <v>3</v>
      </c>
      <c r="F1354" s="3">
        <v>38838</v>
      </c>
    </row>
    <row r="1355" spans="1:6">
      <c r="A1355" t="s">
        <v>2334</v>
      </c>
      <c r="B1355" t="s">
        <v>4067</v>
      </c>
      <c r="C1355" t="str">
        <f>_xlfn.XLOOKUP(A1355,generation_units!A:A,generation_units!T:T)</f>
        <v>Operational</v>
      </c>
      <c r="D1355">
        <v>107</v>
      </c>
      <c r="E1355">
        <v>107</v>
      </c>
      <c r="F1355" s="3">
        <v>44501</v>
      </c>
    </row>
    <row r="1356" spans="1:6">
      <c r="A1356" t="s">
        <v>2336</v>
      </c>
      <c r="B1356" t="s">
        <v>4023</v>
      </c>
      <c r="C1356" t="str">
        <f>_xlfn.XLOOKUP(A1356,generation_units!A:A,generation_units!T:T)</f>
        <v>Operational</v>
      </c>
      <c r="D1356">
        <v>75</v>
      </c>
      <c r="E1356">
        <v>75</v>
      </c>
      <c r="F1356" s="3">
        <v>42795</v>
      </c>
    </row>
    <row r="1357" spans="1:6">
      <c r="A1357" t="s">
        <v>2337</v>
      </c>
      <c r="B1357" t="s">
        <v>3985</v>
      </c>
      <c r="C1357" t="str">
        <f>_xlfn.XLOOKUP(A1357,generation_units!A:A,generation_units!T:T)</f>
        <v>Operational</v>
      </c>
      <c r="D1357">
        <v>25</v>
      </c>
      <c r="E1357">
        <v>25</v>
      </c>
      <c r="F1357" s="3">
        <v>40330</v>
      </c>
    </row>
    <row r="1358" spans="1:6">
      <c r="A1358" s="7" t="s">
        <v>2339</v>
      </c>
      <c r="B1358" t="s">
        <v>4075</v>
      </c>
      <c r="C1358" t="str">
        <f>_xlfn.XLOOKUP(A1358,generation_units!A:A,generation_units!T:T)</f>
        <v>Operational</v>
      </c>
      <c r="D1358">
        <v>41</v>
      </c>
      <c r="E1358">
        <v>100</v>
      </c>
      <c r="F1358" s="3">
        <v>44531</v>
      </c>
    </row>
    <row r="1359" spans="1:6">
      <c r="A1359" s="7" t="s">
        <v>2339</v>
      </c>
      <c r="B1359" t="s">
        <v>4067</v>
      </c>
      <c r="C1359" t="str">
        <f>_xlfn.XLOOKUP(A1359,generation_units!A:A,generation_units!T:T)</f>
        <v>Operational</v>
      </c>
      <c r="D1359">
        <v>45</v>
      </c>
      <c r="E1359">
        <v>100</v>
      </c>
      <c r="F1359" s="3">
        <v>44531</v>
      </c>
    </row>
    <row r="1360" spans="1:6">
      <c r="A1360" t="s">
        <v>2339</v>
      </c>
      <c r="B1360" t="s">
        <v>4231</v>
      </c>
      <c r="C1360" t="str">
        <f>_xlfn.XLOOKUP(A1360,generation_units!A:A,generation_units!T:T)</f>
        <v>Operational</v>
      </c>
      <c r="D1360">
        <v>14</v>
      </c>
      <c r="E1360">
        <v>100</v>
      </c>
      <c r="F1360" s="3">
        <v>44531</v>
      </c>
    </row>
    <row r="1361" spans="1:6">
      <c r="A1361" t="s">
        <v>2340</v>
      </c>
      <c r="B1361" t="s">
        <v>4078</v>
      </c>
      <c r="C1361" t="str">
        <f>_xlfn.XLOOKUP(A1361,generation_units!A:A,generation_units!T:T)</f>
        <v>Operational</v>
      </c>
      <c r="D1361">
        <v>37</v>
      </c>
      <c r="E1361">
        <v>37</v>
      </c>
      <c r="F1361" s="3">
        <v>42339</v>
      </c>
    </row>
    <row r="1362" spans="1:6">
      <c r="A1362" t="s">
        <v>2341</v>
      </c>
      <c r="B1362" s="25" t="s">
        <v>4209</v>
      </c>
      <c r="C1362" t="str">
        <f>_xlfn.XLOOKUP(A1362,generation_units!A:A,generation_units!T:T)</f>
        <v>Operational</v>
      </c>
      <c r="D1362">
        <v>5</v>
      </c>
      <c r="E1362" s="25">
        <v>5</v>
      </c>
      <c r="F1362" s="3">
        <v>40452</v>
      </c>
    </row>
    <row r="1363" spans="1:6">
      <c r="A1363" t="s">
        <v>2344</v>
      </c>
      <c r="B1363" t="s">
        <v>4190</v>
      </c>
      <c r="C1363" t="str">
        <f>_xlfn.XLOOKUP(A1363,generation_units!A:A,generation_units!T:T)</f>
        <v>Operational</v>
      </c>
      <c r="D1363">
        <v>76</v>
      </c>
      <c r="E1363">
        <v>76</v>
      </c>
      <c r="F1363" s="3">
        <v>43525</v>
      </c>
    </row>
    <row r="1364" spans="1:6">
      <c r="A1364" t="s">
        <v>2345</v>
      </c>
      <c r="B1364" t="s">
        <v>4232</v>
      </c>
      <c r="C1364" t="str">
        <f>_xlfn.XLOOKUP(A1364,generation_units!A:A,generation_units!T:T)</f>
        <v>Operational</v>
      </c>
      <c r="D1364">
        <v>80</v>
      </c>
      <c r="E1364">
        <v>80</v>
      </c>
      <c r="F1364" s="3">
        <v>37280</v>
      </c>
    </row>
    <row r="1365" spans="1:6">
      <c r="A1365" t="s">
        <v>2348</v>
      </c>
      <c r="B1365" t="s">
        <v>4076</v>
      </c>
      <c r="C1365" t="str">
        <f>_xlfn.XLOOKUP(A1365,generation_units!A:A,generation_units!T:T)</f>
        <v>Operational</v>
      </c>
      <c r="D1365">
        <v>75</v>
      </c>
      <c r="E1365">
        <v>75</v>
      </c>
      <c r="F1365" s="3">
        <v>43709</v>
      </c>
    </row>
    <row r="1366" spans="1:6">
      <c r="A1366" t="s">
        <v>2349</v>
      </c>
      <c r="B1366" t="s">
        <v>4233</v>
      </c>
      <c r="C1366" t="str">
        <f>_xlfn.XLOOKUP(A1366,generation_units!A:A,generation_units!T:T)</f>
        <v>Operational</v>
      </c>
      <c r="D1366">
        <v>13</v>
      </c>
      <c r="E1366">
        <v>13</v>
      </c>
      <c r="F1366" s="3">
        <v>39142</v>
      </c>
    </row>
    <row r="1367" spans="1:6">
      <c r="A1367" t="s">
        <v>2351</v>
      </c>
      <c r="B1367" t="s">
        <v>4233</v>
      </c>
      <c r="C1367" t="str">
        <f>_xlfn.XLOOKUP(A1367,generation_units!A:A,generation_units!T:T)</f>
        <v>Operational</v>
      </c>
      <c r="D1367">
        <v>38</v>
      </c>
      <c r="E1367">
        <v>51</v>
      </c>
      <c r="F1367" s="3">
        <v>39934</v>
      </c>
    </row>
    <row r="1368" spans="1:6">
      <c r="A1368" t="s">
        <v>2351</v>
      </c>
      <c r="B1368" t="s">
        <v>4019</v>
      </c>
      <c r="C1368" t="str">
        <f>_xlfn.XLOOKUP(A1368,generation_units!A:A,generation_units!T:T)</f>
        <v>Operational</v>
      </c>
      <c r="D1368">
        <v>13</v>
      </c>
      <c r="E1368">
        <v>51</v>
      </c>
      <c r="F1368" s="3">
        <v>39934</v>
      </c>
    </row>
    <row r="1369" spans="1:6">
      <c r="A1369" t="s">
        <v>2352</v>
      </c>
      <c r="B1369" t="s">
        <v>4106</v>
      </c>
      <c r="C1369" t="str">
        <f>_xlfn.XLOOKUP(A1369,generation_units!A:A,generation_units!T:T)</f>
        <v>Operational</v>
      </c>
      <c r="D1369">
        <v>4</v>
      </c>
      <c r="E1369" s="25">
        <v>4</v>
      </c>
      <c r="F1369" s="3">
        <v>39539</v>
      </c>
    </row>
    <row r="1370" spans="1:6">
      <c r="A1370" t="s">
        <v>2353</v>
      </c>
      <c r="B1370" s="25" t="s">
        <v>4065</v>
      </c>
      <c r="C1370" t="str">
        <f>_xlfn.XLOOKUP(A1370,generation_units!A:A,generation_units!T:T)</f>
        <v>Operational</v>
      </c>
      <c r="D1370">
        <v>133</v>
      </c>
      <c r="E1370">
        <v>133</v>
      </c>
      <c r="F1370" s="3">
        <v>39356</v>
      </c>
    </row>
    <row r="1371" spans="1:6">
      <c r="A1371" t="s">
        <v>2354</v>
      </c>
      <c r="B1371" t="s">
        <v>4057</v>
      </c>
      <c r="C1371" t="str">
        <f>_xlfn.XLOOKUP(A1371,generation_units!A:A,generation_units!T:T)</f>
        <v>Operational</v>
      </c>
      <c r="D1371">
        <v>87</v>
      </c>
      <c r="E1371">
        <v>87</v>
      </c>
      <c r="F1371" s="3">
        <v>42217</v>
      </c>
    </row>
    <row r="1372" spans="1:6">
      <c r="A1372" s="25" t="s">
        <v>2355</v>
      </c>
      <c r="B1372" t="s">
        <v>4019</v>
      </c>
      <c r="C1372" t="str">
        <f>_xlfn.XLOOKUP(A1372,generation_units!A:A,generation_units!T:T)</f>
        <v>Operational</v>
      </c>
      <c r="D1372">
        <v>100</v>
      </c>
      <c r="E1372" s="25">
        <v>100</v>
      </c>
      <c r="F1372" s="3">
        <v>39387</v>
      </c>
    </row>
    <row r="1373" spans="1:6">
      <c r="A1373" s="25" t="s">
        <v>2357</v>
      </c>
      <c r="B1373" t="s">
        <v>4019</v>
      </c>
      <c r="C1373" t="str">
        <f>_xlfn.XLOOKUP(A1373,generation_units!A:A,generation_units!T:T)</f>
        <v>Operational</v>
      </c>
      <c r="D1373">
        <v>100</v>
      </c>
      <c r="E1373" s="25">
        <v>100</v>
      </c>
      <c r="F1373" s="3">
        <v>39600</v>
      </c>
    </row>
    <row r="1374" spans="1:6">
      <c r="A1374" t="s">
        <v>2359</v>
      </c>
      <c r="B1374" t="s">
        <v>4075</v>
      </c>
      <c r="C1374" t="str">
        <f>_xlfn.XLOOKUP(A1374,generation_units!A:A,generation_units!T:T)</f>
        <v>Operational</v>
      </c>
      <c r="D1374">
        <v>3</v>
      </c>
      <c r="E1374">
        <v>32</v>
      </c>
      <c r="F1374" s="3">
        <v>44136</v>
      </c>
    </row>
    <row r="1375" spans="1:6">
      <c r="A1375" t="s">
        <v>2359</v>
      </c>
      <c r="B1375" t="s">
        <v>4077</v>
      </c>
      <c r="C1375" t="str">
        <f>_xlfn.XLOOKUP(A1375,generation_units!A:A,generation_units!T:T)</f>
        <v>Operational</v>
      </c>
      <c r="D1375">
        <v>29</v>
      </c>
      <c r="E1375">
        <v>32</v>
      </c>
      <c r="F1375" s="3">
        <v>44136</v>
      </c>
    </row>
    <row r="1376" spans="1:6">
      <c r="A1376" t="s">
        <v>2360</v>
      </c>
      <c r="B1376" t="s">
        <v>4023</v>
      </c>
      <c r="C1376" t="str">
        <f>_xlfn.XLOOKUP(A1376,generation_units!A:A,generation_units!T:T)</f>
        <v>Operational</v>
      </c>
      <c r="D1376">
        <v>100</v>
      </c>
      <c r="E1376">
        <v>100</v>
      </c>
      <c r="F1376" s="3">
        <v>42158</v>
      </c>
    </row>
    <row r="1377" spans="1:6">
      <c r="A1377" t="s">
        <v>2361</v>
      </c>
      <c r="B1377" t="s">
        <v>4060</v>
      </c>
      <c r="C1377" t="str">
        <f>_xlfn.XLOOKUP(A1377,generation_units!A:A,generation_units!T:T)</f>
        <v>Operational</v>
      </c>
      <c r="D1377">
        <v>18</v>
      </c>
      <c r="E1377">
        <v>18</v>
      </c>
      <c r="F1377" s="3">
        <v>39731</v>
      </c>
    </row>
    <row r="1378" spans="1:6">
      <c r="A1378" t="s">
        <v>2362</v>
      </c>
      <c r="B1378" t="s">
        <v>4065</v>
      </c>
      <c r="C1378" t="str">
        <f>_xlfn.XLOOKUP(A1378,generation_units!A:A,generation_units!T:T)</f>
        <v>Expanded</v>
      </c>
      <c r="D1378">
        <v>67</v>
      </c>
      <c r="E1378">
        <v>100</v>
      </c>
      <c r="F1378" s="3">
        <v>40087</v>
      </c>
    </row>
    <row r="1379" spans="1:6">
      <c r="A1379" t="s">
        <v>2365</v>
      </c>
      <c r="B1379" t="s">
        <v>4052</v>
      </c>
      <c r="C1379" t="str">
        <f>_xlfn.XLOOKUP(A1379,generation_units!A:A,generation_units!T:T)</f>
        <v>Operational</v>
      </c>
      <c r="D1379">
        <v>33</v>
      </c>
      <c r="E1379">
        <v>100</v>
      </c>
      <c r="F1379" s="3">
        <v>40878</v>
      </c>
    </row>
    <row r="1380" spans="1:6">
      <c r="A1380" t="s">
        <v>2366</v>
      </c>
      <c r="B1380" t="s">
        <v>4079</v>
      </c>
      <c r="C1380" t="str">
        <f>_xlfn.XLOOKUP(A1380,generation_units!A:A,generation_units!T:T)</f>
        <v>Operational</v>
      </c>
      <c r="D1380">
        <v>4</v>
      </c>
      <c r="E1380">
        <v>36</v>
      </c>
      <c r="F1380" s="3">
        <v>43435</v>
      </c>
    </row>
    <row r="1381" spans="1:6">
      <c r="A1381" t="s">
        <v>2366</v>
      </c>
      <c r="B1381" t="s">
        <v>4075</v>
      </c>
      <c r="C1381" t="str">
        <f>_xlfn.XLOOKUP(A1381,generation_units!A:A,generation_units!T:T)</f>
        <v>Operational</v>
      </c>
      <c r="D1381">
        <v>32</v>
      </c>
      <c r="E1381">
        <v>36</v>
      </c>
      <c r="F1381" s="3">
        <v>43435</v>
      </c>
    </row>
    <row r="1382" spans="1:6">
      <c r="A1382" t="s">
        <v>2367</v>
      </c>
      <c r="B1382" s="25" t="s">
        <v>4078</v>
      </c>
      <c r="C1382" t="str">
        <f>_xlfn.XLOOKUP(A1382,generation_units!A:A,generation_units!T:T)</f>
        <v>Operational</v>
      </c>
      <c r="D1382">
        <v>125</v>
      </c>
      <c r="E1382">
        <v>125</v>
      </c>
      <c r="F1382" s="3">
        <v>42705</v>
      </c>
    </row>
    <row r="1383" spans="1:6">
      <c r="A1383" t="s">
        <v>2370</v>
      </c>
      <c r="B1383" s="25" t="s">
        <v>3969</v>
      </c>
      <c r="C1383" t="str">
        <f>_xlfn.XLOOKUP(A1383,generation_units!A:A,generation_units!T:T)</f>
        <v>Operational</v>
      </c>
      <c r="D1383">
        <v>14</v>
      </c>
      <c r="E1383">
        <v>14</v>
      </c>
      <c r="F1383" s="3">
        <v>43862</v>
      </c>
    </row>
    <row r="1384" spans="1:6">
      <c r="A1384" t="s">
        <v>2372</v>
      </c>
      <c r="B1384" t="s">
        <v>4057</v>
      </c>
      <c r="C1384" t="str">
        <f>_xlfn.XLOOKUP(A1384,generation_units!A:A,generation_units!T:T)</f>
        <v>Operational</v>
      </c>
      <c r="D1384">
        <v>87</v>
      </c>
      <c r="E1384">
        <v>87</v>
      </c>
      <c r="F1384" s="3">
        <v>41244</v>
      </c>
    </row>
    <row r="1385" spans="1:6">
      <c r="A1385" t="s">
        <v>2374</v>
      </c>
      <c r="B1385" t="s">
        <v>4127</v>
      </c>
      <c r="C1385" t="str">
        <f>_xlfn.XLOOKUP(A1385,generation_units!A:A,generation_units!T:T)</f>
        <v>Operational</v>
      </c>
      <c r="D1385">
        <v>84</v>
      </c>
      <c r="E1385">
        <v>84</v>
      </c>
      <c r="F1385" s="3">
        <v>41244</v>
      </c>
    </row>
    <row r="1386" spans="1:6">
      <c r="A1386" t="s">
        <v>2375</v>
      </c>
      <c r="B1386" t="s">
        <v>4078</v>
      </c>
      <c r="C1386" t="str">
        <f>_xlfn.XLOOKUP(A1386,generation_units!A:A,generation_units!T:T)</f>
        <v>Operational</v>
      </c>
      <c r="D1386">
        <v>100</v>
      </c>
      <c r="E1386">
        <v>100</v>
      </c>
      <c r="F1386" s="3">
        <v>42095</v>
      </c>
    </row>
    <row r="1387" spans="1:6">
      <c r="A1387" t="s">
        <v>2376</v>
      </c>
      <c r="B1387" t="s">
        <v>4078</v>
      </c>
      <c r="C1387" t="str">
        <f>_xlfn.XLOOKUP(A1387,generation_units!A:A,generation_units!T:T)</f>
        <v>Operational</v>
      </c>
      <c r="D1387">
        <v>100</v>
      </c>
      <c r="E1387">
        <v>100</v>
      </c>
      <c r="F1387" s="3">
        <v>42552</v>
      </c>
    </row>
    <row r="1388" spans="1:6">
      <c r="A1388" t="s">
        <v>2377</v>
      </c>
      <c r="B1388" t="s">
        <v>4078</v>
      </c>
      <c r="C1388" t="str">
        <f>_xlfn.XLOOKUP(A1388,generation_units!A:A,generation_units!T:T)</f>
        <v>Operational</v>
      </c>
      <c r="D1388">
        <v>55</v>
      </c>
      <c r="E1388">
        <v>55</v>
      </c>
      <c r="F1388" s="3">
        <v>42339</v>
      </c>
    </row>
    <row r="1389" spans="1:6">
      <c r="A1389" t="s">
        <v>2378</v>
      </c>
      <c r="B1389" t="s">
        <v>4052</v>
      </c>
      <c r="C1389" t="str">
        <f>_xlfn.XLOOKUP(A1389,generation_units!A:A,generation_units!T:T)</f>
        <v>Operational</v>
      </c>
      <c r="D1389">
        <v>100</v>
      </c>
      <c r="E1389">
        <v>100</v>
      </c>
      <c r="F1389" s="3">
        <v>40299</v>
      </c>
    </row>
    <row r="1390" spans="1:6">
      <c r="A1390" t="s">
        <v>2379</v>
      </c>
      <c r="B1390" t="s">
        <v>4061</v>
      </c>
      <c r="C1390" t="str">
        <f>_xlfn.XLOOKUP(A1390,generation_units!A:A,generation_units!T:T)</f>
        <v>Operational</v>
      </c>
      <c r="D1390">
        <v>61</v>
      </c>
      <c r="E1390">
        <v>61</v>
      </c>
      <c r="F1390" s="3">
        <v>40148</v>
      </c>
    </row>
    <row r="1391" spans="1:6">
      <c r="A1391" t="s">
        <v>2380</v>
      </c>
      <c r="B1391" t="s">
        <v>4013</v>
      </c>
      <c r="C1391" t="str">
        <f>_xlfn.XLOOKUP(A1391,generation_units!A:A,generation_units!T:T)</f>
        <v>Operational</v>
      </c>
      <c r="D1391">
        <v>149</v>
      </c>
      <c r="E1391">
        <v>149</v>
      </c>
      <c r="F1391" s="3">
        <v>40940</v>
      </c>
    </row>
    <row r="1392" spans="1:6">
      <c r="A1392" t="s">
        <v>2381</v>
      </c>
      <c r="B1392" t="s">
        <v>4061</v>
      </c>
      <c r="C1392" t="str">
        <f>_xlfn.XLOOKUP(A1392,generation_units!A:A,generation_units!T:T)</f>
        <v>Operational</v>
      </c>
      <c r="D1392">
        <v>1</v>
      </c>
      <c r="E1392">
        <v>1</v>
      </c>
      <c r="F1392" s="3">
        <v>38322</v>
      </c>
    </row>
    <row r="1393" spans="1:6">
      <c r="A1393" t="s">
        <v>2382</v>
      </c>
      <c r="B1393" t="s">
        <v>4208</v>
      </c>
      <c r="C1393" t="str">
        <f>_xlfn.XLOOKUP(A1393,generation_units!A:A,generation_units!T:T)</f>
        <v>Operational</v>
      </c>
      <c r="D1393">
        <v>107</v>
      </c>
      <c r="E1393">
        <v>107</v>
      </c>
      <c r="F1393" s="3">
        <v>41852</v>
      </c>
    </row>
    <row r="1394" spans="1:6">
      <c r="A1394" t="s">
        <v>2383</v>
      </c>
      <c r="B1394" s="25" t="s">
        <v>4081</v>
      </c>
      <c r="C1394" t="str">
        <f>_xlfn.XLOOKUP(A1394,generation_units!A:A,generation_units!T:T)</f>
        <v>Operational</v>
      </c>
      <c r="D1394">
        <v>1</v>
      </c>
      <c r="E1394" s="25">
        <v>1</v>
      </c>
      <c r="F1394" s="3">
        <v>40848</v>
      </c>
    </row>
    <row r="1395" spans="1:6">
      <c r="A1395" t="s">
        <v>2385</v>
      </c>
      <c r="B1395" t="s">
        <v>4052</v>
      </c>
      <c r="C1395" t="str">
        <f>_xlfn.XLOOKUP(A1395,generation_units!A:A,generation_units!T:T)</f>
        <v>Operational</v>
      </c>
      <c r="D1395">
        <v>33</v>
      </c>
      <c r="E1395">
        <v>33</v>
      </c>
      <c r="F1395" s="3">
        <v>40057</v>
      </c>
    </row>
    <row r="1396" spans="1:6">
      <c r="A1396" t="s">
        <v>2386</v>
      </c>
      <c r="B1396" t="s">
        <v>4070</v>
      </c>
      <c r="C1396" t="str">
        <f>_xlfn.XLOOKUP(A1396,generation_units!A:A,generation_units!T:T)</f>
        <v>Operational</v>
      </c>
      <c r="D1396">
        <v>28</v>
      </c>
      <c r="E1396">
        <v>28</v>
      </c>
      <c r="F1396" s="3">
        <v>40848</v>
      </c>
    </row>
    <row r="1397" spans="1:6">
      <c r="A1397" t="s">
        <v>2388</v>
      </c>
      <c r="B1397" t="s">
        <v>4208</v>
      </c>
      <c r="C1397" t="str">
        <f>_xlfn.XLOOKUP(A1397,generation_units!A:A,generation_units!T:T)</f>
        <v>Operational</v>
      </c>
      <c r="D1397">
        <v>51</v>
      </c>
      <c r="E1397">
        <v>51</v>
      </c>
      <c r="F1397" s="3">
        <v>41974</v>
      </c>
    </row>
    <row r="1398" spans="1:6">
      <c r="A1398" t="s">
        <v>2389</v>
      </c>
      <c r="B1398" t="s">
        <v>4100</v>
      </c>
      <c r="C1398" t="str">
        <f>_xlfn.XLOOKUP(A1398,generation_units!A:A,generation_units!T:T)</f>
        <v>Operational</v>
      </c>
      <c r="D1398">
        <v>7</v>
      </c>
      <c r="E1398">
        <v>7</v>
      </c>
      <c r="F1398" s="3">
        <v>36800</v>
      </c>
    </row>
    <row r="1399" spans="1:6">
      <c r="A1399" t="s">
        <v>2390</v>
      </c>
      <c r="B1399" t="s">
        <v>4234</v>
      </c>
      <c r="C1399" t="str">
        <f>_xlfn.XLOOKUP(A1399,generation_units!A:A,generation_units!T:T)</f>
        <v>Operational</v>
      </c>
      <c r="D1399">
        <v>112</v>
      </c>
      <c r="E1399">
        <v>112</v>
      </c>
      <c r="F1399" s="3">
        <v>41183</v>
      </c>
    </row>
    <row r="1400" spans="1:6">
      <c r="A1400" t="s">
        <v>2391</v>
      </c>
      <c r="B1400" t="s">
        <v>4013</v>
      </c>
      <c r="C1400" t="str">
        <f>_xlfn.XLOOKUP(A1400,generation_units!A:A,generation_units!T:T)</f>
        <v>Operational</v>
      </c>
      <c r="D1400">
        <v>10</v>
      </c>
      <c r="E1400">
        <v>10</v>
      </c>
      <c r="F1400" s="3">
        <v>41244</v>
      </c>
    </row>
    <row r="1401" spans="1:6">
      <c r="A1401" t="s">
        <v>2392</v>
      </c>
      <c r="B1401" t="s">
        <v>4066</v>
      </c>
      <c r="C1401" t="str">
        <f>_xlfn.XLOOKUP(A1401,generation_units!A:A,generation_units!T:T)</f>
        <v>Operational</v>
      </c>
      <c r="D1401">
        <v>117</v>
      </c>
      <c r="E1401">
        <v>117</v>
      </c>
      <c r="F1401" s="3">
        <v>41974</v>
      </c>
    </row>
    <row r="1402" spans="1:6">
      <c r="A1402" t="s">
        <v>2393</v>
      </c>
      <c r="B1402" s="25" t="s">
        <v>4075</v>
      </c>
      <c r="C1402" t="str">
        <f>_xlfn.XLOOKUP(A1402,generation_units!A:A,generation_units!T:T)</f>
        <v>Operational</v>
      </c>
      <c r="D1402">
        <v>1</v>
      </c>
      <c r="E1402" s="25">
        <v>3</v>
      </c>
      <c r="F1402" s="3">
        <v>44652</v>
      </c>
    </row>
    <row r="1403" spans="1:6">
      <c r="A1403" t="s">
        <v>2393</v>
      </c>
      <c r="B1403" s="25" t="s">
        <v>4077</v>
      </c>
      <c r="C1403" t="str">
        <f>_xlfn.XLOOKUP(A1403,generation_units!A:A,generation_units!T:T)</f>
        <v>Operational</v>
      </c>
      <c r="D1403">
        <v>2</v>
      </c>
      <c r="E1403" s="25">
        <v>3</v>
      </c>
      <c r="F1403" s="3">
        <v>44652</v>
      </c>
    </row>
    <row r="1404" spans="1:6">
      <c r="A1404" t="s">
        <v>2394</v>
      </c>
      <c r="B1404" s="25" t="s">
        <v>4066</v>
      </c>
      <c r="C1404" t="str">
        <f>_xlfn.XLOOKUP(A1404,generation_units!A:A,generation_units!T:T)</f>
        <v>Operational</v>
      </c>
      <c r="D1404">
        <v>1</v>
      </c>
      <c r="E1404" s="25">
        <v>1</v>
      </c>
      <c r="F1404" s="3">
        <v>43659</v>
      </c>
    </row>
    <row r="1405" spans="1:6">
      <c r="A1405" t="s">
        <v>2395</v>
      </c>
      <c r="B1405" t="s">
        <v>4065</v>
      </c>
      <c r="C1405" t="str">
        <f>_xlfn.XLOOKUP(A1405,generation_units!A:A,generation_units!T:T)</f>
        <v>Operational</v>
      </c>
      <c r="D1405">
        <v>126</v>
      </c>
      <c r="E1405">
        <v>126</v>
      </c>
      <c r="F1405" s="3">
        <v>41244</v>
      </c>
    </row>
    <row r="1406" spans="1:6">
      <c r="A1406" t="s">
        <v>2396</v>
      </c>
      <c r="B1406" t="s">
        <v>4061</v>
      </c>
      <c r="C1406" t="str">
        <f>_xlfn.XLOOKUP(A1406,generation_units!A:A,generation_units!T:T)</f>
        <v>Operational</v>
      </c>
      <c r="D1406">
        <v>195</v>
      </c>
      <c r="E1406">
        <v>195</v>
      </c>
      <c r="F1406" s="3">
        <v>38869</v>
      </c>
    </row>
    <row r="1407" spans="1:6">
      <c r="A1407" t="s">
        <v>2399</v>
      </c>
      <c r="B1407" s="25" t="s">
        <v>4235</v>
      </c>
      <c r="C1407" t="str">
        <f>_xlfn.XLOOKUP(A1407,generation_units!A:A,generation_units!T:T)</f>
        <v>Operational</v>
      </c>
      <c r="D1407">
        <v>70</v>
      </c>
      <c r="E1407">
        <v>70</v>
      </c>
      <c r="F1407" s="3">
        <v>41214</v>
      </c>
    </row>
    <row r="1408" spans="1:6">
      <c r="A1408" t="s">
        <v>2399</v>
      </c>
      <c r="B1408" t="s">
        <v>4235</v>
      </c>
      <c r="C1408" t="str">
        <f>_xlfn.XLOOKUP(A1408,generation_units!A:A,generation_units!T:T)</f>
        <v>Operational</v>
      </c>
      <c r="D1408">
        <v>70</v>
      </c>
      <c r="E1408">
        <v>70</v>
      </c>
      <c r="F1408" s="3">
        <v>41214</v>
      </c>
    </row>
    <row r="1409" spans="1:7">
      <c r="A1409" t="s">
        <v>2400</v>
      </c>
      <c r="B1409" s="25" t="s">
        <v>4023</v>
      </c>
      <c r="C1409" t="str">
        <f>_xlfn.XLOOKUP(A1409,generation_units!A:A,generation_units!T:T)</f>
        <v>Decommissioned</v>
      </c>
      <c r="D1409">
        <v>78</v>
      </c>
      <c r="E1409">
        <v>78</v>
      </c>
      <c r="F1409" s="3">
        <v>39295</v>
      </c>
      <c r="G1409" s="3">
        <v>44195</v>
      </c>
    </row>
    <row r="1410" spans="1:7">
      <c r="A1410" t="s">
        <v>2402</v>
      </c>
      <c r="B1410" s="25" t="s">
        <v>4023</v>
      </c>
      <c r="C1410" t="str">
        <f>_xlfn.XLOOKUP(A1410,generation_units!A:A,generation_units!T:T)</f>
        <v>Decommissioned</v>
      </c>
      <c r="D1410">
        <v>39</v>
      </c>
      <c r="E1410">
        <v>39</v>
      </c>
      <c r="F1410" s="3">
        <v>39813</v>
      </c>
      <c r="G1410" s="3">
        <v>44195</v>
      </c>
    </row>
    <row r="1411" spans="1:7">
      <c r="A1411" t="s">
        <v>2403</v>
      </c>
      <c r="B1411" t="s">
        <v>4023</v>
      </c>
      <c r="C1411" t="str">
        <f>_xlfn.XLOOKUP(A1411,generation_units!A:A,generation_units!T:T)</f>
        <v>Operational</v>
      </c>
      <c r="D1411">
        <v>117</v>
      </c>
      <c r="E1411">
        <v>117</v>
      </c>
      <c r="F1411" s="3">
        <v>44196</v>
      </c>
    </row>
    <row r="1412" spans="1:7">
      <c r="A1412" t="s">
        <v>2404</v>
      </c>
      <c r="B1412" t="s">
        <v>4082</v>
      </c>
      <c r="C1412" t="str">
        <f>_xlfn.XLOOKUP(A1412,generation_units!A:A,generation_units!T:T)</f>
        <v>Operational</v>
      </c>
      <c r="D1412">
        <v>96</v>
      </c>
      <c r="E1412">
        <v>96</v>
      </c>
      <c r="F1412" s="3">
        <v>42675</v>
      </c>
    </row>
    <row r="1413" spans="1:7">
      <c r="A1413" t="s">
        <v>2405</v>
      </c>
      <c r="B1413" s="25" t="s">
        <v>4194</v>
      </c>
      <c r="C1413" t="str">
        <f>_xlfn.XLOOKUP(A1413,generation_units!A:A,generation_units!T:T)</f>
        <v>Operational</v>
      </c>
      <c r="D1413">
        <v>3</v>
      </c>
      <c r="E1413" s="25">
        <v>3</v>
      </c>
      <c r="F1413" s="3">
        <v>43009</v>
      </c>
    </row>
    <row r="1414" spans="1:7">
      <c r="A1414" t="s">
        <v>2406</v>
      </c>
      <c r="B1414" t="s">
        <v>4065</v>
      </c>
      <c r="C1414" t="str">
        <f>_xlfn.XLOOKUP(A1414,generation_units!A:A,generation_units!T:T)</f>
        <v>Operational</v>
      </c>
      <c r="D1414">
        <v>28</v>
      </c>
      <c r="E1414">
        <v>28</v>
      </c>
      <c r="F1414" s="3">
        <v>39142</v>
      </c>
    </row>
    <row r="1415" spans="1:7">
      <c r="A1415" t="s">
        <v>2408</v>
      </c>
      <c r="B1415" t="s">
        <v>4236</v>
      </c>
      <c r="C1415" t="str">
        <f>_xlfn.XLOOKUP(A1415,generation_units!A:A,generation_units!T:T)</f>
        <v>Operational</v>
      </c>
      <c r="D1415">
        <v>10</v>
      </c>
      <c r="E1415">
        <v>10</v>
      </c>
      <c r="F1415" s="3">
        <v>41944</v>
      </c>
    </row>
    <row r="1416" spans="1:7">
      <c r="A1416" t="s">
        <v>2409</v>
      </c>
      <c r="B1416" s="25" t="s">
        <v>4078</v>
      </c>
      <c r="C1416" t="str">
        <f>_xlfn.XLOOKUP(A1416,generation_units!A:A,generation_units!T:T)</f>
        <v>Operational</v>
      </c>
      <c r="D1416">
        <v>36</v>
      </c>
      <c r="E1416">
        <v>36</v>
      </c>
      <c r="F1416" s="3">
        <v>42461</v>
      </c>
    </row>
    <row r="1417" spans="1:7">
      <c r="A1417" t="s">
        <v>2410</v>
      </c>
      <c r="B1417" s="30" t="s">
        <v>4060</v>
      </c>
      <c r="C1417" t="str">
        <f>_xlfn.XLOOKUP(A1417,generation_units!A:A,generation_units!T:T)</f>
        <v>Operational</v>
      </c>
      <c r="D1417">
        <v>1</v>
      </c>
      <c r="E1417" s="25">
        <v>1</v>
      </c>
      <c r="F1417" s="3">
        <v>42454</v>
      </c>
    </row>
    <row r="1418" spans="1:7">
      <c r="A1418" t="s">
        <v>2413</v>
      </c>
      <c r="B1418" s="30" t="s">
        <v>4060</v>
      </c>
      <c r="C1418" t="str">
        <f>_xlfn.XLOOKUP(A1418,generation_units!A:A,generation_units!T:T)</f>
        <v>Operational</v>
      </c>
      <c r="D1418">
        <v>2</v>
      </c>
      <c r="E1418" s="25">
        <v>2</v>
      </c>
      <c r="F1418" s="3">
        <v>42454</v>
      </c>
    </row>
    <row r="1419" spans="1:7">
      <c r="A1419" t="s">
        <v>2414</v>
      </c>
      <c r="B1419" s="30" t="s">
        <v>4060</v>
      </c>
      <c r="C1419" t="str">
        <f>_xlfn.XLOOKUP(A1419,generation_units!A:A,generation_units!T:T)</f>
        <v>Operational</v>
      </c>
      <c r="D1419">
        <v>2</v>
      </c>
      <c r="E1419" s="25">
        <v>2</v>
      </c>
      <c r="F1419" s="3">
        <v>42454</v>
      </c>
    </row>
    <row r="1420" spans="1:7">
      <c r="A1420" t="s">
        <v>2415</v>
      </c>
      <c r="B1420" s="30" t="s">
        <v>4060</v>
      </c>
      <c r="C1420" t="str">
        <f>_xlfn.XLOOKUP(A1420,generation_units!A:A,generation_units!T:T)</f>
        <v>Operational</v>
      </c>
      <c r="D1420">
        <v>2</v>
      </c>
      <c r="E1420" s="25">
        <v>2</v>
      </c>
      <c r="F1420" s="3">
        <v>42454</v>
      </c>
    </row>
    <row r="1421" spans="1:7">
      <c r="A1421" t="s">
        <v>2416</v>
      </c>
      <c r="B1421" s="30" t="s">
        <v>4060</v>
      </c>
      <c r="C1421" t="str">
        <f>_xlfn.XLOOKUP(A1421,generation_units!A:A,generation_units!T:T)</f>
        <v>Operational</v>
      </c>
      <c r="D1421">
        <v>1</v>
      </c>
      <c r="E1421" s="25">
        <v>1</v>
      </c>
      <c r="F1421" s="3">
        <v>42454</v>
      </c>
    </row>
    <row r="1422" spans="1:7">
      <c r="A1422" t="s">
        <v>2417</v>
      </c>
      <c r="B1422" s="30" t="s">
        <v>4060</v>
      </c>
      <c r="C1422" t="str">
        <f>_xlfn.XLOOKUP(A1422,generation_units!A:A,generation_units!T:T)</f>
        <v>Operational</v>
      </c>
      <c r="D1422">
        <v>1</v>
      </c>
      <c r="E1422" s="25">
        <v>1</v>
      </c>
      <c r="F1422" s="3">
        <v>42454</v>
      </c>
    </row>
    <row r="1423" spans="1:7">
      <c r="A1423" t="s">
        <v>2418</v>
      </c>
      <c r="B1423" t="s">
        <v>4194</v>
      </c>
      <c r="C1423" t="str">
        <f>_xlfn.XLOOKUP(A1423,generation_units!A:A,generation_units!T:T)</f>
        <v>Operational</v>
      </c>
      <c r="D1423">
        <v>1</v>
      </c>
      <c r="E1423">
        <v>1</v>
      </c>
      <c r="F1423" s="3">
        <v>45383</v>
      </c>
    </row>
    <row r="1424" spans="1:7">
      <c r="A1424" t="s">
        <v>2419</v>
      </c>
      <c r="B1424" t="s">
        <v>4084</v>
      </c>
      <c r="C1424" t="str">
        <f>_xlfn.XLOOKUP(A1424,generation_units!A:A,generation_units!T:T)</f>
        <v>Operational</v>
      </c>
      <c r="D1424">
        <v>38</v>
      </c>
      <c r="E1424">
        <v>38</v>
      </c>
      <c r="F1424" s="3">
        <v>44378</v>
      </c>
    </row>
    <row r="1425" spans="1:7">
      <c r="A1425" t="s">
        <v>2420</v>
      </c>
      <c r="B1425" s="25" t="s">
        <v>4067</v>
      </c>
      <c r="C1425" t="str">
        <f>_xlfn.XLOOKUP(A1425,generation_units!A:A,generation_units!T:T)</f>
        <v>Operational</v>
      </c>
      <c r="D1425">
        <v>3</v>
      </c>
      <c r="E1425" s="25">
        <v>3</v>
      </c>
      <c r="F1425" s="3">
        <v>43952</v>
      </c>
    </row>
    <row r="1426" spans="1:7">
      <c r="A1426" t="s">
        <v>2421</v>
      </c>
      <c r="B1426" s="25" t="s">
        <v>4237</v>
      </c>
      <c r="C1426" t="str">
        <f>_xlfn.XLOOKUP(A1426,generation_units!A:A,generation_units!T:T)</f>
        <v>Expanded</v>
      </c>
      <c r="D1426">
        <v>1</v>
      </c>
      <c r="E1426" s="25">
        <v>1</v>
      </c>
      <c r="F1426" s="3">
        <v>40149</v>
      </c>
    </row>
    <row r="1427" spans="1:7">
      <c r="A1427" t="s">
        <v>2421</v>
      </c>
      <c r="B1427" s="30" t="s">
        <v>4238</v>
      </c>
      <c r="C1427" t="str">
        <f>_xlfn.XLOOKUP(A1427,generation_units!A:A,generation_units!T:T)</f>
        <v>Expanded</v>
      </c>
      <c r="D1427">
        <v>2</v>
      </c>
      <c r="E1427" s="25">
        <v>2</v>
      </c>
      <c r="F1427" s="3">
        <v>41640</v>
      </c>
    </row>
    <row r="1428" spans="1:7">
      <c r="A1428" t="s">
        <v>2425</v>
      </c>
      <c r="B1428" s="25" t="s">
        <v>4065</v>
      </c>
      <c r="C1428" t="str">
        <f>_xlfn.XLOOKUP(A1428,generation_units!A:A,generation_units!T:T)</f>
        <v>Operational</v>
      </c>
      <c r="D1428">
        <v>2</v>
      </c>
      <c r="E1428" s="25">
        <v>2</v>
      </c>
      <c r="F1428" s="3">
        <v>40855</v>
      </c>
    </row>
    <row r="1429" spans="1:7">
      <c r="A1429" t="s">
        <v>2426</v>
      </c>
      <c r="B1429" t="s">
        <v>4104</v>
      </c>
      <c r="C1429" t="str">
        <f>_xlfn.XLOOKUP(A1429,generation_units!A:A,generation_units!T:T)</f>
        <v>Operational</v>
      </c>
      <c r="D1429">
        <v>8</v>
      </c>
      <c r="E1429">
        <v>103</v>
      </c>
      <c r="F1429" s="3">
        <v>44287</v>
      </c>
    </row>
    <row r="1430" spans="1:7">
      <c r="A1430" t="s">
        <v>2426</v>
      </c>
      <c r="B1430" t="s">
        <v>4067</v>
      </c>
      <c r="C1430" t="str">
        <f>_xlfn.XLOOKUP(A1430,generation_units!A:A,generation_units!T:T)</f>
        <v>Operational</v>
      </c>
      <c r="D1430">
        <v>95</v>
      </c>
      <c r="E1430">
        <v>103</v>
      </c>
      <c r="F1430" s="3">
        <v>44287</v>
      </c>
    </row>
    <row r="1431" spans="1:7">
      <c r="A1431" t="s">
        <v>2429</v>
      </c>
      <c r="B1431" t="s">
        <v>4078</v>
      </c>
      <c r="C1431" t="str">
        <f>_xlfn.XLOOKUP(A1431,generation_units!A:A,generation_units!T:T)</f>
        <v>Operational</v>
      </c>
      <c r="D1431">
        <v>10</v>
      </c>
      <c r="E1431">
        <v>127</v>
      </c>
      <c r="F1431" s="3">
        <v>44307</v>
      </c>
    </row>
    <row r="1432" spans="1:7">
      <c r="A1432" t="s">
        <v>2429</v>
      </c>
      <c r="B1432" t="s">
        <v>4199</v>
      </c>
      <c r="C1432" t="str">
        <f>_xlfn.XLOOKUP(A1432,generation_units!A:A,generation_units!T:T)</f>
        <v>Operational</v>
      </c>
      <c r="D1432">
        <v>18</v>
      </c>
      <c r="E1432">
        <v>127</v>
      </c>
      <c r="F1432" s="3">
        <v>44307</v>
      </c>
    </row>
    <row r="1433" spans="1:7">
      <c r="A1433" t="s">
        <v>2429</v>
      </c>
      <c r="B1433" t="s">
        <v>4239</v>
      </c>
      <c r="C1433" t="str">
        <f>_xlfn.XLOOKUP(A1433,generation_units!A:A,generation_units!T:T)</f>
        <v>Operational</v>
      </c>
      <c r="D1433">
        <v>12</v>
      </c>
      <c r="E1433">
        <v>127</v>
      </c>
      <c r="F1433" s="3">
        <v>44307</v>
      </c>
    </row>
    <row r="1434" spans="1:7">
      <c r="A1434" t="s">
        <v>2429</v>
      </c>
      <c r="B1434" t="s">
        <v>4240</v>
      </c>
      <c r="C1434" t="str">
        <f>_xlfn.XLOOKUP(A1434,generation_units!A:A,generation_units!T:T)</f>
        <v>Operational</v>
      </c>
      <c r="D1434">
        <v>4</v>
      </c>
      <c r="E1434">
        <v>127</v>
      </c>
      <c r="F1434" s="3">
        <v>44307</v>
      </c>
    </row>
    <row r="1435" spans="1:7">
      <c r="A1435" t="s">
        <v>2429</v>
      </c>
      <c r="B1435" t="s">
        <v>4083</v>
      </c>
      <c r="C1435" t="str">
        <f>_xlfn.XLOOKUP(A1435,generation_units!A:A,generation_units!T:T)</f>
        <v>Operational</v>
      </c>
      <c r="D1435">
        <v>10</v>
      </c>
      <c r="E1435">
        <v>127</v>
      </c>
      <c r="F1435" s="3">
        <v>44307</v>
      </c>
    </row>
    <row r="1436" spans="1:7">
      <c r="A1436" t="s">
        <v>2429</v>
      </c>
      <c r="B1436" t="s">
        <v>3954</v>
      </c>
      <c r="C1436" t="str">
        <f>_xlfn.XLOOKUP(A1436,generation_units!A:A,generation_units!T:T)</f>
        <v>Operational</v>
      </c>
      <c r="D1436">
        <v>73</v>
      </c>
      <c r="E1436">
        <v>127</v>
      </c>
      <c r="F1436" s="3">
        <v>44307</v>
      </c>
    </row>
    <row r="1437" spans="1:7">
      <c r="A1437" t="s">
        <v>2430</v>
      </c>
      <c r="B1437" t="s">
        <v>4065</v>
      </c>
      <c r="C1437" t="str">
        <f>_xlfn.XLOOKUP(A1437,generation_units!A:A,generation_units!T:T)</f>
        <v>Operational</v>
      </c>
      <c r="D1437">
        <v>100</v>
      </c>
      <c r="E1437">
        <v>100</v>
      </c>
      <c r="F1437" s="3">
        <v>39692</v>
      </c>
    </row>
    <row r="1438" spans="1:7">
      <c r="A1438" t="s">
        <v>2431</v>
      </c>
      <c r="B1438" s="25" t="s">
        <v>4163</v>
      </c>
      <c r="C1438" t="str">
        <f>_xlfn.XLOOKUP(A1438,generation_units!A:A,generation_units!T:T)</f>
        <v>Decommissioned</v>
      </c>
      <c r="D1438">
        <v>19</v>
      </c>
      <c r="E1438">
        <v>19</v>
      </c>
      <c r="F1438" s="3">
        <v>40087</v>
      </c>
      <c r="G1438" s="3">
        <v>43829</v>
      </c>
    </row>
    <row r="1439" spans="1:7">
      <c r="A1439" t="s">
        <v>2432</v>
      </c>
      <c r="B1439" t="s">
        <v>4163</v>
      </c>
      <c r="C1439" t="str">
        <f>_xlfn.XLOOKUP(A1439,generation_units!A:A,generation_units!T:T)</f>
        <v>Operational</v>
      </c>
      <c r="D1439">
        <v>19</v>
      </c>
      <c r="E1439">
        <v>19</v>
      </c>
      <c r="F1439" s="3">
        <v>43830</v>
      </c>
    </row>
    <row r="1440" spans="1:7">
      <c r="A1440" t="s">
        <v>2433</v>
      </c>
      <c r="B1440" t="s">
        <v>4147</v>
      </c>
      <c r="C1440" t="str">
        <f>_xlfn.XLOOKUP(A1440,generation_units!A:A,generation_units!T:T)</f>
        <v>Operational</v>
      </c>
      <c r="D1440">
        <v>9</v>
      </c>
      <c r="E1440">
        <v>9</v>
      </c>
      <c r="F1440" s="3">
        <v>41244</v>
      </c>
    </row>
    <row r="1441" spans="1:7">
      <c r="A1441" t="s">
        <v>2435</v>
      </c>
      <c r="B1441" s="30" t="s">
        <v>4175</v>
      </c>
      <c r="C1441" t="str">
        <f>_xlfn.XLOOKUP(A1441,generation_units!A:A,generation_units!T:T)</f>
        <v>Expanded</v>
      </c>
      <c r="D1441">
        <v>34</v>
      </c>
      <c r="E1441">
        <v>34</v>
      </c>
      <c r="F1441" s="3">
        <v>37500</v>
      </c>
    </row>
    <row r="1442" spans="1:7">
      <c r="A1442" t="s">
        <v>2438</v>
      </c>
      <c r="B1442" s="30" t="s">
        <v>4218</v>
      </c>
      <c r="C1442" t="str">
        <f>_xlfn.XLOOKUP(A1442,generation_units!A:A,generation_units!T:T)</f>
        <v>Expanded</v>
      </c>
      <c r="D1442">
        <v>5</v>
      </c>
      <c r="E1442">
        <v>5</v>
      </c>
      <c r="F1442" s="3">
        <v>37500</v>
      </c>
    </row>
    <row r="1443" spans="1:7">
      <c r="A1443" t="s">
        <v>2439</v>
      </c>
      <c r="B1443" s="30" t="s">
        <v>4130</v>
      </c>
      <c r="C1443" t="str">
        <f>_xlfn.XLOOKUP(A1443,generation_units!A:A,generation_units!T:T)</f>
        <v>Operational</v>
      </c>
      <c r="D1443">
        <v>2</v>
      </c>
      <c r="E1443">
        <v>2</v>
      </c>
      <c r="F1443" s="3">
        <v>38352</v>
      </c>
    </row>
    <row r="1444" spans="1:7">
      <c r="A1444" t="s">
        <v>2440</v>
      </c>
      <c r="B1444" t="s">
        <v>4207</v>
      </c>
      <c r="C1444" t="str">
        <f>_xlfn.XLOOKUP(A1444,generation_units!A:A,generation_units!T:T)</f>
        <v>Operational</v>
      </c>
      <c r="D1444">
        <v>57</v>
      </c>
      <c r="E1444">
        <v>57</v>
      </c>
      <c r="F1444" s="3">
        <v>41244</v>
      </c>
    </row>
    <row r="1445" spans="1:7">
      <c r="A1445" t="s">
        <v>2441</v>
      </c>
      <c r="B1445" t="s">
        <v>4061</v>
      </c>
      <c r="C1445" t="str">
        <f>_xlfn.XLOOKUP(A1445,generation_units!A:A,generation_units!T:T)</f>
        <v>Operational</v>
      </c>
      <c r="D1445">
        <v>121</v>
      </c>
      <c r="E1445">
        <v>121</v>
      </c>
      <c r="F1445" s="3">
        <v>40087</v>
      </c>
    </row>
    <row r="1446" spans="1:7">
      <c r="A1446" t="s">
        <v>2443</v>
      </c>
      <c r="B1446" t="s">
        <v>4166</v>
      </c>
      <c r="C1446" t="str">
        <f>_xlfn.XLOOKUP(A1446,generation_units!A:A,generation_units!T:T)</f>
        <v>Operational</v>
      </c>
      <c r="D1446">
        <v>66</v>
      </c>
      <c r="E1446">
        <v>66</v>
      </c>
      <c r="F1446" s="3">
        <v>40330</v>
      </c>
    </row>
    <row r="1447" spans="1:7">
      <c r="A1447" t="s">
        <v>2444</v>
      </c>
      <c r="B1447" t="s">
        <v>4065</v>
      </c>
      <c r="C1447" t="str">
        <f>_xlfn.XLOOKUP(A1447,generation_units!A:A,generation_units!T:T)</f>
        <v>Operational</v>
      </c>
      <c r="D1447">
        <v>69</v>
      </c>
      <c r="E1447">
        <v>69</v>
      </c>
      <c r="F1447" s="3">
        <v>40452</v>
      </c>
    </row>
    <row r="1448" spans="1:7">
      <c r="A1448" t="s">
        <v>2445</v>
      </c>
      <c r="B1448" t="s">
        <v>4060</v>
      </c>
      <c r="C1448" t="str">
        <f>_xlfn.XLOOKUP(A1448,generation_units!A:A,generation_units!T:T)</f>
        <v>Operational</v>
      </c>
      <c r="D1448">
        <v>47</v>
      </c>
      <c r="E1448">
        <v>47</v>
      </c>
      <c r="F1448" s="3">
        <v>40452</v>
      </c>
    </row>
    <row r="1449" spans="1:7">
      <c r="A1449" t="s">
        <v>2446</v>
      </c>
      <c r="B1449" t="s">
        <v>4078</v>
      </c>
      <c r="C1449" t="str">
        <f>_xlfn.XLOOKUP(A1449,generation_units!A:A,generation_units!T:T)</f>
        <v>Operational</v>
      </c>
      <c r="D1449">
        <v>50</v>
      </c>
      <c r="E1449">
        <v>50</v>
      </c>
      <c r="F1449" s="3">
        <v>42917</v>
      </c>
    </row>
    <row r="1450" spans="1:7">
      <c r="A1450" t="s">
        <v>2447</v>
      </c>
      <c r="B1450" t="s">
        <v>4078</v>
      </c>
      <c r="C1450" t="str">
        <f>_xlfn.XLOOKUP(A1450,generation_units!A:A,generation_units!T:T)</f>
        <v>Operational</v>
      </c>
      <c r="D1450">
        <v>12</v>
      </c>
      <c r="E1450">
        <v>61</v>
      </c>
      <c r="F1450" s="3">
        <v>43435</v>
      </c>
    </row>
    <row r="1451" spans="1:7">
      <c r="A1451" t="s">
        <v>2447</v>
      </c>
      <c r="B1451" t="s">
        <v>3969</v>
      </c>
      <c r="C1451" t="str">
        <f>_xlfn.XLOOKUP(A1451,generation_units!A:A,generation_units!T:T)</f>
        <v>Operational</v>
      </c>
      <c r="D1451">
        <v>49</v>
      </c>
      <c r="E1451">
        <v>61</v>
      </c>
      <c r="F1451" s="3">
        <v>43435</v>
      </c>
    </row>
    <row r="1452" spans="1:7">
      <c r="A1452" t="s">
        <v>2448</v>
      </c>
      <c r="B1452" s="25" t="s">
        <v>4081</v>
      </c>
      <c r="C1452" t="str">
        <f>_xlfn.XLOOKUP(A1452,generation_units!A:A,generation_units!T:T)</f>
        <v>Operational</v>
      </c>
      <c r="D1452">
        <v>1</v>
      </c>
      <c r="E1452" s="25">
        <v>1</v>
      </c>
      <c r="F1452" s="3">
        <v>41091</v>
      </c>
    </row>
    <row r="1453" spans="1:7">
      <c r="A1453" t="s">
        <v>2449</v>
      </c>
      <c r="B1453" s="25" t="s">
        <v>4241</v>
      </c>
      <c r="C1453" t="str">
        <f>_xlfn.XLOOKUP(A1453,generation_units!A:A,generation_units!T:T)</f>
        <v>Decommissioned</v>
      </c>
      <c r="D1453">
        <v>9</v>
      </c>
      <c r="E1453" s="25">
        <v>9</v>
      </c>
      <c r="F1453" s="3">
        <v>36891</v>
      </c>
      <c r="G1453" s="3">
        <v>42004</v>
      </c>
    </row>
    <row r="1454" spans="1:7">
      <c r="A1454" t="s">
        <v>2450</v>
      </c>
      <c r="B1454" s="25" t="s">
        <v>4241</v>
      </c>
      <c r="C1454" t="str">
        <f>_xlfn.XLOOKUP(A1454,generation_units!A:A,generation_units!T:T)</f>
        <v>Operational</v>
      </c>
      <c r="D1454">
        <v>2</v>
      </c>
      <c r="E1454" s="25">
        <v>9</v>
      </c>
      <c r="F1454" s="3">
        <v>42215</v>
      </c>
    </row>
    <row r="1455" spans="1:7">
      <c r="A1455" t="s">
        <v>2450</v>
      </c>
      <c r="B1455" s="25" t="s">
        <v>4242</v>
      </c>
      <c r="C1455" t="str">
        <f>_xlfn.XLOOKUP(A1455,generation_units!A:A,generation_units!T:T)</f>
        <v>Operational</v>
      </c>
      <c r="D1455">
        <v>7</v>
      </c>
      <c r="E1455" s="25">
        <v>9</v>
      </c>
      <c r="F1455" s="3">
        <v>42215</v>
      </c>
    </row>
    <row r="1456" spans="1:7">
      <c r="A1456" t="s">
        <v>2451</v>
      </c>
      <c r="B1456" t="s">
        <v>4081</v>
      </c>
      <c r="C1456" t="str">
        <f>_xlfn.XLOOKUP(A1456,generation_units!A:A,generation_units!T:T)</f>
        <v>Operational</v>
      </c>
      <c r="D1456">
        <v>88</v>
      </c>
      <c r="E1456">
        <v>88</v>
      </c>
      <c r="F1456" s="3">
        <v>41244</v>
      </c>
    </row>
    <row r="1457" spans="1:7">
      <c r="A1457" t="s">
        <v>2452</v>
      </c>
      <c r="B1457" s="25" t="s">
        <v>4243</v>
      </c>
      <c r="C1457" t="str">
        <f>_xlfn.XLOOKUP(A1457,generation_units!A:A,generation_units!T:T)</f>
        <v>Decommissioned</v>
      </c>
      <c r="D1457">
        <v>63</v>
      </c>
      <c r="E1457">
        <v>63</v>
      </c>
      <c r="F1457" s="3">
        <v>37926</v>
      </c>
      <c r="G1457" s="3">
        <v>43572</v>
      </c>
    </row>
    <row r="1458" spans="1:7">
      <c r="A1458" t="s">
        <v>2453</v>
      </c>
      <c r="B1458" t="s">
        <v>4193</v>
      </c>
      <c r="C1458" t="str">
        <f>_xlfn.XLOOKUP(A1458,generation_units!A:A,generation_units!T:T)</f>
        <v>Operational</v>
      </c>
      <c r="D1458">
        <v>29</v>
      </c>
      <c r="E1458">
        <v>29</v>
      </c>
      <c r="F1458" s="3">
        <v>43573</v>
      </c>
    </row>
    <row r="1459" spans="1:7">
      <c r="A1459" t="s">
        <v>2455</v>
      </c>
      <c r="B1459" s="25" t="s">
        <v>4067</v>
      </c>
      <c r="C1459" t="str">
        <f>_xlfn.XLOOKUP(A1459,generation_units!A:A,generation_units!T:T)</f>
        <v>Operational</v>
      </c>
      <c r="D1459">
        <v>67</v>
      </c>
      <c r="E1459" s="25">
        <v>77</v>
      </c>
      <c r="F1459" s="3">
        <v>45017</v>
      </c>
    </row>
    <row r="1460" spans="1:7">
      <c r="A1460" t="s">
        <v>2455</v>
      </c>
      <c r="B1460" s="25" t="s">
        <v>3969</v>
      </c>
      <c r="C1460" t="str">
        <f>_xlfn.XLOOKUP(A1460,generation_units!A:A,generation_units!T:T)</f>
        <v>Operational</v>
      </c>
      <c r="D1460">
        <v>10</v>
      </c>
      <c r="E1460" s="25">
        <v>77</v>
      </c>
      <c r="F1460" s="3">
        <v>45017</v>
      </c>
    </row>
    <row r="1461" spans="1:7">
      <c r="A1461" t="s">
        <v>2456</v>
      </c>
      <c r="B1461" s="25" t="s">
        <v>3957</v>
      </c>
      <c r="C1461" t="str">
        <f>_xlfn.XLOOKUP(A1461,generation_units!A:A,generation_units!T:T)</f>
        <v>Operational</v>
      </c>
      <c r="D1461">
        <v>67</v>
      </c>
      <c r="E1461">
        <v>69</v>
      </c>
      <c r="F1461" s="3">
        <v>40513</v>
      </c>
    </row>
    <row r="1462" spans="1:7">
      <c r="A1462" t="s">
        <v>2456</v>
      </c>
      <c r="B1462" s="25" t="s">
        <v>4244</v>
      </c>
      <c r="C1462" t="str">
        <f>_xlfn.XLOOKUP(A1462,generation_units!A:A,generation_units!T:T)</f>
        <v>Operational</v>
      </c>
      <c r="D1462">
        <v>1</v>
      </c>
      <c r="E1462">
        <v>69</v>
      </c>
      <c r="F1462" s="3">
        <v>40513</v>
      </c>
    </row>
    <row r="1463" spans="1:7">
      <c r="A1463" t="s">
        <v>2456</v>
      </c>
      <c r="B1463" s="25" t="s">
        <v>4245</v>
      </c>
      <c r="C1463" t="str">
        <f>_xlfn.XLOOKUP(A1463,generation_units!A:A,generation_units!T:T)</f>
        <v>Operational</v>
      </c>
      <c r="D1463">
        <v>1</v>
      </c>
      <c r="E1463">
        <v>69</v>
      </c>
      <c r="F1463" s="3">
        <v>40513</v>
      </c>
    </row>
    <row r="1464" spans="1:7">
      <c r="A1464" t="s">
        <v>2457</v>
      </c>
      <c r="B1464" t="s">
        <v>4078</v>
      </c>
      <c r="C1464" t="str">
        <f>_xlfn.XLOOKUP(A1464,generation_units!A:A,generation_units!T:T)</f>
        <v>Operational</v>
      </c>
      <c r="D1464">
        <v>75</v>
      </c>
      <c r="E1464">
        <v>75</v>
      </c>
      <c r="F1464" s="3">
        <v>44136</v>
      </c>
    </row>
    <row r="1465" spans="1:7">
      <c r="A1465" t="s">
        <v>2458</v>
      </c>
      <c r="B1465" t="s">
        <v>4246</v>
      </c>
      <c r="C1465" t="str">
        <f>_xlfn.XLOOKUP(A1465,generation_units!A:A,generation_units!T:T)</f>
        <v>Operational</v>
      </c>
      <c r="D1465">
        <v>8</v>
      </c>
      <c r="E1465">
        <v>8</v>
      </c>
      <c r="F1465" s="3">
        <v>45444</v>
      </c>
    </row>
    <row r="1466" spans="1:7">
      <c r="A1466" t="s">
        <v>2461</v>
      </c>
      <c r="B1466" s="25" t="s">
        <v>4065</v>
      </c>
      <c r="C1466" t="str">
        <f>_xlfn.XLOOKUP(A1466,generation_units!A:A,generation_units!T:T)</f>
        <v>Operational</v>
      </c>
      <c r="D1466">
        <v>1</v>
      </c>
      <c r="E1466" s="25">
        <v>1</v>
      </c>
      <c r="F1466" s="3">
        <v>39783</v>
      </c>
    </row>
    <row r="1467" spans="1:7">
      <c r="A1467" t="s">
        <v>2462</v>
      </c>
      <c r="B1467" t="s">
        <v>4068</v>
      </c>
      <c r="C1467" t="str">
        <f>_xlfn.XLOOKUP(A1467,generation_units!A:A,generation_units!T:T)</f>
        <v>Operational</v>
      </c>
      <c r="D1467">
        <v>118</v>
      </c>
      <c r="E1467">
        <v>118</v>
      </c>
      <c r="F1467" s="3">
        <v>42095</v>
      </c>
    </row>
    <row r="1468" spans="1:7">
      <c r="A1468" t="s">
        <v>2463</v>
      </c>
      <c r="B1468" s="25" t="s">
        <v>3973</v>
      </c>
      <c r="C1468" t="str">
        <f>_xlfn.XLOOKUP(A1468,generation_units!A:A,generation_units!T:T)</f>
        <v>Operational</v>
      </c>
      <c r="D1468">
        <v>68</v>
      </c>
      <c r="E1468">
        <v>68</v>
      </c>
      <c r="F1468" s="3">
        <v>44531</v>
      </c>
    </row>
    <row r="1469" spans="1:7">
      <c r="A1469" t="s">
        <v>2465</v>
      </c>
      <c r="B1469" t="s">
        <v>4247</v>
      </c>
      <c r="C1469" t="str">
        <f>_xlfn.XLOOKUP(A1469,generation_units!A:A,generation_units!T:T)</f>
        <v>Operational</v>
      </c>
      <c r="D1469">
        <v>118</v>
      </c>
      <c r="E1469">
        <v>118</v>
      </c>
      <c r="F1469" s="3">
        <v>43993</v>
      </c>
    </row>
    <row r="1470" spans="1:7">
      <c r="A1470" t="s">
        <v>2466</v>
      </c>
      <c r="B1470" t="s">
        <v>3969</v>
      </c>
      <c r="C1470" t="str">
        <f>_xlfn.XLOOKUP(A1470,generation_units!A:A,generation_units!T:T)</f>
        <v>Operational</v>
      </c>
      <c r="D1470">
        <v>56</v>
      </c>
      <c r="E1470">
        <v>56</v>
      </c>
      <c r="F1470" s="3">
        <v>43800</v>
      </c>
    </row>
    <row r="1471" spans="1:7">
      <c r="A1471" t="s">
        <v>2468</v>
      </c>
      <c r="B1471" t="s">
        <v>4141</v>
      </c>
      <c r="C1471" t="str">
        <f>_xlfn.XLOOKUP(A1471,generation_units!A:A,generation_units!T:T)</f>
        <v>Operational</v>
      </c>
      <c r="D1471">
        <v>20</v>
      </c>
      <c r="E1471">
        <v>20</v>
      </c>
      <c r="F1471" s="3">
        <v>37956</v>
      </c>
    </row>
    <row r="1472" spans="1:7">
      <c r="A1472" t="s">
        <v>2469</v>
      </c>
      <c r="B1472" t="s">
        <v>4090</v>
      </c>
      <c r="C1472" t="str">
        <f>_xlfn.XLOOKUP(A1472,generation_units!A:A,generation_units!T:T)</f>
        <v>Operational</v>
      </c>
      <c r="D1472">
        <v>156</v>
      </c>
      <c r="E1472">
        <v>156</v>
      </c>
      <c r="F1472" s="3">
        <v>41852</v>
      </c>
    </row>
    <row r="1473" spans="1:6">
      <c r="A1473" t="s">
        <v>2470</v>
      </c>
      <c r="B1473" s="25" t="s">
        <v>4119</v>
      </c>
      <c r="C1473" t="str">
        <f>_xlfn.XLOOKUP(A1473,generation_units!A:A,generation_units!T:T)</f>
        <v>Operational</v>
      </c>
      <c r="D1473">
        <v>1</v>
      </c>
      <c r="E1473" s="25">
        <v>1</v>
      </c>
      <c r="F1473" s="3">
        <v>42795</v>
      </c>
    </row>
    <row r="1474" spans="1:6">
      <c r="A1474" t="s">
        <v>2471</v>
      </c>
      <c r="B1474" s="25" t="s">
        <v>4119</v>
      </c>
      <c r="C1474" t="str">
        <f>_xlfn.XLOOKUP(A1474,generation_units!A:A,generation_units!T:T)</f>
        <v>Operational</v>
      </c>
      <c r="D1474">
        <v>1</v>
      </c>
      <c r="E1474" s="25">
        <v>1</v>
      </c>
      <c r="F1474" s="3">
        <v>42767</v>
      </c>
    </row>
    <row r="1475" spans="1:6">
      <c r="A1475" t="s">
        <v>2472</v>
      </c>
      <c r="B1475" s="25" t="s">
        <v>4119</v>
      </c>
      <c r="C1475" t="str">
        <f>_xlfn.XLOOKUP(A1475,generation_units!A:A,generation_units!T:T)</f>
        <v>Operational</v>
      </c>
      <c r="D1475" s="25">
        <v>62</v>
      </c>
      <c r="E1475" s="25">
        <v>1</v>
      </c>
      <c r="F1475" s="3">
        <v>42705</v>
      </c>
    </row>
    <row r="1476" spans="1:6">
      <c r="A1476" t="s">
        <v>2473</v>
      </c>
      <c r="B1476" t="s">
        <v>4065</v>
      </c>
      <c r="C1476" t="str">
        <f>_xlfn.XLOOKUP(A1476,generation_units!A:A,generation_units!T:T)</f>
        <v>Operational</v>
      </c>
      <c r="D1476">
        <v>46</v>
      </c>
      <c r="E1476">
        <v>46</v>
      </c>
      <c r="F1476" s="3">
        <v>39783</v>
      </c>
    </row>
    <row r="1477" spans="1:6">
      <c r="A1477" t="s">
        <v>2474</v>
      </c>
      <c r="B1477" t="s">
        <v>4070</v>
      </c>
      <c r="C1477" t="str">
        <f>_xlfn.XLOOKUP(A1477,generation_units!A:A,generation_units!T:T)</f>
        <v>Operational</v>
      </c>
      <c r="D1477">
        <v>50</v>
      </c>
      <c r="E1477">
        <v>50</v>
      </c>
      <c r="F1477" s="3">
        <v>40909</v>
      </c>
    </row>
    <row r="1478" spans="1:6">
      <c r="A1478" t="s">
        <v>2475</v>
      </c>
      <c r="B1478" t="s">
        <v>3965</v>
      </c>
      <c r="C1478" t="str">
        <f>_xlfn.XLOOKUP(A1478,generation_units!A:A,generation_units!T:T)</f>
        <v>Operational</v>
      </c>
      <c r="D1478">
        <v>21</v>
      </c>
      <c r="E1478">
        <v>25</v>
      </c>
      <c r="F1478" s="3">
        <v>45261</v>
      </c>
    </row>
    <row r="1479" spans="1:6">
      <c r="A1479" t="s">
        <v>2475</v>
      </c>
      <c r="B1479" t="s">
        <v>4153</v>
      </c>
      <c r="C1479" t="str">
        <f>_xlfn.XLOOKUP(A1479,generation_units!A:A,generation_units!T:T)</f>
        <v>Operational</v>
      </c>
      <c r="D1479">
        <v>4</v>
      </c>
      <c r="E1479">
        <v>25</v>
      </c>
      <c r="F1479" s="3">
        <v>45261</v>
      </c>
    </row>
    <row r="1480" spans="1:6">
      <c r="A1480" t="s">
        <v>2476</v>
      </c>
      <c r="B1480" t="s">
        <v>4247</v>
      </c>
      <c r="C1480" t="str">
        <f>_xlfn.XLOOKUP(A1480,generation_units!A:A,generation_units!T:T)</f>
        <v>Operational</v>
      </c>
      <c r="D1480">
        <v>47</v>
      </c>
      <c r="E1480">
        <v>47</v>
      </c>
      <c r="F1480" s="3">
        <v>43678</v>
      </c>
    </row>
    <row r="1481" spans="1:6">
      <c r="A1481" t="s">
        <v>2478</v>
      </c>
      <c r="B1481" t="s">
        <v>4148</v>
      </c>
      <c r="C1481" t="str">
        <f>_xlfn.XLOOKUP(A1481,generation_units!A:A,generation_units!T:T)</f>
        <v>Operational</v>
      </c>
      <c r="D1481">
        <v>58</v>
      </c>
      <c r="E1481">
        <v>97</v>
      </c>
      <c r="F1481" s="3">
        <v>40118</v>
      </c>
    </row>
    <row r="1482" spans="1:6">
      <c r="A1482" t="s">
        <v>2478</v>
      </c>
      <c r="B1482" t="s">
        <v>4052</v>
      </c>
      <c r="C1482" t="str">
        <f>_xlfn.XLOOKUP(A1482,generation_units!A:A,generation_units!T:T)</f>
        <v>Operational</v>
      </c>
      <c r="D1482">
        <v>39</v>
      </c>
      <c r="E1482">
        <v>97</v>
      </c>
      <c r="F1482" s="3">
        <v>40118</v>
      </c>
    </row>
    <row r="1483" spans="1:6">
      <c r="A1483" t="s">
        <v>2481</v>
      </c>
      <c r="B1483" t="s">
        <v>4065</v>
      </c>
      <c r="C1483" t="str">
        <f>_xlfn.XLOOKUP(A1483,generation_units!A:A,generation_units!T:T)</f>
        <v>Operational</v>
      </c>
      <c r="D1483">
        <v>68</v>
      </c>
      <c r="E1483">
        <v>68</v>
      </c>
      <c r="F1483" s="3">
        <v>40672</v>
      </c>
    </row>
    <row r="1484" spans="1:6">
      <c r="A1484" t="s">
        <v>2482</v>
      </c>
      <c r="B1484" t="s">
        <v>4141</v>
      </c>
      <c r="C1484" t="str">
        <f>_xlfn.XLOOKUP(A1484,generation_units!A:A,generation_units!T:T)</f>
        <v>Operational</v>
      </c>
      <c r="D1484">
        <v>10</v>
      </c>
      <c r="E1484">
        <v>10</v>
      </c>
      <c r="F1484" s="3">
        <v>37196</v>
      </c>
    </row>
    <row r="1485" spans="1:6">
      <c r="A1485" t="s">
        <v>2484</v>
      </c>
      <c r="B1485" t="s">
        <v>4064</v>
      </c>
      <c r="C1485" t="str">
        <f>_xlfn.XLOOKUP(A1485,generation_units!A:A,generation_units!T:T)</f>
        <v>Operational</v>
      </c>
      <c r="D1485">
        <v>30</v>
      </c>
      <c r="E1485">
        <v>99</v>
      </c>
      <c r="F1485" s="3">
        <v>44197</v>
      </c>
    </row>
    <row r="1486" spans="1:6">
      <c r="A1486" t="s">
        <v>2484</v>
      </c>
      <c r="B1486" t="s">
        <v>4248</v>
      </c>
      <c r="C1486" t="str">
        <f>_xlfn.XLOOKUP(A1486,generation_units!A:A,generation_units!T:T)</f>
        <v>Operational</v>
      </c>
      <c r="D1486">
        <v>36</v>
      </c>
      <c r="E1486">
        <v>99</v>
      </c>
      <c r="F1486" s="3">
        <v>44197</v>
      </c>
    </row>
    <row r="1487" spans="1:6">
      <c r="A1487" t="s">
        <v>2484</v>
      </c>
      <c r="B1487" t="s">
        <v>4078</v>
      </c>
      <c r="C1487" t="str">
        <f>_xlfn.XLOOKUP(A1487,generation_units!A:A,generation_units!T:T)</f>
        <v>Operational</v>
      </c>
      <c r="D1487">
        <v>33</v>
      </c>
      <c r="E1487">
        <v>99</v>
      </c>
      <c r="F1487" s="3">
        <v>44197</v>
      </c>
    </row>
    <row r="1488" spans="1:6">
      <c r="A1488" t="s">
        <v>2485</v>
      </c>
      <c r="B1488" t="s">
        <v>4052</v>
      </c>
      <c r="C1488" t="str">
        <f>_xlfn.XLOOKUP(A1488,generation_units!A:A,generation_units!T:T)</f>
        <v>Operational</v>
      </c>
      <c r="D1488">
        <v>13</v>
      </c>
      <c r="E1488">
        <v>13</v>
      </c>
      <c r="F1488" s="3">
        <v>40575</v>
      </c>
    </row>
    <row r="1489" spans="1:7">
      <c r="A1489" t="s">
        <v>2486</v>
      </c>
      <c r="B1489" t="s">
        <v>4023</v>
      </c>
      <c r="C1489" t="str">
        <f>_xlfn.XLOOKUP(A1489,generation_units!A:A,generation_units!T:T)</f>
        <v>Operational</v>
      </c>
      <c r="D1489">
        <v>25</v>
      </c>
      <c r="E1489">
        <v>25</v>
      </c>
      <c r="F1489" s="3">
        <v>42025</v>
      </c>
    </row>
    <row r="1490" spans="1:7">
      <c r="A1490" t="s">
        <v>2487</v>
      </c>
      <c r="B1490" s="30" t="s">
        <v>4081</v>
      </c>
      <c r="C1490" t="str">
        <f>_xlfn.XLOOKUP(A1490,generation_units!A:A,generation_units!T:T)</f>
        <v>Decommissioned</v>
      </c>
      <c r="D1490" s="25">
        <v>62</v>
      </c>
      <c r="E1490">
        <v>62</v>
      </c>
      <c r="F1490" s="3">
        <v>40513</v>
      </c>
      <c r="G1490" s="3">
        <v>44195</v>
      </c>
    </row>
    <row r="1491" spans="1:7">
      <c r="A1491" t="s">
        <v>2489</v>
      </c>
      <c r="B1491" t="s">
        <v>4089</v>
      </c>
      <c r="C1491" t="str">
        <f>_xlfn.XLOOKUP(A1491,generation_units!A:A,generation_units!T:T)</f>
        <v>Operational</v>
      </c>
      <c r="D1491">
        <v>62</v>
      </c>
      <c r="E1491">
        <v>62</v>
      </c>
      <c r="F1491" s="3">
        <v>44196</v>
      </c>
    </row>
    <row r="1492" spans="1:7">
      <c r="A1492" t="s">
        <v>2490</v>
      </c>
      <c r="B1492" t="s">
        <v>4081</v>
      </c>
      <c r="C1492" t="str">
        <f>_xlfn.XLOOKUP(A1492,generation_units!A:A,generation_units!T:T)</f>
        <v>Decommissioned</v>
      </c>
      <c r="D1492" s="25">
        <v>2</v>
      </c>
      <c r="E1492">
        <v>63</v>
      </c>
      <c r="F1492" s="3">
        <v>40817</v>
      </c>
      <c r="G1492" s="3">
        <v>44560</v>
      </c>
    </row>
    <row r="1493" spans="1:7">
      <c r="A1493" t="s">
        <v>2491</v>
      </c>
      <c r="B1493" t="s">
        <v>4081</v>
      </c>
      <c r="C1493" t="str">
        <f>_xlfn.XLOOKUP(A1493,generation_units!A:A,generation_units!T:T)</f>
        <v>Operational</v>
      </c>
      <c r="D1493">
        <v>2</v>
      </c>
      <c r="E1493">
        <v>63</v>
      </c>
      <c r="F1493" s="3">
        <v>44561</v>
      </c>
    </row>
    <row r="1494" spans="1:7">
      <c r="A1494" t="s">
        <v>2491</v>
      </c>
      <c r="B1494" t="s">
        <v>4249</v>
      </c>
      <c r="C1494" t="str">
        <f>_xlfn.XLOOKUP(A1494,generation_units!A:A,generation_units!T:T)</f>
        <v>Operational</v>
      </c>
      <c r="D1494">
        <v>61</v>
      </c>
      <c r="E1494">
        <v>63</v>
      </c>
      <c r="F1494" s="3">
        <v>44561</v>
      </c>
    </row>
    <row r="1495" spans="1:7">
      <c r="A1495" t="s">
        <v>2492</v>
      </c>
      <c r="B1495" t="s">
        <v>4081</v>
      </c>
      <c r="C1495" t="str">
        <f>_xlfn.XLOOKUP(A1495,generation_units!A:A,generation_units!T:T)</f>
        <v>Decommissioned</v>
      </c>
      <c r="D1495" s="25">
        <v>3</v>
      </c>
      <c r="E1495">
        <v>63</v>
      </c>
      <c r="F1495" s="3">
        <v>41214</v>
      </c>
      <c r="G1495" s="3">
        <v>44560</v>
      </c>
    </row>
    <row r="1496" spans="1:7">
      <c r="A1496" t="s">
        <v>2493</v>
      </c>
      <c r="B1496" t="s">
        <v>4147</v>
      </c>
      <c r="C1496" t="str">
        <f>_xlfn.XLOOKUP(A1496,generation_units!A:A,generation_units!T:T)</f>
        <v>Operational</v>
      </c>
      <c r="D1496">
        <v>3</v>
      </c>
      <c r="E1496">
        <v>63</v>
      </c>
      <c r="F1496" s="3">
        <v>44561</v>
      </c>
    </row>
    <row r="1497" spans="1:7">
      <c r="A1497" t="s">
        <v>2493</v>
      </c>
      <c r="B1497" s="25" t="s">
        <v>4250</v>
      </c>
      <c r="C1497" t="str">
        <f>_xlfn.XLOOKUP(A1497,generation_units!A:A,generation_units!T:T)</f>
        <v>Operational</v>
      </c>
      <c r="D1497">
        <v>60</v>
      </c>
      <c r="E1497">
        <v>63</v>
      </c>
      <c r="F1497" s="3">
        <v>44561</v>
      </c>
    </row>
    <row r="1498" spans="1:7">
      <c r="A1498" t="s">
        <v>2494</v>
      </c>
      <c r="B1498" t="s">
        <v>4104</v>
      </c>
      <c r="C1498" t="str">
        <f>_xlfn.XLOOKUP(A1498,generation_units!A:A,generation_units!T:T)</f>
        <v>Operational</v>
      </c>
      <c r="D1498">
        <v>10</v>
      </c>
      <c r="E1498">
        <v>61</v>
      </c>
      <c r="F1498" s="3">
        <v>43435</v>
      </c>
    </row>
    <row r="1499" spans="1:7">
      <c r="A1499" t="s">
        <v>2494</v>
      </c>
      <c r="B1499" t="s">
        <v>4068</v>
      </c>
      <c r="C1499" t="str">
        <f>_xlfn.XLOOKUP(A1499,generation_units!A:A,generation_units!T:T)</f>
        <v>Operational</v>
      </c>
      <c r="D1499">
        <v>6</v>
      </c>
      <c r="E1499">
        <v>61</v>
      </c>
      <c r="F1499" s="3">
        <v>43435</v>
      </c>
    </row>
    <row r="1500" spans="1:7">
      <c r="A1500" t="s">
        <v>2494</v>
      </c>
      <c r="B1500" t="s">
        <v>4079</v>
      </c>
      <c r="C1500" t="str">
        <f>_xlfn.XLOOKUP(A1500,generation_units!A:A,generation_units!T:T)</f>
        <v>Operational</v>
      </c>
      <c r="D1500">
        <v>15</v>
      </c>
      <c r="E1500">
        <v>61</v>
      </c>
      <c r="F1500" s="3">
        <v>43435</v>
      </c>
    </row>
    <row r="1501" spans="1:7">
      <c r="A1501" t="s">
        <v>2494</v>
      </c>
      <c r="B1501" t="s">
        <v>4251</v>
      </c>
      <c r="C1501" t="str">
        <f>_xlfn.XLOOKUP(A1501,generation_units!A:A,generation_units!T:T)</f>
        <v>Operational</v>
      </c>
      <c r="D1501">
        <v>1</v>
      </c>
      <c r="E1501">
        <v>61</v>
      </c>
      <c r="F1501" s="3">
        <v>43435</v>
      </c>
    </row>
    <row r="1502" spans="1:7">
      <c r="A1502" t="s">
        <v>2494</v>
      </c>
      <c r="B1502" t="s">
        <v>4075</v>
      </c>
      <c r="C1502" t="str">
        <f>_xlfn.XLOOKUP(A1502,generation_units!A:A,generation_units!T:T)</f>
        <v>Operational</v>
      </c>
      <c r="D1502">
        <v>29</v>
      </c>
      <c r="E1502">
        <v>61</v>
      </c>
      <c r="F1502" s="3">
        <v>43435</v>
      </c>
    </row>
    <row r="1503" spans="1:7">
      <c r="A1503" t="s">
        <v>2495</v>
      </c>
      <c r="B1503" t="s">
        <v>4147</v>
      </c>
      <c r="C1503" t="str">
        <f>_xlfn.XLOOKUP(A1503,generation_units!A:A,generation_units!T:T)</f>
        <v>Operational</v>
      </c>
      <c r="D1503">
        <v>20</v>
      </c>
      <c r="E1503">
        <v>20</v>
      </c>
      <c r="F1503" s="3">
        <v>41244</v>
      </c>
    </row>
    <row r="1504" spans="1:7">
      <c r="A1504" t="s">
        <v>2496</v>
      </c>
      <c r="B1504" t="s">
        <v>4065</v>
      </c>
      <c r="C1504" t="str">
        <f>_xlfn.XLOOKUP(A1504,generation_units!A:A,generation_units!T:T)</f>
        <v>Operational</v>
      </c>
      <c r="D1504">
        <v>100</v>
      </c>
      <c r="E1504">
        <v>100</v>
      </c>
      <c r="F1504" s="3">
        <v>39448</v>
      </c>
    </row>
    <row r="1505" spans="1:7">
      <c r="A1505" t="s">
        <v>2498</v>
      </c>
      <c r="B1505" s="30" t="s">
        <v>4106</v>
      </c>
      <c r="C1505" t="str">
        <f>_xlfn.XLOOKUP(A1505,generation_units!A:A,generation_units!T:T)</f>
        <v>Operational</v>
      </c>
      <c r="D1505" s="25">
        <v>1</v>
      </c>
      <c r="E1505">
        <v>1</v>
      </c>
      <c r="F1505" s="3">
        <v>38838</v>
      </c>
    </row>
    <row r="1506" spans="1:7">
      <c r="A1506" t="s">
        <v>2499</v>
      </c>
      <c r="B1506" t="s">
        <v>4010</v>
      </c>
      <c r="C1506" t="str">
        <f>_xlfn.XLOOKUP(A1506,generation_units!A:A,generation_units!T:T)</f>
        <v>Operational</v>
      </c>
      <c r="D1506">
        <v>100</v>
      </c>
      <c r="E1506">
        <v>100</v>
      </c>
      <c r="F1506" s="3">
        <v>41244</v>
      </c>
    </row>
    <row r="1507" spans="1:7">
      <c r="A1507" t="s">
        <v>2500</v>
      </c>
      <c r="B1507" s="25" t="s">
        <v>4065</v>
      </c>
      <c r="C1507" t="str">
        <f>_xlfn.XLOOKUP(A1507,generation_units!A:A,generation_units!T:T)</f>
        <v>Decommissioned</v>
      </c>
      <c r="D1507" s="25">
        <v>2</v>
      </c>
      <c r="E1507" s="25">
        <v>2</v>
      </c>
      <c r="F1507" s="3">
        <v>37621</v>
      </c>
      <c r="G1507" s="3">
        <v>40147</v>
      </c>
    </row>
    <row r="1508" spans="1:7">
      <c r="A1508" t="s">
        <v>2503</v>
      </c>
      <c r="B1508" s="25" t="s">
        <v>4052</v>
      </c>
      <c r="C1508" t="str">
        <f>_xlfn.XLOOKUP(A1508,generation_units!A:A,generation_units!T:T)</f>
        <v>Operational</v>
      </c>
      <c r="D1508">
        <v>3</v>
      </c>
      <c r="E1508" s="25">
        <v>3</v>
      </c>
      <c r="F1508" s="3">
        <v>40148</v>
      </c>
    </row>
    <row r="1509" spans="1:7">
      <c r="A1509" t="s">
        <v>2504</v>
      </c>
      <c r="B1509" s="30" t="s">
        <v>4175</v>
      </c>
      <c r="C1509" t="str">
        <f>_xlfn.XLOOKUP(A1509,generation_units!A:A,generation_units!T:T)</f>
        <v>Operational</v>
      </c>
      <c r="D1509">
        <v>4</v>
      </c>
      <c r="E1509" s="25">
        <v>4</v>
      </c>
      <c r="F1509" s="3">
        <v>37530</v>
      </c>
    </row>
    <row r="1510" spans="1:7">
      <c r="A1510" t="s">
        <v>2506</v>
      </c>
      <c r="B1510" t="s">
        <v>4252</v>
      </c>
      <c r="C1510" t="str">
        <f>_xlfn.XLOOKUP(A1510,generation_units!A:A,generation_units!T:T)</f>
        <v>Operational</v>
      </c>
      <c r="D1510">
        <v>295</v>
      </c>
      <c r="E1510">
        <v>295</v>
      </c>
      <c r="F1510" s="3">
        <v>32843</v>
      </c>
    </row>
    <row r="1511" spans="1:7">
      <c r="A1511" t="s">
        <v>2507</v>
      </c>
      <c r="B1511" t="s">
        <v>4252</v>
      </c>
      <c r="C1511" t="str">
        <f>_xlfn.XLOOKUP(A1511,generation_units!A:A,generation_units!T:T)</f>
        <v>Operational</v>
      </c>
      <c r="D1511">
        <v>268</v>
      </c>
      <c r="E1511">
        <v>268</v>
      </c>
      <c r="F1511" s="3">
        <v>33208</v>
      </c>
    </row>
    <row r="1512" spans="1:7">
      <c r="A1512" t="s">
        <v>2508</v>
      </c>
      <c r="B1512" t="s">
        <v>3969</v>
      </c>
      <c r="C1512" t="str">
        <f>_xlfn.XLOOKUP(A1512,generation_units!A:A,generation_units!T:T)</f>
        <v>Operational</v>
      </c>
      <c r="D1512">
        <v>51</v>
      </c>
      <c r="E1512">
        <v>56</v>
      </c>
      <c r="F1512" s="3">
        <v>43739</v>
      </c>
    </row>
    <row r="1513" spans="1:7">
      <c r="A1513" t="s">
        <v>2508</v>
      </c>
      <c r="B1513" t="s">
        <v>4011</v>
      </c>
      <c r="C1513" t="str">
        <f>_xlfn.XLOOKUP(A1513,generation_units!A:A,generation_units!T:T)</f>
        <v>Operational</v>
      </c>
      <c r="D1513">
        <v>5</v>
      </c>
      <c r="E1513">
        <v>56</v>
      </c>
      <c r="F1513" s="3">
        <v>43739</v>
      </c>
    </row>
    <row r="1514" spans="1:7">
      <c r="A1514" t="s">
        <v>2509</v>
      </c>
      <c r="B1514" s="25" t="s">
        <v>3964</v>
      </c>
      <c r="C1514" t="str">
        <f>_xlfn.XLOOKUP(A1514,generation_units!A:A,generation_units!T:T)</f>
        <v>Operational</v>
      </c>
      <c r="D1514" s="25">
        <v>16</v>
      </c>
      <c r="E1514" s="25">
        <v>16</v>
      </c>
      <c r="F1514" s="3">
        <v>40483</v>
      </c>
    </row>
    <row r="1515" spans="1:7">
      <c r="A1515" t="s">
        <v>2511</v>
      </c>
      <c r="B1515" s="25" t="s">
        <v>3964</v>
      </c>
      <c r="C1515" t="str">
        <f>_xlfn.XLOOKUP(A1515,generation_units!A:A,generation_units!T:T)</f>
        <v>Operational</v>
      </c>
      <c r="D1515" s="25">
        <v>34</v>
      </c>
      <c r="E1515" s="25">
        <v>34</v>
      </c>
      <c r="F1515" s="3">
        <v>40909</v>
      </c>
    </row>
    <row r="1516" spans="1:7">
      <c r="A1516" t="s">
        <v>2512</v>
      </c>
      <c r="B1516" s="25" t="s">
        <v>4141</v>
      </c>
      <c r="C1516" t="str">
        <f>_xlfn.XLOOKUP(A1516,generation_units!A:A,generation_units!T:T)</f>
        <v>Operational</v>
      </c>
      <c r="D1516" s="25">
        <v>20</v>
      </c>
      <c r="E1516">
        <v>20</v>
      </c>
      <c r="F1516" s="3">
        <v>37256</v>
      </c>
    </row>
    <row r="1517" spans="1:7">
      <c r="A1517" t="s">
        <v>2512</v>
      </c>
      <c r="B1517" t="s">
        <v>4141</v>
      </c>
      <c r="C1517" t="str">
        <f>_xlfn.XLOOKUP(A1517,generation_units!A:A,generation_units!T:T)</f>
        <v>Operational</v>
      </c>
      <c r="D1517">
        <v>20</v>
      </c>
      <c r="E1517">
        <v>20</v>
      </c>
      <c r="F1517" s="3">
        <v>37256</v>
      </c>
    </row>
    <row r="1518" spans="1:7">
      <c r="A1518" t="s">
        <v>2513</v>
      </c>
      <c r="B1518" t="s">
        <v>4129</v>
      </c>
      <c r="C1518" t="str">
        <f>_xlfn.XLOOKUP(A1518,generation_units!A:A,generation_units!T:T)</f>
        <v>Operational</v>
      </c>
      <c r="D1518">
        <v>45</v>
      </c>
      <c r="E1518">
        <v>45</v>
      </c>
      <c r="F1518" s="3">
        <v>45589</v>
      </c>
    </row>
    <row r="1519" spans="1:7">
      <c r="A1519" t="s">
        <v>2514</v>
      </c>
      <c r="B1519" s="25" t="s">
        <v>4200</v>
      </c>
      <c r="C1519" t="str">
        <f>_xlfn.XLOOKUP(A1519,generation_units!A:A,generation_units!T:T)</f>
        <v>Expanded</v>
      </c>
      <c r="D1519" s="25">
        <v>1</v>
      </c>
      <c r="E1519" s="25">
        <v>1</v>
      </c>
      <c r="F1519" s="3">
        <v>36281</v>
      </c>
    </row>
    <row r="1520" spans="1:7">
      <c r="A1520" t="s">
        <v>2517</v>
      </c>
      <c r="B1520" s="25" t="s">
        <v>4200</v>
      </c>
      <c r="C1520" t="str">
        <f>_xlfn.XLOOKUP(A1520,generation_units!A:A,generation_units!T:T)</f>
        <v>Operational</v>
      </c>
      <c r="D1520" s="25">
        <v>1</v>
      </c>
      <c r="E1520" s="25">
        <v>1</v>
      </c>
      <c r="F1520" s="3">
        <v>37104</v>
      </c>
    </row>
    <row r="1521" spans="1:7">
      <c r="A1521" t="s">
        <v>2518</v>
      </c>
      <c r="B1521" t="s">
        <v>4141</v>
      </c>
      <c r="C1521" t="str">
        <f>_xlfn.XLOOKUP(A1521,generation_units!A:A,generation_units!T:T)</f>
        <v>Operational</v>
      </c>
      <c r="D1521">
        <v>34</v>
      </c>
      <c r="E1521">
        <v>34</v>
      </c>
      <c r="F1521" s="3">
        <v>37956</v>
      </c>
    </row>
    <row r="1522" spans="1:7">
      <c r="A1522" t="s">
        <v>2520</v>
      </c>
      <c r="B1522" t="s">
        <v>4065</v>
      </c>
      <c r="C1522" t="str">
        <f>_xlfn.XLOOKUP(A1522,generation_units!A:A,generation_units!T:T)</f>
        <v>Operational</v>
      </c>
      <c r="D1522">
        <v>33</v>
      </c>
      <c r="E1522">
        <v>33</v>
      </c>
      <c r="F1522" s="3">
        <v>39845</v>
      </c>
    </row>
    <row r="1523" spans="1:7">
      <c r="A1523" t="s">
        <v>2521</v>
      </c>
      <c r="B1523" t="s">
        <v>4129</v>
      </c>
      <c r="C1523" t="str">
        <f>_xlfn.XLOOKUP(A1523,generation_units!A:A,generation_units!T:T)</f>
        <v>Operational</v>
      </c>
      <c r="D1523">
        <v>38</v>
      </c>
      <c r="E1523">
        <v>38</v>
      </c>
      <c r="F1523" s="3">
        <v>45261</v>
      </c>
    </row>
    <row r="1524" spans="1:7">
      <c r="A1524" t="s">
        <v>2522</v>
      </c>
      <c r="B1524" t="s">
        <v>4057</v>
      </c>
      <c r="C1524" t="str">
        <f>_xlfn.XLOOKUP(A1524,generation_units!A:A,generation_units!T:T)</f>
        <v>Operational</v>
      </c>
      <c r="D1524">
        <v>44</v>
      </c>
      <c r="E1524">
        <v>44</v>
      </c>
      <c r="F1524" s="3">
        <v>41183</v>
      </c>
    </row>
    <row r="1525" spans="1:7">
      <c r="A1525" t="s">
        <v>2523</v>
      </c>
      <c r="B1525" t="s">
        <v>3987</v>
      </c>
      <c r="C1525" t="str">
        <f>_xlfn.XLOOKUP(A1525,generation_units!A:A,generation_units!T:T)</f>
        <v>Operational</v>
      </c>
      <c r="D1525">
        <v>132</v>
      </c>
      <c r="E1525">
        <v>132</v>
      </c>
      <c r="F1525" s="3">
        <v>39722</v>
      </c>
    </row>
    <row r="1526" spans="1:7">
      <c r="A1526" t="s">
        <v>2525</v>
      </c>
      <c r="B1526" s="30" t="s">
        <v>4253</v>
      </c>
      <c r="C1526" t="str">
        <f>_xlfn.XLOOKUP(A1526,generation_units!A:A,generation_units!T:T)</f>
        <v>Operational</v>
      </c>
      <c r="D1526" s="25">
        <v>2</v>
      </c>
      <c r="E1526">
        <v>2</v>
      </c>
      <c r="F1526" s="3">
        <v>40627</v>
      </c>
    </row>
    <row r="1527" spans="1:7">
      <c r="A1527" t="s">
        <v>2526</v>
      </c>
      <c r="B1527" t="s">
        <v>4060</v>
      </c>
      <c r="C1527" t="str">
        <f>_xlfn.XLOOKUP(A1527,generation_units!A:A,generation_units!T:T)</f>
        <v>Operational</v>
      </c>
      <c r="D1527">
        <v>29</v>
      </c>
      <c r="E1527">
        <v>29</v>
      </c>
      <c r="F1527" s="3">
        <v>39631</v>
      </c>
    </row>
    <row r="1528" spans="1:7">
      <c r="A1528" t="s">
        <v>2528</v>
      </c>
      <c r="B1528" t="s">
        <v>4060</v>
      </c>
      <c r="C1528" t="str">
        <f>_xlfn.XLOOKUP(A1528,generation_units!A:A,generation_units!T:T)</f>
        <v>Operational</v>
      </c>
      <c r="D1528">
        <v>38</v>
      </c>
      <c r="E1528">
        <v>38</v>
      </c>
      <c r="F1528" s="3">
        <v>39720</v>
      </c>
    </row>
    <row r="1529" spans="1:7">
      <c r="A1529" t="s">
        <v>2529</v>
      </c>
      <c r="B1529" t="s">
        <v>4067</v>
      </c>
      <c r="C1529" t="str">
        <f>_xlfn.XLOOKUP(A1529,generation_units!A:A,generation_units!T:T)</f>
        <v>Operational</v>
      </c>
      <c r="D1529">
        <v>56</v>
      </c>
      <c r="E1529">
        <v>62</v>
      </c>
      <c r="F1529" s="3">
        <v>44105</v>
      </c>
    </row>
    <row r="1530" spans="1:7">
      <c r="A1530" t="s">
        <v>2529</v>
      </c>
      <c r="B1530" t="s">
        <v>4075</v>
      </c>
      <c r="C1530" t="str">
        <f>_xlfn.XLOOKUP(A1530,generation_units!A:A,generation_units!T:T)</f>
        <v>Operational</v>
      </c>
      <c r="D1530">
        <v>6</v>
      </c>
      <c r="E1530">
        <v>62</v>
      </c>
      <c r="F1530" s="3">
        <v>44105</v>
      </c>
    </row>
    <row r="1531" spans="1:7">
      <c r="A1531" t="s">
        <v>1262</v>
      </c>
      <c r="B1531" t="s">
        <v>4060</v>
      </c>
      <c r="C1531" t="str">
        <f>_xlfn.XLOOKUP(A1531,generation_units!A:A,generation_units!T:T)</f>
        <v>Operational</v>
      </c>
      <c r="D1531">
        <v>20</v>
      </c>
      <c r="E1531">
        <v>20</v>
      </c>
      <c r="F1531" s="3">
        <v>39569</v>
      </c>
    </row>
    <row r="1532" spans="1:7">
      <c r="A1532" t="s">
        <v>2530</v>
      </c>
      <c r="B1532" s="30" t="s">
        <v>4106</v>
      </c>
      <c r="C1532" t="str">
        <f>_xlfn.XLOOKUP(A1532,generation_units!A:A,generation_units!T:T)</f>
        <v>Operational</v>
      </c>
      <c r="D1532" s="25">
        <v>1</v>
      </c>
      <c r="E1532" s="25">
        <v>1</v>
      </c>
      <c r="F1532" s="3">
        <v>39264</v>
      </c>
    </row>
    <row r="1533" spans="1:7">
      <c r="A1533" t="s">
        <v>2532</v>
      </c>
      <c r="B1533" t="s">
        <v>4053</v>
      </c>
      <c r="C1533" t="str">
        <f>_xlfn.XLOOKUP(A1533,generation_units!A:A,generation_units!T:T)</f>
        <v>Operational</v>
      </c>
      <c r="D1533">
        <v>34</v>
      </c>
      <c r="E1533">
        <v>34</v>
      </c>
      <c r="F1533" s="3">
        <v>37956</v>
      </c>
    </row>
    <row r="1534" spans="1:7">
      <c r="A1534" t="s">
        <v>2533</v>
      </c>
      <c r="B1534" s="30" t="s">
        <v>4176</v>
      </c>
      <c r="C1534" t="str">
        <f>_xlfn.XLOOKUP(A1534,generation_units!A:A,generation_units!T:T)</f>
        <v>Decommissioned</v>
      </c>
      <c r="D1534" s="25">
        <v>100</v>
      </c>
      <c r="E1534" s="25">
        <v>100</v>
      </c>
      <c r="F1534" s="3">
        <v>44593</v>
      </c>
      <c r="G1534" s="3">
        <v>44592</v>
      </c>
    </row>
    <row r="1535" spans="1:7">
      <c r="A1535" t="s">
        <v>2534</v>
      </c>
      <c r="B1535" s="25" t="s">
        <v>3984</v>
      </c>
      <c r="C1535" t="str">
        <f>_xlfn.XLOOKUP(A1535,generation_units!A:A,generation_units!T:T)</f>
        <v>Operational</v>
      </c>
      <c r="D1535" s="25">
        <v>13</v>
      </c>
      <c r="E1535" s="25">
        <v>16</v>
      </c>
      <c r="F1535" s="3">
        <v>44593</v>
      </c>
    </row>
    <row r="1536" spans="1:7">
      <c r="A1536" t="s">
        <v>2534</v>
      </c>
      <c r="B1536" s="25" t="s">
        <v>3963</v>
      </c>
      <c r="C1536" t="str">
        <f>_xlfn.XLOOKUP(A1536,generation_units!A:A,generation_units!T:T)</f>
        <v>Operational</v>
      </c>
      <c r="D1536" s="25">
        <v>3</v>
      </c>
      <c r="E1536" s="25">
        <v>16</v>
      </c>
      <c r="F1536" s="3">
        <v>44593</v>
      </c>
    </row>
    <row r="1537" spans="1:7">
      <c r="A1537" t="s">
        <v>2535</v>
      </c>
      <c r="B1537" t="s">
        <v>4116</v>
      </c>
      <c r="C1537" t="str">
        <f>_xlfn.XLOOKUP(A1537,generation_units!A:A,generation_units!T:T)</f>
        <v>Operational</v>
      </c>
      <c r="D1537">
        <v>49</v>
      </c>
      <c r="E1537">
        <v>49</v>
      </c>
      <c r="F1537" s="3">
        <v>40940</v>
      </c>
    </row>
    <row r="1538" spans="1:7">
      <c r="A1538" t="s">
        <v>2536</v>
      </c>
      <c r="B1538" t="s">
        <v>4218</v>
      </c>
      <c r="C1538" t="str">
        <f>_xlfn.XLOOKUP(A1538,generation_units!A:A,generation_units!T:T)</f>
        <v>Operational</v>
      </c>
      <c r="D1538">
        <v>44</v>
      </c>
      <c r="E1538">
        <v>44</v>
      </c>
      <c r="F1538" s="3">
        <v>37591</v>
      </c>
    </row>
    <row r="1539" spans="1:7">
      <c r="A1539" t="s">
        <v>2537</v>
      </c>
      <c r="B1539" t="s">
        <v>3964</v>
      </c>
      <c r="C1539" t="str">
        <f>_xlfn.XLOOKUP(A1539,generation_units!A:A,generation_units!T:T)</f>
        <v>Decommissioned</v>
      </c>
      <c r="D1539" s="25">
        <v>43</v>
      </c>
      <c r="E1539">
        <v>43</v>
      </c>
      <c r="F1539" s="3">
        <v>39052</v>
      </c>
      <c r="G1539" s="3">
        <v>44560</v>
      </c>
    </row>
    <row r="1540" spans="1:7">
      <c r="A1540" t="s">
        <v>2539</v>
      </c>
      <c r="B1540" t="s">
        <v>4057</v>
      </c>
      <c r="C1540" t="str">
        <f>_xlfn.XLOOKUP(A1540,generation_units!A:A,generation_units!T:T)</f>
        <v>Operational</v>
      </c>
      <c r="D1540">
        <v>43</v>
      </c>
      <c r="E1540">
        <v>43</v>
      </c>
      <c r="F1540" s="3">
        <v>44561</v>
      </c>
    </row>
    <row r="1541" spans="1:7">
      <c r="A1541" t="s">
        <v>2540</v>
      </c>
      <c r="B1541" t="s">
        <v>4026</v>
      </c>
      <c r="C1541" t="str">
        <f>_xlfn.XLOOKUP(A1541,generation_units!A:A,generation_units!T:T)</f>
        <v>Operational</v>
      </c>
      <c r="D1541" s="25">
        <v>12</v>
      </c>
      <c r="E1541" s="25">
        <v>12</v>
      </c>
      <c r="F1541" s="3">
        <v>41244</v>
      </c>
    </row>
    <row r="1542" spans="1:7">
      <c r="A1542" t="s">
        <v>2541</v>
      </c>
      <c r="B1542" t="s">
        <v>4065</v>
      </c>
      <c r="C1542" t="str">
        <f>_xlfn.XLOOKUP(A1542,generation_units!A:A,generation_units!T:T)</f>
        <v>Operational</v>
      </c>
      <c r="D1542">
        <v>23</v>
      </c>
      <c r="E1542">
        <v>23</v>
      </c>
      <c r="F1542" s="3">
        <v>39356</v>
      </c>
    </row>
    <row r="1543" spans="1:7">
      <c r="A1543" t="s">
        <v>2542</v>
      </c>
      <c r="B1543" t="s">
        <v>4194</v>
      </c>
      <c r="C1543" t="str">
        <f>_xlfn.XLOOKUP(A1543,generation_units!A:A,generation_units!T:T)</f>
        <v>Operational</v>
      </c>
      <c r="D1543">
        <v>7</v>
      </c>
      <c r="E1543">
        <v>7</v>
      </c>
      <c r="F1543" s="3">
        <v>41244</v>
      </c>
    </row>
    <row r="1544" spans="1:7">
      <c r="A1544" t="s">
        <v>2544</v>
      </c>
      <c r="B1544" t="s">
        <v>4194</v>
      </c>
      <c r="C1544" t="str">
        <f>_xlfn.XLOOKUP(A1544,generation_units!A:A,generation_units!T:T)</f>
        <v>Operational</v>
      </c>
      <c r="D1544">
        <v>7</v>
      </c>
      <c r="E1544">
        <v>7</v>
      </c>
      <c r="F1544" s="3">
        <v>41244</v>
      </c>
    </row>
    <row r="1545" spans="1:7">
      <c r="A1545" t="s">
        <v>2545</v>
      </c>
      <c r="B1545" t="s">
        <v>3957</v>
      </c>
      <c r="C1545" t="str">
        <f>_xlfn.XLOOKUP(A1545,generation_units!A:A,generation_units!T:T)</f>
        <v>Operational</v>
      </c>
      <c r="D1545">
        <v>50</v>
      </c>
      <c r="E1545">
        <v>50</v>
      </c>
      <c r="F1545" s="3">
        <v>41030</v>
      </c>
    </row>
    <row r="1546" spans="1:7">
      <c r="A1546" t="s">
        <v>2547</v>
      </c>
      <c r="B1546" t="s">
        <v>4086</v>
      </c>
      <c r="C1546" t="str">
        <f>_xlfn.XLOOKUP(A1546,generation_units!A:A,generation_units!T:T)</f>
        <v>Operational</v>
      </c>
      <c r="D1546">
        <v>8</v>
      </c>
      <c r="E1546">
        <v>8</v>
      </c>
      <c r="F1546" s="3">
        <v>44166</v>
      </c>
    </row>
    <row r="1547" spans="1:7">
      <c r="A1547" t="s">
        <v>2548</v>
      </c>
      <c r="B1547" s="25" t="s">
        <v>4123</v>
      </c>
      <c r="C1547" t="str">
        <f>_xlfn.XLOOKUP(A1547,generation_units!A:A,generation_units!T:T)</f>
        <v>Operational</v>
      </c>
      <c r="D1547" s="25">
        <v>3</v>
      </c>
      <c r="E1547" s="25">
        <v>3</v>
      </c>
      <c r="F1547" s="3">
        <v>41183</v>
      </c>
    </row>
    <row r="1548" spans="1:7">
      <c r="A1548" t="s">
        <v>2551</v>
      </c>
      <c r="B1548" t="s">
        <v>4078</v>
      </c>
      <c r="C1548" t="str">
        <f>_xlfn.XLOOKUP(A1548,generation_units!A:A,generation_units!T:T)</f>
        <v>Operational</v>
      </c>
      <c r="D1548">
        <v>24</v>
      </c>
      <c r="E1548">
        <v>139</v>
      </c>
      <c r="F1548" s="3">
        <v>44317</v>
      </c>
    </row>
    <row r="1549" spans="1:7">
      <c r="A1549" t="s">
        <v>2551</v>
      </c>
      <c r="B1549" t="s">
        <v>4083</v>
      </c>
      <c r="C1549" t="str">
        <f>_xlfn.XLOOKUP(A1549,generation_units!A:A,generation_units!T:T)</f>
        <v>Operational</v>
      </c>
      <c r="D1549">
        <v>115</v>
      </c>
      <c r="E1549">
        <v>139</v>
      </c>
      <c r="F1549" s="3">
        <v>44317</v>
      </c>
    </row>
    <row r="1550" spans="1:7">
      <c r="A1550" s="30" t="s">
        <v>2552</v>
      </c>
      <c r="B1550" s="25" t="s">
        <v>4052</v>
      </c>
      <c r="C1550" t="str">
        <f>_xlfn.XLOOKUP(A1550,generation_units!A:A,generation_units!T:T)</f>
        <v>Expanded</v>
      </c>
      <c r="D1550" s="25">
        <v>2</v>
      </c>
      <c r="E1550" s="25">
        <v>2</v>
      </c>
      <c r="F1550" s="3">
        <v>41244</v>
      </c>
    </row>
    <row r="1551" spans="1:7">
      <c r="A1551" s="30" t="s">
        <v>2555</v>
      </c>
      <c r="B1551" s="25" t="s">
        <v>4071</v>
      </c>
      <c r="C1551" t="str">
        <f>_xlfn.XLOOKUP(A1551,generation_units!A:A,generation_units!T:T)</f>
        <v>Operational</v>
      </c>
      <c r="D1551" s="25">
        <v>1</v>
      </c>
      <c r="E1551" s="25">
        <v>1</v>
      </c>
      <c r="F1551" s="3">
        <v>43465</v>
      </c>
    </row>
    <row r="1552" spans="1:7">
      <c r="A1552" t="s">
        <v>2556</v>
      </c>
      <c r="B1552" t="s">
        <v>4010</v>
      </c>
      <c r="C1552" t="str">
        <f>_xlfn.XLOOKUP(A1552,generation_units!A:A,generation_units!T:T)</f>
        <v>Operational</v>
      </c>
      <c r="D1552">
        <v>4</v>
      </c>
      <c r="E1552">
        <v>49</v>
      </c>
      <c r="F1552" s="3">
        <v>42705</v>
      </c>
    </row>
    <row r="1553" spans="1:7">
      <c r="A1553" t="s">
        <v>2556</v>
      </c>
      <c r="B1553" t="s">
        <v>4254</v>
      </c>
      <c r="C1553" t="str">
        <f>_xlfn.XLOOKUP(A1553,generation_units!A:A,generation_units!T:T)</f>
        <v>Operational</v>
      </c>
      <c r="D1553">
        <v>45</v>
      </c>
      <c r="E1553">
        <v>49</v>
      </c>
      <c r="F1553" s="3">
        <v>42705</v>
      </c>
    </row>
    <row r="1554" spans="1:7">
      <c r="A1554" t="s">
        <v>2557</v>
      </c>
      <c r="B1554" t="s">
        <v>4011</v>
      </c>
      <c r="C1554" t="str">
        <f>_xlfn.XLOOKUP(A1554,generation_units!A:A,generation_units!T:T)</f>
        <v>Operational</v>
      </c>
      <c r="D1554">
        <v>29</v>
      </c>
      <c r="E1554">
        <v>29</v>
      </c>
      <c r="F1554" s="3">
        <v>43221</v>
      </c>
    </row>
    <row r="1555" spans="1:7">
      <c r="A1555" t="s">
        <v>2558</v>
      </c>
      <c r="B1555" s="25" t="s">
        <v>4019</v>
      </c>
      <c r="C1555" t="str">
        <f>_xlfn.XLOOKUP(A1555,generation_units!A:A,generation_units!T:T)</f>
        <v>Operational</v>
      </c>
      <c r="D1555" s="25">
        <v>50</v>
      </c>
      <c r="E1555">
        <v>50</v>
      </c>
      <c r="F1555" s="3">
        <v>40878</v>
      </c>
    </row>
    <row r="1556" spans="1:7">
      <c r="A1556" t="s">
        <v>2558</v>
      </c>
      <c r="B1556" t="s">
        <v>4019</v>
      </c>
      <c r="C1556" t="str">
        <f>_xlfn.XLOOKUP(A1556,generation_units!A:A,generation_units!T:T)</f>
        <v>Operational</v>
      </c>
      <c r="D1556">
        <v>50</v>
      </c>
      <c r="E1556">
        <v>50</v>
      </c>
      <c r="F1556" s="3">
        <v>40878</v>
      </c>
    </row>
    <row r="1557" spans="1:7">
      <c r="A1557" t="s">
        <v>2559</v>
      </c>
      <c r="B1557" s="30" t="s">
        <v>4139</v>
      </c>
      <c r="C1557" t="str">
        <f>_xlfn.XLOOKUP(A1557,generation_units!A:A,generation_units!T:T)</f>
        <v>Operational</v>
      </c>
      <c r="D1557" s="25">
        <v>1</v>
      </c>
      <c r="E1557" s="25">
        <v>1</v>
      </c>
      <c r="F1557" s="3">
        <v>40848</v>
      </c>
    </row>
    <row r="1558" spans="1:7">
      <c r="A1558" t="s">
        <v>2561</v>
      </c>
      <c r="B1558" s="25" t="s">
        <v>4125</v>
      </c>
      <c r="C1558" t="str">
        <f>_xlfn.XLOOKUP(A1558,generation_units!A:A,generation_units!T:T)</f>
        <v>Decommissioned</v>
      </c>
      <c r="D1558" s="25">
        <v>136</v>
      </c>
      <c r="E1558">
        <v>136</v>
      </c>
      <c r="F1558" s="3">
        <v>37895</v>
      </c>
      <c r="G1558" s="3">
        <v>43464</v>
      </c>
    </row>
    <row r="1559" spans="1:7">
      <c r="A1559" t="s">
        <v>2562</v>
      </c>
      <c r="B1559" t="s">
        <v>4125</v>
      </c>
      <c r="C1559" t="str">
        <f>_xlfn.XLOOKUP(A1559,generation_units!A:A,generation_units!T:T)</f>
        <v>Operational</v>
      </c>
      <c r="D1559">
        <v>136</v>
      </c>
      <c r="E1559">
        <v>136</v>
      </c>
      <c r="F1559" s="3">
        <v>43465</v>
      </c>
    </row>
    <row r="1560" spans="1:7">
      <c r="A1560" t="s">
        <v>2563</v>
      </c>
      <c r="B1560" t="s">
        <v>4219</v>
      </c>
      <c r="C1560" t="str">
        <f>_xlfn.XLOOKUP(A1560,generation_units!A:A,generation_units!T:T)</f>
        <v>Expanded</v>
      </c>
      <c r="D1560">
        <v>37</v>
      </c>
      <c r="E1560">
        <v>37</v>
      </c>
      <c r="F1560" s="3">
        <v>37500</v>
      </c>
    </row>
    <row r="1561" spans="1:7">
      <c r="A1561" t="s">
        <v>2566</v>
      </c>
      <c r="B1561" t="s">
        <v>4219</v>
      </c>
      <c r="C1561" t="str">
        <f>_xlfn.XLOOKUP(A1561,generation_units!A:A,generation_units!T:T)</f>
        <v>Expanded</v>
      </c>
      <c r="D1561">
        <v>12</v>
      </c>
      <c r="E1561">
        <v>12</v>
      </c>
      <c r="F1561" s="3">
        <v>37956</v>
      </c>
    </row>
    <row r="1562" spans="1:7">
      <c r="A1562" t="s">
        <v>2567</v>
      </c>
      <c r="B1562" s="25" t="s">
        <v>3964</v>
      </c>
      <c r="C1562" t="str">
        <f>_xlfn.XLOOKUP(A1562,generation_units!A:A,generation_units!T:T)</f>
        <v>Operational</v>
      </c>
      <c r="D1562">
        <v>14</v>
      </c>
      <c r="E1562">
        <v>14</v>
      </c>
      <c r="F1562" s="3">
        <v>39508</v>
      </c>
    </row>
    <row r="1563" spans="1:7">
      <c r="A1563" t="s">
        <v>2568</v>
      </c>
      <c r="B1563" t="s">
        <v>4068</v>
      </c>
      <c r="C1563" t="str">
        <f>_xlfn.XLOOKUP(A1563,generation_units!A:A,generation_units!T:T)</f>
        <v>Operational</v>
      </c>
      <c r="D1563">
        <v>10</v>
      </c>
      <c r="E1563">
        <v>121</v>
      </c>
      <c r="F1563" s="3">
        <v>42705</v>
      </c>
    </row>
    <row r="1564" spans="1:7">
      <c r="A1564" t="s">
        <v>2568</v>
      </c>
      <c r="B1564" t="s">
        <v>4079</v>
      </c>
      <c r="C1564" t="str">
        <f>_xlfn.XLOOKUP(A1564,generation_units!A:A,generation_units!T:T)</f>
        <v>Operational</v>
      </c>
      <c r="D1564">
        <v>111</v>
      </c>
      <c r="E1564">
        <v>121</v>
      </c>
      <c r="F1564" s="3">
        <v>42705</v>
      </c>
    </row>
    <row r="1565" spans="1:7">
      <c r="A1565" t="s">
        <v>2569</v>
      </c>
      <c r="B1565" t="s">
        <v>4104</v>
      </c>
      <c r="C1565" t="str">
        <f>_xlfn.XLOOKUP(A1565,generation_units!A:A,generation_units!T:T)</f>
        <v>Operational</v>
      </c>
      <c r="D1565">
        <v>7</v>
      </c>
      <c r="E1565">
        <v>74</v>
      </c>
      <c r="F1565" s="3">
        <v>44501</v>
      </c>
    </row>
    <row r="1566" spans="1:7">
      <c r="A1566" t="s">
        <v>2569</v>
      </c>
      <c r="B1566" t="s">
        <v>4067</v>
      </c>
      <c r="C1566" t="str">
        <f>_xlfn.XLOOKUP(A1566,generation_units!A:A,generation_units!T:T)</f>
        <v>Operational</v>
      </c>
      <c r="D1566">
        <v>67</v>
      </c>
      <c r="E1566">
        <v>74</v>
      </c>
      <c r="F1566" s="3">
        <v>44501</v>
      </c>
    </row>
    <row r="1567" spans="1:7">
      <c r="A1567" t="s">
        <v>2570</v>
      </c>
      <c r="B1567" t="s">
        <v>4218</v>
      </c>
      <c r="C1567" t="str">
        <f>_xlfn.XLOOKUP(A1567,generation_units!A:A,generation_units!T:T)</f>
        <v>Operational</v>
      </c>
      <c r="D1567" s="25">
        <v>1</v>
      </c>
      <c r="E1567" s="25">
        <v>1</v>
      </c>
      <c r="F1567" s="3">
        <v>37226</v>
      </c>
    </row>
    <row r="1568" spans="1:7">
      <c r="A1568" t="s">
        <v>2573</v>
      </c>
      <c r="B1568" s="25" t="s">
        <v>4065</v>
      </c>
      <c r="C1568" t="str">
        <f>_xlfn.XLOOKUP(A1568,generation_units!A:A,generation_units!T:T)</f>
        <v>Decommissioned</v>
      </c>
      <c r="D1568" s="25">
        <v>1</v>
      </c>
      <c r="E1568">
        <v>134</v>
      </c>
      <c r="F1568" s="3">
        <v>40483</v>
      </c>
      <c r="G1568" s="3">
        <v>44922</v>
      </c>
    </row>
    <row r="1569" spans="1:7">
      <c r="A1569" t="s">
        <v>2573</v>
      </c>
      <c r="B1569" s="25" t="s">
        <v>4113</v>
      </c>
      <c r="C1569" t="str">
        <f>_xlfn.XLOOKUP(A1569,generation_units!A:A,generation_units!T:T)</f>
        <v>Decommissioned</v>
      </c>
      <c r="D1569" s="25">
        <v>22</v>
      </c>
      <c r="E1569">
        <v>134</v>
      </c>
      <c r="F1569" s="3">
        <v>40483</v>
      </c>
      <c r="G1569" s="3">
        <v>44922</v>
      </c>
    </row>
    <row r="1570" spans="1:7">
      <c r="A1570" t="s">
        <v>2573</v>
      </c>
      <c r="B1570" s="25" t="s">
        <v>4249</v>
      </c>
      <c r="C1570" t="str">
        <f>_xlfn.XLOOKUP(A1570,generation_units!A:A,generation_units!T:T)</f>
        <v>Decommissioned</v>
      </c>
      <c r="D1570" s="25">
        <v>110</v>
      </c>
      <c r="E1570">
        <v>134</v>
      </c>
      <c r="F1570" s="3">
        <v>40483</v>
      </c>
      <c r="G1570" s="3">
        <v>44922</v>
      </c>
    </row>
    <row r="1571" spans="1:7">
      <c r="A1571" t="s">
        <v>2574</v>
      </c>
      <c r="B1571" t="s">
        <v>4113</v>
      </c>
      <c r="C1571" t="str">
        <f>_xlfn.XLOOKUP(A1571,generation_units!A:A,generation_units!T:T)</f>
        <v>Operational</v>
      </c>
      <c r="D1571">
        <v>22</v>
      </c>
      <c r="E1571">
        <v>133</v>
      </c>
      <c r="F1571" s="3">
        <v>44923</v>
      </c>
    </row>
    <row r="1572" spans="1:7">
      <c r="A1572" t="s">
        <v>2574</v>
      </c>
      <c r="B1572" t="s">
        <v>4065</v>
      </c>
      <c r="C1572" t="str">
        <f>_xlfn.XLOOKUP(A1572,generation_units!A:A,generation_units!T:T)</f>
        <v>Operational</v>
      </c>
      <c r="D1572">
        <v>1</v>
      </c>
      <c r="E1572">
        <v>133</v>
      </c>
      <c r="F1572" s="3">
        <v>44923</v>
      </c>
    </row>
    <row r="1573" spans="1:7">
      <c r="A1573" t="s">
        <v>2574</v>
      </c>
      <c r="B1573" t="s">
        <v>4249</v>
      </c>
      <c r="C1573" t="str">
        <f>_xlfn.XLOOKUP(A1573,generation_units!A:A,generation_units!T:T)</f>
        <v>Operational</v>
      </c>
      <c r="D1573">
        <v>110</v>
      </c>
      <c r="E1573">
        <v>133</v>
      </c>
      <c r="F1573" s="3">
        <v>44923</v>
      </c>
    </row>
    <row r="1574" spans="1:7">
      <c r="A1574" t="s">
        <v>2576</v>
      </c>
      <c r="B1574" t="s">
        <v>4078</v>
      </c>
      <c r="C1574" t="str">
        <f>_xlfn.XLOOKUP(A1574,generation_units!A:A,generation_units!T:T)</f>
        <v>Operational</v>
      </c>
      <c r="D1574">
        <v>10</v>
      </c>
      <c r="E1574">
        <v>74</v>
      </c>
      <c r="F1574" s="3">
        <v>44181</v>
      </c>
    </row>
    <row r="1575" spans="1:7">
      <c r="A1575" t="s">
        <v>2576</v>
      </c>
      <c r="B1575" t="s">
        <v>3969</v>
      </c>
      <c r="C1575" t="str">
        <f>_xlfn.XLOOKUP(A1575,generation_units!A:A,generation_units!T:T)</f>
        <v>Operational</v>
      </c>
      <c r="D1575">
        <v>64</v>
      </c>
      <c r="E1575">
        <v>74</v>
      </c>
      <c r="F1575" s="3">
        <v>44181</v>
      </c>
    </row>
    <row r="1576" spans="1:7">
      <c r="A1576" t="s">
        <v>2576</v>
      </c>
      <c r="B1576" s="25" t="s">
        <v>4078</v>
      </c>
      <c r="C1576" t="str">
        <f>_xlfn.XLOOKUP(A1576,generation_units!A:A,generation_units!T:T)</f>
        <v>Operational</v>
      </c>
      <c r="D1576" s="25">
        <v>10</v>
      </c>
      <c r="E1576">
        <v>74</v>
      </c>
      <c r="F1576" s="3">
        <v>44181</v>
      </c>
    </row>
    <row r="1577" spans="1:7">
      <c r="A1577" t="s">
        <v>2576</v>
      </c>
      <c r="B1577" s="25" t="s">
        <v>3969</v>
      </c>
      <c r="C1577" t="str">
        <f>_xlfn.XLOOKUP(A1577,generation_units!A:A,generation_units!T:T)</f>
        <v>Operational</v>
      </c>
      <c r="D1577" s="25">
        <v>64</v>
      </c>
      <c r="E1577">
        <v>74</v>
      </c>
      <c r="F1577" s="3">
        <v>44181</v>
      </c>
    </row>
    <row r="1578" spans="1:7">
      <c r="A1578" t="s">
        <v>2579</v>
      </c>
      <c r="B1578" t="s">
        <v>4019</v>
      </c>
      <c r="C1578" t="str">
        <f>_xlfn.XLOOKUP(A1578,generation_units!A:A,generation_units!T:T)</f>
        <v>Decommissioned</v>
      </c>
      <c r="D1578">
        <v>35</v>
      </c>
      <c r="E1578">
        <v>35</v>
      </c>
      <c r="F1578" s="3">
        <v>40057</v>
      </c>
      <c r="G1578" s="3">
        <v>45382</v>
      </c>
    </row>
    <row r="1579" spans="1:7">
      <c r="A1579" t="s">
        <v>2580</v>
      </c>
      <c r="B1579" t="s">
        <v>4099</v>
      </c>
      <c r="C1579" t="str">
        <f>_xlfn.XLOOKUP(A1579,generation_units!A:A,generation_units!T:T)</f>
        <v>Operational</v>
      </c>
      <c r="D1579">
        <v>33</v>
      </c>
      <c r="E1579">
        <v>33</v>
      </c>
      <c r="F1579" s="3">
        <v>45383</v>
      </c>
    </row>
    <row r="1580" spans="1:7">
      <c r="A1580" t="s">
        <v>2581</v>
      </c>
      <c r="B1580" t="s">
        <v>4067</v>
      </c>
      <c r="C1580" t="str">
        <f>_xlfn.XLOOKUP(A1580,generation_units!A:A,generation_units!T:T)</f>
        <v>Operational</v>
      </c>
      <c r="D1580">
        <v>70</v>
      </c>
      <c r="E1580">
        <v>70</v>
      </c>
      <c r="F1580" s="3">
        <v>45261</v>
      </c>
    </row>
    <row r="1581" spans="1:7">
      <c r="A1581" t="s">
        <v>2583</v>
      </c>
      <c r="B1581" s="25" t="s">
        <v>4061</v>
      </c>
      <c r="C1581" t="str">
        <f>_xlfn.XLOOKUP(A1581,generation_units!A:A,generation_units!T:T)</f>
        <v>Operational</v>
      </c>
      <c r="D1581">
        <v>2</v>
      </c>
      <c r="E1581" s="25">
        <v>2</v>
      </c>
      <c r="F1581" s="3">
        <v>40878</v>
      </c>
    </row>
    <row r="1582" spans="1:7">
      <c r="A1582" s="30" t="s">
        <v>2586</v>
      </c>
      <c r="B1582" s="25" t="s">
        <v>4141</v>
      </c>
      <c r="C1582" t="str">
        <f>_xlfn.XLOOKUP(A1582,generation_units!A:A,generation_units!T:T)</f>
        <v>Operational</v>
      </c>
      <c r="D1582">
        <v>41</v>
      </c>
      <c r="E1582" s="25">
        <v>41</v>
      </c>
      <c r="F1582" s="3">
        <v>37895</v>
      </c>
    </row>
    <row r="1583" spans="1:7">
      <c r="A1583" t="s">
        <v>2587</v>
      </c>
      <c r="B1583" t="s">
        <v>4078</v>
      </c>
      <c r="C1583" t="str">
        <f>_xlfn.XLOOKUP(A1583,generation_units!A:A,generation_units!T:T)</f>
        <v>Expanded</v>
      </c>
      <c r="D1583">
        <v>100</v>
      </c>
      <c r="E1583">
        <v>100</v>
      </c>
      <c r="F1583" s="3">
        <v>43800</v>
      </c>
    </row>
    <row r="1584" spans="1:7">
      <c r="A1584" t="s">
        <v>2589</v>
      </c>
      <c r="B1584" s="25" t="s">
        <v>4078</v>
      </c>
      <c r="C1584" t="str">
        <f>_xlfn.XLOOKUP(A1584,generation_units!A:A,generation_units!T:T)</f>
        <v>Operational</v>
      </c>
      <c r="D1584">
        <v>100</v>
      </c>
      <c r="E1584">
        <v>100</v>
      </c>
      <c r="F1584" s="3">
        <v>43800</v>
      </c>
    </row>
    <row r="1585" spans="1:7">
      <c r="A1585" t="s">
        <v>2590</v>
      </c>
      <c r="B1585" t="s">
        <v>4078</v>
      </c>
      <c r="C1585" t="str">
        <f>_xlfn.XLOOKUP(A1585,generation_units!A:A,generation_units!T:T)</f>
        <v>Operational</v>
      </c>
      <c r="D1585">
        <v>12</v>
      </c>
      <c r="E1585">
        <v>69</v>
      </c>
      <c r="F1585" s="3">
        <v>44196</v>
      </c>
    </row>
    <row r="1586" spans="1:7">
      <c r="A1586" t="s">
        <v>2590</v>
      </c>
      <c r="B1586" t="s">
        <v>4083</v>
      </c>
      <c r="C1586" t="str">
        <f>_xlfn.XLOOKUP(A1586,generation_units!A:A,generation_units!T:T)</f>
        <v>Operational</v>
      </c>
      <c r="D1586">
        <v>57</v>
      </c>
      <c r="E1586">
        <v>69</v>
      </c>
      <c r="F1586" s="3">
        <v>44196</v>
      </c>
    </row>
    <row r="1587" spans="1:7">
      <c r="A1587" t="s">
        <v>2591</v>
      </c>
      <c r="B1587" t="s">
        <v>4123</v>
      </c>
      <c r="C1587" t="str">
        <f>_xlfn.XLOOKUP(A1587,generation_units!A:A,generation_units!T:T)</f>
        <v>Operational</v>
      </c>
      <c r="D1587">
        <v>1</v>
      </c>
      <c r="E1587" s="25">
        <v>1</v>
      </c>
      <c r="F1587" s="3">
        <v>41274</v>
      </c>
    </row>
    <row r="1588" spans="1:7">
      <c r="A1588" t="s">
        <v>2592</v>
      </c>
      <c r="B1588" t="s">
        <v>4103</v>
      </c>
      <c r="C1588" t="str">
        <f>_xlfn.XLOOKUP(A1588,generation_units!A:A,generation_units!T:T)</f>
        <v>Operational</v>
      </c>
      <c r="D1588">
        <v>100</v>
      </c>
      <c r="E1588">
        <v>100</v>
      </c>
      <c r="F1588" s="3">
        <v>41244</v>
      </c>
    </row>
    <row r="1589" spans="1:7">
      <c r="A1589" t="s">
        <v>2593</v>
      </c>
      <c r="B1589" s="25" t="s">
        <v>4052</v>
      </c>
      <c r="C1589" t="str">
        <f>_xlfn.XLOOKUP(A1589,generation_units!A:A,generation_units!T:T)</f>
        <v>Operational</v>
      </c>
      <c r="D1589">
        <v>1</v>
      </c>
      <c r="E1589" s="25">
        <v>81</v>
      </c>
      <c r="F1589" s="3">
        <v>40026</v>
      </c>
    </row>
    <row r="1590" spans="1:7">
      <c r="A1590" t="s">
        <v>2593</v>
      </c>
      <c r="B1590" s="25" t="s">
        <v>4089</v>
      </c>
      <c r="C1590" t="str">
        <f>_xlfn.XLOOKUP(A1590,generation_units!A:A,generation_units!T:T)</f>
        <v>Operational</v>
      </c>
      <c r="D1590">
        <v>14</v>
      </c>
      <c r="E1590" s="25">
        <v>81</v>
      </c>
      <c r="F1590" s="3">
        <v>40026</v>
      </c>
    </row>
    <row r="1591" spans="1:7">
      <c r="A1591" t="s">
        <v>2593</v>
      </c>
      <c r="B1591" s="25" t="s">
        <v>4057</v>
      </c>
      <c r="C1591" t="str">
        <f>_xlfn.XLOOKUP(A1591,generation_units!A:A,generation_units!T:T)</f>
        <v>Operational</v>
      </c>
      <c r="D1591">
        <v>66</v>
      </c>
      <c r="E1591" s="25">
        <v>81</v>
      </c>
      <c r="F1591" s="3">
        <v>40026</v>
      </c>
    </row>
    <row r="1592" spans="1:7">
      <c r="A1592" t="s">
        <v>2594</v>
      </c>
      <c r="B1592" s="25" t="s">
        <v>4117</v>
      </c>
      <c r="C1592" t="str">
        <f>_xlfn.XLOOKUP(A1592,generation_units!A:A,generation_units!T:T)</f>
        <v>Operational</v>
      </c>
      <c r="D1592">
        <v>8</v>
      </c>
      <c r="E1592" s="25">
        <v>74</v>
      </c>
      <c r="F1592" s="3">
        <v>44166</v>
      </c>
    </row>
    <row r="1593" spans="1:7">
      <c r="A1593" t="s">
        <v>2594</v>
      </c>
      <c r="B1593" s="25" t="s">
        <v>4085</v>
      </c>
      <c r="C1593" t="str">
        <f>_xlfn.XLOOKUP(A1593,generation_units!A:A,generation_units!T:T)</f>
        <v>Operational</v>
      </c>
      <c r="D1593">
        <v>66</v>
      </c>
      <c r="E1593" s="25">
        <v>74</v>
      </c>
      <c r="F1593" s="3">
        <v>44166</v>
      </c>
    </row>
    <row r="1594" spans="1:7">
      <c r="A1594" t="s">
        <v>2596</v>
      </c>
      <c r="B1594" s="25" t="s">
        <v>4061</v>
      </c>
      <c r="C1594" t="str">
        <f>_xlfn.XLOOKUP(A1594,generation_units!A:A,generation_units!T:T)</f>
        <v>Operational</v>
      </c>
      <c r="D1594">
        <v>1</v>
      </c>
      <c r="E1594">
        <v>1</v>
      </c>
      <c r="F1594" s="3">
        <v>38322</v>
      </c>
    </row>
    <row r="1595" spans="1:7">
      <c r="A1595" t="s">
        <v>2597</v>
      </c>
      <c r="B1595" t="s">
        <v>4141</v>
      </c>
      <c r="C1595" t="str">
        <f>_xlfn.XLOOKUP(A1595,generation_units!A:A,generation_units!T:T)</f>
        <v>Decommissioned</v>
      </c>
      <c r="D1595">
        <v>65</v>
      </c>
      <c r="E1595">
        <v>65</v>
      </c>
      <c r="F1595" s="3">
        <v>37622</v>
      </c>
      <c r="G1595" s="3">
        <v>44682</v>
      </c>
    </row>
    <row r="1596" spans="1:7">
      <c r="A1596" t="s">
        <v>2599</v>
      </c>
      <c r="B1596" t="s">
        <v>4077</v>
      </c>
      <c r="C1596" t="str">
        <f>_xlfn.XLOOKUP(A1596,generation_units!A:A,generation_units!T:T)</f>
        <v>Operational</v>
      </c>
      <c r="D1596">
        <v>17</v>
      </c>
      <c r="E1596">
        <v>37</v>
      </c>
      <c r="F1596" s="3">
        <v>44970</v>
      </c>
    </row>
    <row r="1597" spans="1:7">
      <c r="A1597" t="s">
        <v>2599</v>
      </c>
      <c r="B1597" t="s">
        <v>4104</v>
      </c>
      <c r="C1597" t="str">
        <f>_xlfn.XLOOKUP(A1597,generation_units!A:A,generation_units!T:T)</f>
        <v>Operational</v>
      </c>
      <c r="D1597">
        <v>7</v>
      </c>
      <c r="E1597">
        <v>37</v>
      </c>
      <c r="F1597" s="3">
        <v>44970</v>
      </c>
    </row>
    <row r="1598" spans="1:7">
      <c r="A1598" t="s">
        <v>2599</v>
      </c>
      <c r="B1598" t="s">
        <v>4255</v>
      </c>
      <c r="C1598" t="str">
        <f>_xlfn.XLOOKUP(A1598,generation_units!A:A,generation_units!T:T)</f>
        <v>Operational</v>
      </c>
      <c r="D1598">
        <v>12</v>
      </c>
      <c r="E1598">
        <v>37</v>
      </c>
      <c r="F1598" s="3">
        <v>44970</v>
      </c>
    </row>
    <row r="1599" spans="1:7">
      <c r="A1599" t="s">
        <v>2599</v>
      </c>
      <c r="B1599" t="s">
        <v>4231</v>
      </c>
      <c r="C1599" t="str">
        <f>_xlfn.XLOOKUP(A1599,generation_units!A:A,generation_units!T:T)</f>
        <v>Operational</v>
      </c>
      <c r="D1599">
        <v>1</v>
      </c>
      <c r="E1599">
        <v>37</v>
      </c>
      <c r="F1599" s="3">
        <v>44970</v>
      </c>
    </row>
    <row r="1600" spans="1:7">
      <c r="A1600" t="s">
        <v>2600</v>
      </c>
      <c r="B1600" t="s">
        <v>4104</v>
      </c>
      <c r="C1600" t="str">
        <f>_xlfn.XLOOKUP(A1600,generation_units!A:A,generation_units!T:T)</f>
        <v>Operational</v>
      </c>
      <c r="D1600">
        <v>42</v>
      </c>
      <c r="E1600">
        <v>42</v>
      </c>
      <c r="F1600" s="3">
        <v>43381</v>
      </c>
    </row>
    <row r="1601" spans="1:7">
      <c r="A1601" t="s">
        <v>2601</v>
      </c>
      <c r="B1601" t="s">
        <v>4065</v>
      </c>
      <c r="C1601" t="str">
        <f>_xlfn.XLOOKUP(A1601,generation_units!A:A,generation_units!T:T)</f>
        <v>Operational</v>
      </c>
      <c r="D1601">
        <v>40</v>
      </c>
      <c r="E1601">
        <v>96</v>
      </c>
      <c r="F1601" s="3">
        <v>39904</v>
      </c>
    </row>
    <row r="1602" spans="1:7">
      <c r="A1602" t="s">
        <v>2601</v>
      </c>
      <c r="B1602" t="s">
        <v>4256</v>
      </c>
      <c r="C1602" t="str">
        <f>_xlfn.XLOOKUP(A1602,generation_units!A:A,generation_units!T:T)</f>
        <v>Operational</v>
      </c>
      <c r="D1602">
        <v>1</v>
      </c>
      <c r="E1602">
        <v>96</v>
      </c>
      <c r="F1602" s="3">
        <v>39904</v>
      </c>
    </row>
    <row r="1603" spans="1:7">
      <c r="A1603" t="s">
        <v>2601</v>
      </c>
      <c r="B1603" t="s">
        <v>4061</v>
      </c>
      <c r="C1603" t="str">
        <f>_xlfn.XLOOKUP(A1603,generation_units!A:A,generation_units!T:T)</f>
        <v>Operational</v>
      </c>
      <c r="D1603">
        <v>55</v>
      </c>
      <c r="E1603">
        <v>96</v>
      </c>
      <c r="F1603" s="3">
        <v>39904</v>
      </c>
    </row>
    <row r="1604" spans="1:7">
      <c r="A1604" t="s">
        <v>2602</v>
      </c>
      <c r="B1604" s="25" t="s">
        <v>4061</v>
      </c>
      <c r="C1604" t="str">
        <f>_xlfn.XLOOKUP(A1604,generation_units!A:A,generation_units!T:T)</f>
        <v>Operational</v>
      </c>
      <c r="D1604">
        <v>1</v>
      </c>
      <c r="E1604" s="25">
        <v>1</v>
      </c>
      <c r="F1604" s="3">
        <v>40360</v>
      </c>
    </row>
    <row r="1605" spans="1:7">
      <c r="A1605" t="s">
        <v>2605</v>
      </c>
      <c r="B1605" t="s">
        <v>4075</v>
      </c>
      <c r="C1605" t="str">
        <f>_xlfn.XLOOKUP(A1605,generation_units!A:A,generation_units!T:T)</f>
        <v>Operational</v>
      </c>
      <c r="D1605">
        <v>5</v>
      </c>
      <c r="E1605">
        <v>27</v>
      </c>
      <c r="F1605" s="3">
        <v>45050</v>
      </c>
    </row>
    <row r="1606" spans="1:7">
      <c r="A1606" t="s">
        <v>2605</v>
      </c>
      <c r="B1606" t="s">
        <v>4095</v>
      </c>
      <c r="C1606" t="str">
        <f>_xlfn.XLOOKUP(A1606,generation_units!A:A,generation_units!T:T)</f>
        <v>Operational</v>
      </c>
      <c r="D1606">
        <v>22</v>
      </c>
      <c r="E1606">
        <v>27</v>
      </c>
      <c r="F1606" s="3">
        <v>45050</v>
      </c>
    </row>
    <row r="1607" spans="1:7">
      <c r="A1607" t="s">
        <v>2608</v>
      </c>
      <c r="B1607" t="s">
        <v>4257</v>
      </c>
      <c r="C1607" t="str">
        <f>_xlfn.XLOOKUP(A1607,generation_units!A:A,generation_units!T:T)</f>
        <v>Operational</v>
      </c>
      <c r="D1607">
        <v>1</v>
      </c>
      <c r="E1607">
        <v>44</v>
      </c>
      <c r="F1607" s="3">
        <v>30132</v>
      </c>
    </row>
    <row r="1608" spans="1:7">
      <c r="A1608" t="s">
        <v>2608</v>
      </c>
      <c r="B1608" t="s">
        <v>4126</v>
      </c>
      <c r="C1608" t="str">
        <f>_xlfn.XLOOKUP(A1608,generation_units!A:A,generation_units!T:T)</f>
        <v>Operational</v>
      </c>
      <c r="D1608">
        <v>5</v>
      </c>
      <c r="E1608">
        <v>44</v>
      </c>
      <c r="F1608" s="3">
        <v>30132</v>
      </c>
    </row>
    <row r="1609" spans="1:7">
      <c r="A1609" t="s">
        <v>2608</v>
      </c>
      <c r="B1609" t="s">
        <v>4258</v>
      </c>
      <c r="C1609" t="str">
        <f>_xlfn.XLOOKUP(A1609,generation_units!A:A,generation_units!T:T)</f>
        <v>Operational</v>
      </c>
      <c r="D1609">
        <v>2</v>
      </c>
      <c r="E1609">
        <v>44</v>
      </c>
      <c r="F1609" s="3">
        <v>30132</v>
      </c>
    </row>
    <row r="1610" spans="1:7">
      <c r="A1610" t="s">
        <v>2608</v>
      </c>
      <c r="B1610" t="s">
        <v>4259</v>
      </c>
      <c r="C1610" t="str">
        <f>_xlfn.XLOOKUP(A1610,generation_units!A:A,generation_units!T:T)</f>
        <v>Operational</v>
      </c>
      <c r="D1610">
        <v>2</v>
      </c>
      <c r="E1610">
        <v>44</v>
      </c>
      <c r="F1610" s="3">
        <v>30132</v>
      </c>
    </row>
    <row r="1611" spans="1:7">
      <c r="A1611" t="s">
        <v>2608</v>
      </c>
      <c r="B1611" t="s">
        <v>4259</v>
      </c>
      <c r="C1611" t="str">
        <f>_xlfn.XLOOKUP(A1611,generation_units!A:A,generation_units!T:T)</f>
        <v>Operational</v>
      </c>
      <c r="D1611">
        <v>34</v>
      </c>
      <c r="E1611">
        <v>44</v>
      </c>
      <c r="F1611" s="3">
        <v>30132</v>
      </c>
    </row>
    <row r="1612" spans="1:7">
      <c r="A1612" t="s">
        <v>2609</v>
      </c>
      <c r="B1612" t="s">
        <v>4109</v>
      </c>
      <c r="C1612" t="str">
        <f>_xlfn.XLOOKUP(A1612,generation_units!A:A,generation_units!T:T)</f>
        <v>Operational</v>
      </c>
      <c r="D1612">
        <v>24</v>
      </c>
      <c r="E1612">
        <v>24</v>
      </c>
      <c r="F1612" s="3">
        <v>40847</v>
      </c>
    </row>
    <row r="1613" spans="1:7">
      <c r="A1613" t="s">
        <v>2611</v>
      </c>
      <c r="B1613" t="s">
        <v>4090</v>
      </c>
      <c r="C1613" t="str">
        <f>_xlfn.XLOOKUP(A1613,generation_units!A:A,generation_units!T:T)</f>
        <v>Operational</v>
      </c>
      <c r="D1613">
        <v>11</v>
      </c>
      <c r="E1613">
        <v>11</v>
      </c>
      <c r="F1613" s="3">
        <v>41974</v>
      </c>
    </row>
    <row r="1614" spans="1:7">
      <c r="A1614" t="s">
        <v>2613</v>
      </c>
      <c r="B1614" t="s">
        <v>4235</v>
      </c>
      <c r="C1614" t="str">
        <f>_xlfn.XLOOKUP(A1614,generation_units!A:A,generation_units!T:T)</f>
        <v>Operational</v>
      </c>
      <c r="D1614">
        <v>48</v>
      </c>
      <c r="E1614">
        <v>48</v>
      </c>
      <c r="F1614" s="3">
        <v>42278</v>
      </c>
    </row>
    <row r="1615" spans="1:7">
      <c r="A1615" t="s">
        <v>2614</v>
      </c>
      <c r="B1615" t="s">
        <v>4074</v>
      </c>
      <c r="C1615" t="str">
        <f>_xlfn.XLOOKUP(A1615,generation_units!A:A,generation_units!T:T)</f>
        <v>Decommissioned</v>
      </c>
      <c r="D1615">
        <v>60</v>
      </c>
      <c r="E1615">
        <v>60</v>
      </c>
      <c r="F1615" s="3">
        <v>38322</v>
      </c>
      <c r="G1615" s="3">
        <v>44196</v>
      </c>
    </row>
    <row r="1616" spans="1:7">
      <c r="A1616" t="s">
        <v>2615</v>
      </c>
      <c r="B1616" t="s">
        <v>3993</v>
      </c>
      <c r="C1616" t="str">
        <f>_xlfn.XLOOKUP(A1616,generation_units!A:A,generation_units!T:T)</f>
        <v>Operational</v>
      </c>
      <c r="D1616">
        <v>4</v>
      </c>
      <c r="E1616">
        <v>4</v>
      </c>
      <c r="F1616" s="3">
        <v>44287</v>
      </c>
    </row>
    <row r="1617" spans="1:7">
      <c r="A1617" t="s">
        <v>2616</v>
      </c>
      <c r="B1617" t="s">
        <v>3969</v>
      </c>
      <c r="C1617" t="str">
        <f>_xlfn.XLOOKUP(A1617,generation_units!A:A,generation_units!T:T)</f>
        <v>Operational</v>
      </c>
      <c r="D1617">
        <v>11</v>
      </c>
      <c r="E1617">
        <v>17</v>
      </c>
      <c r="F1617" s="3">
        <v>44561</v>
      </c>
    </row>
    <row r="1618" spans="1:7">
      <c r="A1618" t="s">
        <v>2616</v>
      </c>
      <c r="B1618" t="s">
        <v>3998</v>
      </c>
      <c r="C1618" t="str">
        <f>_xlfn.XLOOKUP(A1618,generation_units!A:A,generation_units!T:T)</f>
        <v>Operational</v>
      </c>
      <c r="D1618">
        <v>6</v>
      </c>
      <c r="E1618">
        <v>17</v>
      </c>
      <c r="F1618" s="3">
        <v>44561</v>
      </c>
    </row>
    <row r="1619" spans="1:7">
      <c r="A1619" t="s">
        <v>2618</v>
      </c>
      <c r="B1619" t="s">
        <v>4208</v>
      </c>
      <c r="C1619" t="str">
        <f>_xlfn.XLOOKUP(A1619,generation_units!A:A,generation_units!T:T)</f>
        <v>Operational</v>
      </c>
      <c r="D1619">
        <v>13</v>
      </c>
      <c r="E1619">
        <v>104</v>
      </c>
      <c r="F1619" s="3">
        <v>42614</v>
      </c>
    </row>
    <row r="1620" spans="1:7">
      <c r="A1620" t="s">
        <v>2618</v>
      </c>
      <c r="B1620" t="s">
        <v>4057</v>
      </c>
      <c r="C1620" t="str">
        <f>_xlfn.XLOOKUP(A1620,generation_units!A:A,generation_units!T:T)</f>
        <v>Operational</v>
      </c>
      <c r="D1620">
        <v>91</v>
      </c>
      <c r="E1620">
        <v>104</v>
      </c>
      <c r="F1620" s="3">
        <v>42614</v>
      </c>
    </row>
    <row r="1621" spans="1:7">
      <c r="A1621" t="s">
        <v>2620</v>
      </c>
      <c r="B1621" s="25" t="s">
        <v>4260</v>
      </c>
      <c r="C1621" t="str">
        <f>_xlfn.XLOOKUP(A1621,generation_units!A:A,generation_units!T:T)</f>
        <v>Decommissioned</v>
      </c>
      <c r="D1621">
        <v>28</v>
      </c>
      <c r="E1621" s="25">
        <v>28</v>
      </c>
      <c r="F1621" s="3">
        <v>39448</v>
      </c>
      <c r="G1621" s="3">
        <v>45260</v>
      </c>
    </row>
    <row r="1622" spans="1:7">
      <c r="A1622" t="s">
        <v>2621</v>
      </c>
      <c r="B1622" s="25" t="s">
        <v>4261</v>
      </c>
      <c r="C1622" t="str">
        <f>_xlfn.XLOOKUP(A1622,generation_units!A:A,generation_units!T:T)</f>
        <v>Operational</v>
      </c>
      <c r="D1622">
        <v>94</v>
      </c>
      <c r="E1622" s="25">
        <v>112</v>
      </c>
      <c r="F1622" s="3">
        <v>41244</v>
      </c>
    </row>
    <row r="1623" spans="1:7">
      <c r="A1623" t="s">
        <v>2621</v>
      </c>
      <c r="B1623" s="25" t="s">
        <v>4057</v>
      </c>
      <c r="C1623" t="str">
        <f>_xlfn.XLOOKUP(A1623,generation_units!A:A,generation_units!T:T)</f>
        <v>Operational</v>
      </c>
      <c r="D1623">
        <v>18</v>
      </c>
      <c r="E1623" s="25">
        <v>112</v>
      </c>
      <c r="F1623" s="3">
        <v>41244</v>
      </c>
    </row>
    <row r="1624" spans="1:7">
      <c r="A1624" t="s">
        <v>2623</v>
      </c>
      <c r="B1624" s="25" t="s">
        <v>4260</v>
      </c>
      <c r="C1624" t="str">
        <f>_xlfn.XLOOKUP(A1624,generation_units!A:A,generation_units!T:T)</f>
        <v>Operational</v>
      </c>
      <c r="D1624">
        <v>26</v>
      </c>
      <c r="E1624" s="25">
        <v>28</v>
      </c>
      <c r="F1624" s="3">
        <v>45261</v>
      </c>
    </row>
    <row r="1625" spans="1:7">
      <c r="A1625" t="s">
        <v>2624</v>
      </c>
      <c r="B1625" t="s">
        <v>4078</v>
      </c>
      <c r="C1625" t="str">
        <f>_xlfn.XLOOKUP(A1625,generation_units!A:A,generation_units!T:T)</f>
        <v>Operational</v>
      </c>
      <c r="D1625">
        <v>100</v>
      </c>
      <c r="E1625">
        <v>100</v>
      </c>
      <c r="F1625" s="3">
        <v>42552</v>
      </c>
    </row>
    <row r="1626" spans="1:7">
      <c r="A1626" t="s">
        <v>2625</v>
      </c>
      <c r="B1626" s="25" t="s">
        <v>4262</v>
      </c>
      <c r="C1626" t="str">
        <f>_xlfn.XLOOKUP(A1626,generation_units!A:A,generation_units!T:T)</f>
        <v>Operational</v>
      </c>
      <c r="D1626">
        <v>10</v>
      </c>
      <c r="E1626">
        <v>10</v>
      </c>
      <c r="F1626" s="3">
        <v>39598</v>
      </c>
    </row>
    <row r="1627" spans="1:7">
      <c r="A1627" t="s">
        <v>2625</v>
      </c>
      <c r="B1627" t="s">
        <v>4060</v>
      </c>
      <c r="C1627" t="str">
        <f>_xlfn.XLOOKUP(A1627,generation_units!A:A,generation_units!T:T)</f>
        <v>Operational</v>
      </c>
      <c r="D1627">
        <v>10</v>
      </c>
      <c r="E1627">
        <v>10</v>
      </c>
      <c r="F1627" s="3">
        <v>39598</v>
      </c>
    </row>
    <row r="1628" spans="1:7">
      <c r="A1628" t="s">
        <v>2626</v>
      </c>
      <c r="B1628" s="25" t="s">
        <v>4141</v>
      </c>
      <c r="C1628" t="str">
        <f>_xlfn.XLOOKUP(A1628,generation_units!A:A,generation_units!T:T)</f>
        <v>Decommissioned</v>
      </c>
      <c r="D1628">
        <v>68</v>
      </c>
      <c r="E1628">
        <v>68</v>
      </c>
      <c r="F1628" s="3">
        <v>37895</v>
      </c>
      <c r="G1628" s="3">
        <v>44195</v>
      </c>
    </row>
    <row r="1629" spans="1:7">
      <c r="A1629" t="s">
        <v>2627</v>
      </c>
      <c r="B1629" t="s">
        <v>4052</v>
      </c>
      <c r="C1629" t="str">
        <f>_xlfn.XLOOKUP(A1629,generation_units!A:A,generation_units!T:T)</f>
        <v>Operational</v>
      </c>
      <c r="D1629">
        <v>68</v>
      </c>
      <c r="E1629">
        <v>68</v>
      </c>
      <c r="F1629" s="3">
        <v>44196</v>
      </c>
    </row>
    <row r="1630" spans="1:7">
      <c r="A1630" t="s">
        <v>2628</v>
      </c>
      <c r="B1630" s="25" t="s">
        <v>4263</v>
      </c>
      <c r="C1630" t="str">
        <f>_xlfn.XLOOKUP(A1630,generation_units!A:A,generation_units!T:T)</f>
        <v>Operational</v>
      </c>
      <c r="D1630">
        <v>89</v>
      </c>
      <c r="E1630" s="25">
        <v>89</v>
      </c>
      <c r="F1630" s="3">
        <v>37165</v>
      </c>
    </row>
    <row r="1631" spans="1:7">
      <c r="A1631" t="s">
        <v>2631</v>
      </c>
      <c r="B1631" t="s">
        <v>4082</v>
      </c>
      <c r="C1631" t="str">
        <f>_xlfn.XLOOKUP(A1631,generation_units!A:A,generation_units!T:T)</f>
        <v>Operational</v>
      </c>
      <c r="D1631">
        <v>63</v>
      </c>
      <c r="E1631">
        <v>63</v>
      </c>
      <c r="F1631" s="3">
        <v>42795</v>
      </c>
    </row>
    <row r="1632" spans="1:7">
      <c r="A1632" t="s">
        <v>2632</v>
      </c>
      <c r="B1632" s="25" t="s">
        <v>4013</v>
      </c>
      <c r="C1632" t="str">
        <f>_xlfn.XLOOKUP(A1632,generation_units!A:A,generation_units!T:T)</f>
        <v>Decommissioned</v>
      </c>
      <c r="D1632">
        <v>22</v>
      </c>
      <c r="E1632" s="25">
        <v>22</v>
      </c>
      <c r="F1632" s="3">
        <v>39052</v>
      </c>
      <c r="G1632" s="3">
        <v>44195</v>
      </c>
    </row>
    <row r="1633" spans="1:7">
      <c r="A1633" t="s">
        <v>2634</v>
      </c>
      <c r="B1633" s="25" t="s">
        <v>4057</v>
      </c>
      <c r="C1633" t="str">
        <f>_xlfn.XLOOKUP(A1633,generation_units!A:A,generation_units!T:T)</f>
        <v>Operational</v>
      </c>
      <c r="D1633">
        <v>22</v>
      </c>
      <c r="E1633" s="25">
        <v>22</v>
      </c>
      <c r="F1633" s="3">
        <v>44196</v>
      </c>
    </row>
    <row r="1634" spans="1:7">
      <c r="A1634" t="s">
        <v>2635</v>
      </c>
      <c r="B1634" s="25" t="s">
        <v>4065</v>
      </c>
      <c r="C1634" t="str">
        <f>_xlfn.XLOOKUP(A1634,generation_units!A:A,generation_units!T:T)</f>
        <v>Decommissioned</v>
      </c>
      <c r="D1634">
        <v>32</v>
      </c>
      <c r="E1634" s="25">
        <v>32</v>
      </c>
      <c r="F1634" s="3">
        <v>39417</v>
      </c>
      <c r="G1634" s="3">
        <v>44195</v>
      </c>
    </row>
    <row r="1635" spans="1:7">
      <c r="A1635" t="s">
        <v>2636</v>
      </c>
      <c r="B1635" s="25" t="s">
        <v>4089</v>
      </c>
      <c r="C1635" t="str">
        <f>_xlfn.XLOOKUP(A1635,generation_units!A:A,generation_units!T:T)</f>
        <v>Operational</v>
      </c>
      <c r="D1635">
        <v>32</v>
      </c>
      <c r="E1635" s="25">
        <v>32</v>
      </c>
      <c r="F1635" s="3">
        <v>44196</v>
      </c>
    </row>
    <row r="1636" spans="1:7">
      <c r="A1636" t="s">
        <v>2637</v>
      </c>
      <c r="B1636" t="s">
        <v>4068</v>
      </c>
      <c r="C1636" t="str">
        <f>_xlfn.XLOOKUP(A1636,generation_units!A:A,generation_units!T:T)</f>
        <v>Operational</v>
      </c>
      <c r="D1636">
        <v>5</v>
      </c>
      <c r="E1636">
        <v>48</v>
      </c>
      <c r="F1636" s="3">
        <v>42736</v>
      </c>
    </row>
    <row r="1637" spans="1:7">
      <c r="A1637" t="s">
        <v>2637</v>
      </c>
      <c r="B1637" t="s">
        <v>4097</v>
      </c>
      <c r="C1637" t="str">
        <f>_xlfn.XLOOKUP(A1637,generation_units!A:A,generation_units!T:T)</f>
        <v>Operational</v>
      </c>
      <c r="D1637">
        <v>43</v>
      </c>
      <c r="E1637">
        <v>48</v>
      </c>
      <c r="F1637" s="3">
        <v>42736</v>
      </c>
    </row>
    <row r="1638" spans="1:7">
      <c r="A1638" t="s">
        <v>2638</v>
      </c>
      <c r="B1638" s="25" t="s">
        <v>4087</v>
      </c>
      <c r="C1638" t="str">
        <f>_xlfn.XLOOKUP(A1638,generation_units!A:A,generation_units!T:T)</f>
        <v>Operational</v>
      </c>
      <c r="D1638">
        <v>5</v>
      </c>
      <c r="E1638" s="25">
        <v>73</v>
      </c>
      <c r="F1638" s="3">
        <v>45627</v>
      </c>
    </row>
    <row r="1639" spans="1:7">
      <c r="A1639" t="s">
        <v>2638</v>
      </c>
      <c r="B1639" s="25" t="s">
        <v>4067</v>
      </c>
      <c r="C1639" t="str">
        <f>_xlfn.XLOOKUP(A1639,generation_units!A:A,generation_units!T:T)</f>
        <v>Operational</v>
      </c>
      <c r="D1639">
        <v>68</v>
      </c>
      <c r="E1639" s="25">
        <v>73</v>
      </c>
      <c r="F1639" s="3">
        <v>45627</v>
      </c>
    </row>
    <row r="1640" spans="1:7">
      <c r="A1640" t="s">
        <v>2639</v>
      </c>
      <c r="B1640" s="25" t="s">
        <v>4119</v>
      </c>
      <c r="C1640" t="str">
        <f>_xlfn.XLOOKUP(A1640,generation_units!A:A,generation_units!T:T)</f>
        <v>Operational</v>
      </c>
      <c r="D1640">
        <v>1</v>
      </c>
      <c r="E1640" s="25">
        <v>1</v>
      </c>
      <c r="F1640" s="3">
        <v>42795</v>
      </c>
    </row>
    <row r="1641" spans="1:7">
      <c r="A1641" t="s">
        <v>2640</v>
      </c>
      <c r="B1641" s="25" t="s">
        <v>4119</v>
      </c>
      <c r="C1641" t="str">
        <f>_xlfn.XLOOKUP(A1641,generation_units!A:A,generation_units!T:T)</f>
        <v>Operational</v>
      </c>
      <c r="D1641">
        <v>1</v>
      </c>
      <c r="E1641" s="25">
        <v>1</v>
      </c>
      <c r="F1641" s="3">
        <v>42795</v>
      </c>
    </row>
    <row r="1642" spans="1:7">
      <c r="A1642" t="s">
        <v>2641</v>
      </c>
      <c r="B1642" s="25" t="s">
        <v>4119</v>
      </c>
      <c r="C1642" t="str">
        <f>_xlfn.XLOOKUP(A1642,generation_units!A:A,generation_units!T:T)</f>
        <v>Operational</v>
      </c>
      <c r="D1642">
        <v>1</v>
      </c>
      <c r="E1642" s="25">
        <v>1</v>
      </c>
      <c r="F1642" s="3">
        <v>42795</v>
      </c>
    </row>
    <row r="1643" spans="1:7">
      <c r="A1643" t="s">
        <v>2642</v>
      </c>
      <c r="B1643" s="25" t="s">
        <v>4119</v>
      </c>
      <c r="C1643" t="str">
        <f>_xlfn.XLOOKUP(A1643,generation_units!A:A,generation_units!T:T)</f>
        <v>Operational</v>
      </c>
      <c r="D1643">
        <v>1</v>
      </c>
      <c r="E1643" s="25">
        <v>1</v>
      </c>
      <c r="F1643" s="3">
        <v>42795</v>
      </c>
    </row>
    <row r="1644" spans="1:7">
      <c r="A1644" t="s">
        <v>2643</v>
      </c>
      <c r="B1644" s="25" t="s">
        <v>4119</v>
      </c>
      <c r="C1644" t="str">
        <f>_xlfn.XLOOKUP(A1644,generation_units!A:A,generation_units!T:T)</f>
        <v>Operational</v>
      </c>
      <c r="D1644" s="25">
        <v>1</v>
      </c>
      <c r="E1644" s="25">
        <v>1</v>
      </c>
      <c r="F1644" s="3">
        <v>42795</v>
      </c>
    </row>
    <row r="1645" spans="1:7">
      <c r="A1645" s="25" t="s">
        <v>2644</v>
      </c>
      <c r="B1645" s="25" t="s">
        <v>4103</v>
      </c>
      <c r="C1645" t="str">
        <f>_xlfn.XLOOKUP(A1645,generation_units!A:A,generation_units!T:T)</f>
        <v>Operational</v>
      </c>
      <c r="D1645" s="25">
        <v>52</v>
      </c>
      <c r="E1645" s="25">
        <v>58</v>
      </c>
      <c r="F1645" s="3">
        <v>41726</v>
      </c>
    </row>
    <row r="1646" spans="1:7">
      <c r="A1646" s="25" t="s">
        <v>2644</v>
      </c>
      <c r="B1646" s="25" t="s">
        <v>4236</v>
      </c>
      <c r="C1646" t="str">
        <f>_xlfn.XLOOKUP(A1646,generation_units!A:A,generation_units!T:T)</f>
        <v>Operational</v>
      </c>
      <c r="D1646" s="25">
        <v>6</v>
      </c>
      <c r="E1646" s="25">
        <v>58</v>
      </c>
      <c r="F1646" s="3">
        <v>41726</v>
      </c>
    </row>
    <row r="1647" spans="1:7">
      <c r="A1647" t="s">
        <v>2647</v>
      </c>
      <c r="B1647" s="25" t="s">
        <v>4076</v>
      </c>
      <c r="C1647" t="str">
        <f>_xlfn.XLOOKUP(A1647,generation_units!A:A,generation_units!T:T)</f>
        <v>Operational</v>
      </c>
      <c r="D1647" s="25">
        <v>4</v>
      </c>
      <c r="E1647">
        <v>4</v>
      </c>
      <c r="F1647" s="3">
        <v>44166</v>
      </c>
    </row>
    <row r="1648" spans="1:7">
      <c r="A1648" t="s">
        <v>2649</v>
      </c>
      <c r="B1648" s="25" t="s">
        <v>4076</v>
      </c>
      <c r="C1648" t="str">
        <f>_xlfn.XLOOKUP(A1648,generation_units!A:A,generation_units!T:T)</f>
        <v>Operational</v>
      </c>
      <c r="D1648" s="25">
        <v>4</v>
      </c>
      <c r="E1648">
        <v>4</v>
      </c>
      <c r="F1648" s="3">
        <v>44166</v>
      </c>
    </row>
    <row r="1649" spans="1:6">
      <c r="A1649" t="s">
        <v>2650</v>
      </c>
      <c r="B1649" s="25" t="s">
        <v>4076</v>
      </c>
      <c r="C1649" t="str">
        <f>_xlfn.XLOOKUP(A1649,generation_units!A:A,generation_units!T:T)</f>
        <v>Operational</v>
      </c>
      <c r="D1649" s="25">
        <v>4</v>
      </c>
      <c r="E1649">
        <v>4</v>
      </c>
      <c r="F1649" s="3">
        <v>44166</v>
      </c>
    </row>
    <row r="1650" spans="1:6">
      <c r="A1650" t="s">
        <v>2651</v>
      </c>
      <c r="B1650" s="25" t="s">
        <v>4076</v>
      </c>
      <c r="C1650" t="str">
        <f>_xlfn.XLOOKUP(A1650,generation_units!A:A,generation_units!T:T)</f>
        <v>Operational</v>
      </c>
      <c r="D1650" s="25">
        <v>4</v>
      </c>
      <c r="E1650">
        <v>4</v>
      </c>
      <c r="F1650" s="3">
        <v>44166</v>
      </c>
    </row>
    <row r="1651" spans="1:6">
      <c r="A1651" t="s">
        <v>2652</v>
      </c>
      <c r="B1651" s="25" t="s">
        <v>4061</v>
      </c>
      <c r="C1651" t="str">
        <f>_xlfn.XLOOKUP(A1651,generation_units!A:A,generation_units!T:T)</f>
        <v>Operational</v>
      </c>
      <c r="D1651" s="25">
        <v>6</v>
      </c>
      <c r="E1651" s="25">
        <v>6</v>
      </c>
      <c r="F1651" s="3">
        <v>39965</v>
      </c>
    </row>
    <row r="1652" spans="1:6">
      <c r="A1652" t="s">
        <v>2654</v>
      </c>
      <c r="B1652" s="25" t="s">
        <v>4052</v>
      </c>
      <c r="C1652" t="str">
        <f>_xlfn.XLOOKUP(A1652,generation_units!A:A,generation_units!T:T)</f>
        <v>Operational</v>
      </c>
      <c r="D1652" s="25">
        <v>9</v>
      </c>
      <c r="E1652" s="25">
        <v>9</v>
      </c>
      <c r="F1652" s="3">
        <v>40544</v>
      </c>
    </row>
    <row r="1653" spans="1:6">
      <c r="A1653" t="s">
        <v>2655</v>
      </c>
      <c r="B1653" t="s">
        <v>4078</v>
      </c>
      <c r="C1653" t="str">
        <f>_xlfn.XLOOKUP(A1653,generation_units!A:A,generation_units!T:T)</f>
        <v>Expanded</v>
      </c>
      <c r="D1653">
        <v>129</v>
      </c>
      <c r="E1653">
        <v>190</v>
      </c>
      <c r="F1653" s="3">
        <v>43435</v>
      </c>
    </row>
    <row r="1654" spans="1:6">
      <c r="A1654" t="s">
        <v>2655</v>
      </c>
      <c r="B1654" t="s">
        <v>4083</v>
      </c>
      <c r="C1654" t="str">
        <f>_xlfn.XLOOKUP(A1654,generation_units!A:A,generation_units!T:T)</f>
        <v>Expanded</v>
      </c>
      <c r="D1654">
        <v>51</v>
      </c>
      <c r="E1654">
        <v>190</v>
      </c>
      <c r="F1654" s="3">
        <v>43435</v>
      </c>
    </row>
    <row r="1655" spans="1:6">
      <c r="A1655" t="s">
        <v>2658</v>
      </c>
      <c r="B1655" t="s">
        <v>4083</v>
      </c>
      <c r="C1655" t="str">
        <f>_xlfn.XLOOKUP(A1655,generation_units!A:A,generation_units!T:T)</f>
        <v>Operational</v>
      </c>
      <c r="D1655">
        <v>61</v>
      </c>
      <c r="E1655">
        <v>51</v>
      </c>
      <c r="F1655" s="3">
        <v>43830</v>
      </c>
    </row>
    <row r="1656" spans="1:6">
      <c r="A1656" t="s">
        <v>2659</v>
      </c>
      <c r="B1656" t="s">
        <v>4023</v>
      </c>
      <c r="C1656" t="str">
        <f>_xlfn.XLOOKUP(A1656,generation_units!A:A,generation_units!T:T)</f>
        <v>Operational</v>
      </c>
      <c r="D1656">
        <v>75</v>
      </c>
      <c r="E1656">
        <v>75</v>
      </c>
      <c r="F1656" s="3">
        <v>41944</v>
      </c>
    </row>
    <row r="1657" spans="1:6">
      <c r="A1657" t="s">
        <v>2660</v>
      </c>
      <c r="B1657" s="25" t="s">
        <v>4065</v>
      </c>
      <c r="C1657" t="str">
        <f>_xlfn.XLOOKUP(A1657,generation_units!A:A,generation_units!T:T)</f>
        <v>Operational</v>
      </c>
      <c r="D1657" s="25">
        <v>1</v>
      </c>
      <c r="E1657" s="25">
        <v>1</v>
      </c>
      <c r="F1657" s="3">
        <v>40148</v>
      </c>
    </row>
    <row r="1658" spans="1:6">
      <c r="A1658" t="s">
        <v>2662</v>
      </c>
      <c r="B1658" s="25" t="s">
        <v>4068</v>
      </c>
      <c r="C1658" t="str">
        <f>_xlfn.XLOOKUP(A1658,generation_units!A:A,generation_units!T:T)</f>
        <v>Operational</v>
      </c>
      <c r="D1658" s="25">
        <v>84</v>
      </c>
      <c r="E1658" s="25">
        <v>84</v>
      </c>
      <c r="F1658" s="3">
        <v>42156</v>
      </c>
    </row>
    <row r="1659" spans="1:6">
      <c r="A1659" t="s">
        <v>2664</v>
      </c>
      <c r="B1659" t="s">
        <v>4068</v>
      </c>
      <c r="C1659" t="str">
        <f>_xlfn.XLOOKUP(A1659,generation_units!A:A,generation_units!T:T)</f>
        <v>Operational</v>
      </c>
      <c r="D1659">
        <v>9</v>
      </c>
      <c r="E1659">
        <v>97</v>
      </c>
      <c r="F1659" s="3">
        <v>42705</v>
      </c>
    </row>
    <row r="1660" spans="1:6">
      <c r="A1660" t="s">
        <v>2664</v>
      </c>
      <c r="B1660" t="s">
        <v>4112</v>
      </c>
      <c r="C1660" t="str">
        <f>_xlfn.XLOOKUP(A1660,generation_units!A:A,generation_units!T:T)</f>
        <v>Operational</v>
      </c>
      <c r="D1660">
        <v>88</v>
      </c>
      <c r="E1660">
        <v>97</v>
      </c>
      <c r="F1660" s="3">
        <v>42705</v>
      </c>
    </row>
    <row r="1661" spans="1:6">
      <c r="A1661" t="s">
        <v>2665</v>
      </c>
      <c r="B1661" t="s">
        <v>4150</v>
      </c>
      <c r="C1661" t="str">
        <f>_xlfn.XLOOKUP(A1661,generation_units!A:A,generation_units!T:T)</f>
        <v>Operational</v>
      </c>
      <c r="D1661">
        <v>13</v>
      </c>
      <c r="E1661">
        <v>61</v>
      </c>
      <c r="F1661" s="3">
        <v>44166</v>
      </c>
    </row>
    <row r="1662" spans="1:6">
      <c r="A1662" t="s">
        <v>2665</v>
      </c>
      <c r="B1662" t="s">
        <v>4064</v>
      </c>
      <c r="C1662" t="str">
        <f>_xlfn.XLOOKUP(A1662,generation_units!A:A,generation_units!T:T)</f>
        <v>Operational</v>
      </c>
      <c r="D1662">
        <v>48</v>
      </c>
      <c r="E1662">
        <v>61</v>
      </c>
      <c r="F1662" s="3">
        <v>44166</v>
      </c>
    </row>
    <row r="1663" spans="1:6">
      <c r="A1663" t="s">
        <v>2666</v>
      </c>
      <c r="B1663" s="25" t="s">
        <v>4264</v>
      </c>
      <c r="C1663" t="str">
        <f>_xlfn.XLOOKUP(A1663,generation_units!A:A,generation_units!T:T)</f>
        <v>Operational</v>
      </c>
      <c r="D1663" s="25">
        <v>1</v>
      </c>
      <c r="E1663" s="25">
        <v>1</v>
      </c>
      <c r="F1663" s="3">
        <v>43160</v>
      </c>
    </row>
    <row r="1664" spans="1:6">
      <c r="A1664" t="s">
        <v>2669</v>
      </c>
      <c r="B1664" s="25" t="s">
        <v>4194</v>
      </c>
      <c r="C1664" t="str">
        <f>_xlfn.XLOOKUP(A1664,generation_units!A:A,generation_units!T:T)</f>
        <v>Operational</v>
      </c>
      <c r="D1664" s="25">
        <v>1</v>
      </c>
      <c r="E1664" s="25">
        <v>1</v>
      </c>
      <c r="F1664" s="3">
        <v>43082</v>
      </c>
    </row>
    <row r="1665" spans="1:7">
      <c r="A1665" t="s">
        <v>2670</v>
      </c>
      <c r="B1665" t="s">
        <v>4011</v>
      </c>
      <c r="C1665" t="str">
        <f>_xlfn.XLOOKUP(A1665,generation_units!A:A,generation_units!T:T)</f>
        <v>Operational</v>
      </c>
      <c r="D1665">
        <v>4</v>
      </c>
      <c r="E1665">
        <v>42</v>
      </c>
      <c r="F1665" s="3">
        <v>43891</v>
      </c>
    </row>
    <row r="1666" spans="1:7">
      <c r="A1666" t="s">
        <v>2670</v>
      </c>
      <c r="B1666" t="s">
        <v>4153</v>
      </c>
      <c r="C1666" t="str">
        <f>_xlfn.XLOOKUP(A1666,generation_units!A:A,generation_units!T:T)</f>
        <v>Operational</v>
      </c>
      <c r="D1666">
        <v>38</v>
      </c>
      <c r="E1666">
        <v>42</v>
      </c>
      <c r="F1666" s="3">
        <v>43891</v>
      </c>
    </row>
    <row r="1667" spans="1:7">
      <c r="A1667" t="s">
        <v>2671</v>
      </c>
      <c r="B1667" s="25" t="s">
        <v>3964</v>
      </c>
      <c r="C1667" t="str">
        <f>_xlfn.XLOOKUP(A1667,generation_units!A:A,generation_units!T:T)</f>
        <v>Operational</v>
      </c>
      <c r="D1667" s="25">
        <v>44</v>
      </c>
      <c r="E1667" s="25">
        <v>44</v>
      </c>
      <c r="F1667" s="3">
        <v>40148</v>
      </c>
    </row>
    <row r="1668" spans="1:7">
      <c r="A1668" t="s">
        <v>2673</v>
      </c>
      <c r="B1668" t="s">
        <v>3985</v>
      </c>
      <c r="C1668" t="str">
        <f>_xlfn.XLOOKUP(A1668,generation_units!A:A,generation_units!T:T)</f>
        <v>Operational</v>
      </c>
      <c r="D1668">
        <v>70</v>
      </c>
      <c r="E1668">
        <v>70</v>
      </c>
      <c r="F1668" s="3">
        <v>41122</v>
      </c>
    </row>
    <row r="1669" spans="1:7">
      <c r="A1669" t="s">
        <v>2674</v>
      </c>
      <c r="B1669" s="25" t="s">
        <v>4061</v>
      </c>
      <c r="C1669" t="str">
        <f>_xlfn.XLOOKUP(A1669,generation_units!A:A,generation_units!T:T)</f>
        <v>Operational</v>
      </c>
      <c r="D1669" s="25">
        <v>5</v>
      </c>
      <c r="E1669" s="25">
        <v>5</v>
      </c>
      <c r="F1669" s="3">
        <v>39965</v>
      </c>
    </row>
    <row r="1670" spans="1:7">
      <c r="A1670" t="s">
        <v>2675</v>
      </c>
      <c r="B1670" s="25" t="s">
        <v>4265</v>
      </c>
      <c r="C1670" t="str">
        <f>_xlfn.XLOOKUP(A1670,generation_units!A:A,generation_units!T:T)</f>
        <v>Decommissioned</v>
      </c>
      <c r="D1670" s="25">
        <v>170</v>
      </c>
      <c r="E1670">
        <v>291</v>
      </c>
      <c r="F1670" s="3">
        <v>31412</v>
      </c>
      <c r="G1670" s="3">
        <v>43830</v>
      </c>
    </row>
    <row r="1671" spans="1:7">
      <c r="A1671" t="s">
        <v>2675</v>
      </c>
      <c r="B1671" s="25" t="s">
        <v>4266</v>
      </c>
      <c r="C1671" t="str">
        <f>_xlfn.XLOOKUP(A1671,generation_units!A:A,generation_units!T:T)</f>
        <v>Decommissioned</v>
      </c>
      <c r="D1671" s="25">
        <v>61</v>
      </c>
      <c r="E1671">
        <v>291</v>
      </c>
      <c r="F1671" s="3">
        <v>31412</v>
      </c>
      <c r="G1671" s="3">
        <v>43830</v>
      </c>
    </row>
    <row r="1672" spans="1:7">
      <c r="A1672" t="s">
        <v>2675</v>
      </c>
      <c r="B1672" s="25" t="s">
        <v>531</v>
      </c>
      <c r="C1672" t="str">
        <f>_xlfn.XLOOKUP(A1672,generation_units!A:A,generation_units!T:T)</f>
        <v>Decommissioned</v>
      </c>
      <c r="D1672" s="25">
        <v>60</v>
      </c>
      <c r="E1672">
        <v>291</v>
      </c>
      <c r="F1672" s="3">
        <v>31412</v>
      </c>
      <c r="G1672" s="3">
        <v>43830</v>
      </c>
    </row>
    <row r="1673" spans="1:7">
      <c r="A1673" t="s">
        <v>2677</v>
      </c>
      <c r="B1673" t="s">
        <v>3993</v>
      </c>
      <c r="C1673" t="str">
        <f>_xlfn.XLOOKUP(A1673,generation_units!A:A,generation_units!T:T)</f>
        <v>Operational</v>
      </c>
      <c r="D1673">
        <v>13</v>
      </c>
      <c r="E1673">
        <v>13</v>
      </c>
      <c r="F1673" s="3">
        <v>44287</v>
      </c>
    </row>
    <row r="1674" spans="1:7">
      <c r="A1674" t="s">
        <v>2678</v>
      </c>
      <c r="B1674" s="25" t="s">
        <v>531</v>
      </c>
      <c r="C1674" t="str">
        <f>_xlfn.XLOOKUP(A1674,generation_units!A:A,generation_units!T:T)</f>
        <v>Operational</v>
      </c>
      <c r="D1674" s="25">
        <v>190</v>
      </c>
      <c r="E1674">
        <v>190</v>
      </c>
      <c r="F1674" s="3">
        <v>35795</v>
      </c>
    </row>
    <row r="1675" spans="1:7">
      <c r="A1675" t="s">
        <v>2681</v>
      </c>
      <c r="B1675" t="s">
        <v>4141</v>
      </c>
      <c r="C1675" t="str">
        <f>_xlfn.XLOOKUP(A1675,generation_units!A:A,generation_units!T:T)</f>
        <v>Operational</v>
      </c>
      <c r="D1675">
        <v>14</v>
      </c>
      <c r="E1675">
        <v>14</v>
      </c>
      <c r="F1675" s="3">
        <v>39175</v>
      </c>
    </row>
    <row r="1676" spans="1:7">
      <c r="A1676" t="s">
        <v>2683</v>
      </c>
      <c r="B1676" t="s">
        <v>4267</v>
      </c>
      <c r="C1676" t="str">
        <f>_xlfn.XLOOKUP(A1676,generation_units!A:A,generation_units!T:T)</f>
        <v>Decommissioned</v>
      </c>
      <c r="D1676" s="25">
        <v>89</v>
      </c>
      <c r="E1676" s="25">
        <v>89</v>
      </c>
      <c r="F1676" s="3">
        <v>34699</v>
      </c>
      <c r="G1676" s="3">
        <v>40877</v>
      </c>
    </row>
    <row r="1677" spans="1:7">
      <c r="A1677" t="s">
        <v>2685</v>
      </c>
      <c r="B1677" s="25" t="s">
        <v>4065</v>
      </c>
      <c r="C1677" t="str">
        <f>_xlfn.XLOOKUP(A1677,generation_units!A:A,generation_units!T:T)</f>
        <v>Operational</v>
      </c>
      <c r="D1677">
        <v>33</v>
      </c>
      <c r="E1677" s="25">
        <v>33</v>
      </c>
      <c r="F1677" s="3">
        <v>40878</v>
      </c>
    </row>
    <row r="1678" spans="1:7">
      <c r="A1678" t="s">
        <v>2686</v>
      </c>
      <c r="B1678" s="25" t="s">
        <v>4161</v>
      </c>
      <c r="C1678" t="str">
        <f>_xlfn.XLOOKUP(A1678,generation_units!A:A,generation_units!T:T)</f>
        <v>Operational</v>
      </c>
      <c r="D1678">
        <v>46</v>
      </c>
      <c r="E1678" s="25">
        <v>46</v>
      </c>
      <c r="F1678" s="3">
        <v>43800</v>
      </c>
    </row>
    <row r="1679" spans="1:7">
      <c r="A1679" t="s">
        <v>2687</v>
      </c>
      <c r="B1679" t="s">
        <v>4075</v>
      </c>
      <c r="C1679" t="str">
        <f>_xlfn.XLOOKUP(A1679,generation_units!A:A,generation_units!T:T)</f>
        <v>Operational</v>
      </c>
      <c r="D1679">
        <v>2</v>
      </c>
      <c r="E1679">
        <v>18</v>
      </c>
      <c r="F1679" s="3">
        <v>43435</v>
      </c>
    </row>
    <row r="1680" spans="1:7">
      <c r="A1680" t="s">
        <v>2687</v>
      </c>
      <c r="B1680" t="s">
        <v>4104</v>
      </c>
      <c r="C1680" t="str">
        <f>_xlfn.XLOOKUP(A1680,generation_units!A:A,generation_units!T:T)</f>
        <v>Operational</v>
      </c>
      <c r="D1680">
        <v>16</v>
      </c>
      <c r="E1680">
        <v>18</v>
      </c>
      <c r="F1680" s="3">
        <v>43435</v>
      </c>
    </row>
    <row r="1681" spans="1:7">
      <c r="A1681" t="s">
        <v>2689</v>
      </c>
      <c r="B1681" t="s">
        <v>4078</v>
      </c>
      <c r="C1681" t="str">
        <f>_xlfn.XLOOKUP(A1681,generation_units!A:A,generation_units!T:T)</f>
        <v>Operational</v>
      </c>
      <c r="D1681">
        <v>170</v>
      </c>
      <c r="E1681">
        <v>170</v>
      </c>
      <c r="F1681" s="3">
        <v>43831</v>
      </c>
    </row>
    <row r="1682" spans="1:7">
      <c r="A1682" t="s">
        <v>2690</v>
      </c>
      <c r="B1682" t="s">
        <v>4066</v>
      </c>
      <c r="C1682" t="str">
        <f>_xlfn.XLOOKUP(A1682,generation_units!A:A,generation_units!T:T)</f>
        <v>Operational</v>
      </c>
      <c r="D1682">
        <v>147</v>
      </c>
      <c r="E1682">
        <v>147</v>
      </c>
      <c r="F1682" s="3">
        <v>41974</v>
      </c>
    </row>
    <row r="1683" spans="1:7">
      <c r="A1683" t="s">
        <v>2691</v>
      </c>
      <c r="B1683" t="s">
        <v>4070</v>
      </c>
      <c r="C1683" t="str">
        <f>_xlfn.XLOOKUP(A1683,generation_units!A:A,generation_units!T:T)</f>
        <v>Operational</v>
      </c>
      <c r="D1683">
        <v>58</v>
      </c>
      <c r="E1683">
        <v>58</v>
      </c>
      <c r="F1683" s="3">
        <v>41244</v>
      </c>
    </row>
    <row r="1684" spans="1:7">
      <c r="A1684" s="30" t="s">
        <v>2692</v>
      </c>
      <c r="B1684" s="25" t="s">
        <v>4090</v>
      </c>
      <c r="C1684" t="str">
        <f>_xlfn.XLOOKUP(A1684,generation_units!A:A,generation_units!T:T)</f>
        <v>Operational</v>
      </c>
      <c r="D1684">
        <v>48</v>
      </c>
      <c r="E1684" s="25">
        <v>118</v>
      </c>
      <c r="F1684" s="3">
        <v>41944</v>
      </c>
    </row>
    <row r="1685" spans="1:7">
      <c r="A1685" s="30" t="s">
        <v>2692</v>
      </c>
      <c r="B1685" s="25" t="s">
        <v>4057</v>
      </c>
      <c r="C1685" t="str">
        <f>_xlfn.XLOOKUP(A1685,generation_units!A:A,generation_units!T:T)</f>
        <v>Operational</v>
      </c>
      <c r="D1685">
        <v>70</v>
      </c>
      <c r="E1685" s="25">
        <v>118</v>
      </c>
      <c r="F1685" s="3">
        <v>41944</v>
      </c>
    </row>
    <row r="1686" spans="1:7">
      <c r="A1686" s="30" t="s">
        <v>2694</v>
      </c>
      <c r="B1686" s="25" t="s">
        <v>4090</v>
      </c>
      <c r="C1686" t="str">
        <f>_xlfn.XLOOKUP(A1686,generation_units!A:A,generation_units!T:T)</f>
        <v>Operational</v>
      </c>
      <c r="D1686">
        <v>70</v>
      </c>
      <c r="E1686" s="25">
        <v>79</v>
      </c>
      <c r="F1686" s="3">
        <v>41821</v>
      </c>
    </row>
    <row r="1687" spans="1:7">
      <c r="A1687" s="30" t="s">
        <v>2694</v>
      </c>
      <c r="B1687" s="25" t="s">
        <v>4057</v>
      </c>
      <c r="C1687" t="str">
        <f>_xlfn.XLOOKUP(A1687,generation_units!A:A,generation_units!T:T)</f>
        <v>Operational</v>
      </c>
      <c r="D1687">
        <v>9</v>
      </c>
      <c r="E1687" s="25">
        <v>79</v>
      </c>
      <c r="F1687" s="3">
        <v>41821</v>
      </c>
    </row>
    <row r="1688" spans="1:7">
      <c r="A1688" t="s">
        <v>2695</v>
      </c>
      <c r="B1688" s="25" t="s">
        <v>4013</v>
      </c>
      <c r="C1688" t="str">
        <f>_xlfn.XLOOKUP(A1688,generation_units!A:A,generation_units!T:T)</f>
        <v>Operational</v>
      </c>
      <c r="D1688">
        <v>34</v>
      </c>
      <c r="E1688">
        <v>34</v>
      </c>
      <c r="F1688" s="3">
        <v>40793</v>
      </c>
    </row>
    <row r="1689" spans="1:7">
      <c r="A1689" t="s">
        <v>2697</v>
      </c>
      <c r="B1689" t="s">
        <v>4078</v>
      </c>
      <c r="C1689" t="str">
        <f>_xlfn.XLOOKUP(A1689,generation_units!A:A,generation_units!T:T)</f>
        <v>Operational</v>
      </c>
      <c r="D1689">
        <v>1</v>
      </c>
      <c r="E1689">
        <v>66</v>
      </c>
      <c r="F1689" s="3">
        <v>44713</v>
      </c>
    </row>
    <row r="1690" spans="1:7">
      <c r="A1690" t="s">
        <v>2697</v>
      </c>
      <c r="B1690" t="s">
        <v>4083</v>
      </c>
      <c r="C1690" t="str">
        <f>_xlfn.XLOOKUP(A1690,generation_units!A:A,generation_units!T:T)</f>
        <v>Operational</v>
      </c>
      <c r="D1690">
        <v>65</v>
      </c>
      <c r="E1690">
        <v>66</v>
      </c>
      <c r="F1690" s="3">
        <v>44713</v>
      </c>
    </row>
    <row r="1691" spans="1:7">
      <c r="A1691" t="s">
        <v>2698</v>
      </c>
      <c r="B1691" t="s">
        <v>4065</v>
      </c>
      <c r="C1691" t="str">
        <f>_xlfn.XLOOKUP(A1691,generation_units!A:A,generation_units!T:T)</f>
        <v>Decommissioned</v>
      </c>
      <c r="D1691">
        <v>95</v>
      </c>
      <c r="E1691" s="25">
        <v>95</v>
      </c>
      <c r="F1691" s="3">
        <v>39692</v>
      </c>
      <c r="G1691" s="3">
        <v>43374</v>
      </c>
    </row>
    <row r="1692" spans="1:7">
      <c r="A1692" t="s">
        <v>2700</v>
      </c>
      <c r="B1692" s="25" t="s">
        <v>4111</v>
      </c>
      <c r="C1692" t="str">
        <f>_xlfn.XLOOKUP(A1692,generation_units!A:A,generation_units!T:T)</f>
        <v>Operational</v>
      </c>
      <c r="D1692">
        <v>48</v>
      </c>
      <c r="E1692" s="25">
        <v>95</v>
      </c>
      <c r="F1692" s="3">
        <v>43709</v>
      </c>
    </row>
    <row r="1693" spans="1:7">
      <c r="A1693" t="s">
        <v>2700</v>
      </c>
      <c r="B1693" s="25" t="s">
        <v>4113</v>
      </c>
      <c r="C1693" t="str">
        <f>_xlfn.XLOOKUP(A1693,generation_units!A:A,generation_units!T:T)</f>
        <v>Operational</v>
      </c>
      <c r="D1693">
        <v>29</v>
      </c>
      <c r="E1693" s="25">
        <v>95</v>
      </c>
      <c r="F1693" s="3">
        <v>43709</v>
      </c>
    </row>
    <row r="1694" spans="1:7">
      <c r="A1694" t="s">
        <v>2700</v>
      </c>
      <c r="B1694" s="25" t="s">
        <v>4113</v>
      </c>
      <c r="C1694" t="str">
        <f>_xlfn.XLOOKUP(A1694,generation_units!A:A,generation_units!T:T)</f>
        <v>Operational</v>
      </c>
      <c r="D1694">
        <v>18</v>
      </c>
      <c r="E1694" s="25">
        <v>95</v>
      </c>
      <c r="F1694" s="3">
        <v>43709</v>
      </c>
    </row>
    <row r="1695" spans="1:7">
      <c r="A1695" t="s">
        <v>2701</v>
      </c>
      <c r="B1695" t="s">
        <v>4065</v>
      </c>
      <c r="C1695" t="str">
        <f>_xlfn.XLOOKUP(A1695,generation_units!A:A,generation_units!T:T)</f>
        <v>Decommissioned</v>
      </c>
      <c r="D1695">
        <v>77</v>
      </c>
      <c r="E1695" s="25">
        <v>77</v>
      </c>
      <c r="F1695" s="3">
        <v>39783</v>
      </c>
      <c r="G1695" s="3">
        <v>43374</v>
      </c>
    </row>
    <row r="1696" spans="1:7">
      <c r="A1696" t="s">
        <v>2702</v>
      </c>
      <c r="B1696" s="25" t="s">
        <v>4111</v>
      </c>
      <c r="C1696" t="str">
        <f>_xlfn.XLOOKUP(A1696,generation_units!A:A,generation_units!T:T)</f>
        <v>Operational</v>
      </c>
      <c r="D1696">
        <v>60</v>
      </c>
      <c r="E1696" s="25">
        <v>77</v>
      </c>
      <c r="F1696" s="3">
        <v>43709</v>
      </c>
    </row>
    <row r="1697" spans="1:7">
      <c r="A1697" t="s">
        <v>2702</v>
      </c>
      <c r="B1697" s="25" t="s">
        <v>4113</v>
      </c>
      <c r="C1697" t="str">
        <f>_xlfn.XLOOKUP(A1697,generation_units!A:A,generation_units!T:T)</f>
        <v>Operational</v>
      </c>
      <c r="D1697">
        <v>17</v>
      </c>
      <c r="E1697" s="25">
        <v>77</v>
      </c>
      <c r="F1697" s="3">
        <v>43709</v>
      </c>
    </row>
    <row r="1698" spans="1:7">
      <c r="A1698" t="s">
        <v>2703</v>
      </c>
      <c r="B1698" t="s">
        <v>4065</v>
      </c>
      <c r="C1698" t="str">
        <f>_xlfn.XLOOKUP(A1698,generation_units!A:A,generation_units!T:T)</f>
        <v>Decommissioned</v>
      </c>
      <c r="D1698">
        <v>133</v>
      </c>
      <c r="E1698" s="25">
        <v>133</v>
      </c>
      <c r="F1698" s="3">
        <v>40057</v>
      </c>
      <c r="G1698" s="3">
        <v>44560</v>
      </c>
    </row>
    <row r="1699" spans="1:7">
      <c r="A1699" t="s">
        <v>2704</v>
      </c>
      <c r="B1699" s="25" t="s">
        <v>4089</v>
      </c>
      <c r="C1699" t="str">
        <f>_xlfn.XLOOKUP(A1699,generation_units!A:A,generation_units!T:T)</f>
        <v>Operational</v>
      </c>
      <c r="D1699">
        <v>66</v>
      </c>
      <c r="E1699" s="25">
        <v>133</v>
      </c>
      <c r="F1699" s="3">
        <v>44561</v>
      </c>
    </row>
    <row r="1700" spans="1:7">
      <c r="A1700" t="s">
        <v>2704</v>
      </c>
      <c r="B1700" s="25" t="s">
        <v>4249</v>
      </c>
      <c r="C1700" t="str">
        <f>_xlfn.XLOOKUP(A1700,generation_units!A:A,generation_units!T:T)</f>
        <v>Operational</v>
      </c>
      <c r="D1700">
        <v>67</v>
      </c>
      <c r="E1700" s="25">
        <v>133</v>
      </c>
      <c r="F1700" s="3">
        <v>44561</v>
      </c>
    </row>
    <row r="1701" spans="1:7">
      <c r="A1701" t="s">
        <v>2705</v>
      </c>
      <c r="B1701" t="s">
        <v>4061</v>
      </c>
      <c r="C1701" t="str">
        <f>_xlfn.XLOOKUP(A1701,generation_units!A:A,generation_units!T:T)</f>
        <v>Operational</v>
      </c>
      <c r="D1701">
        <v>109</v>
      </c>
      <c r="E1701">
        <v>109</v>
      </c>
      <c r="F1701" s="3">
        <v>40057</v>
      </c>
    </row>
    <row r="1702" spans="1:7">
      <c r="A1702" t="s">
        <v>2707</v>
      </c>
      <c r="B1702" t="s">
        <v>4013</v>
      </c>
      <c r="C1702" t="str">
        <f>_xlfn.XLOOKUP(A1702,generation_units!A:A,generation_units!T:T)</f>
        <v>Operational</v>
      </c>
      <c r="D1702">
        <v>87</v>
      </c>
      <c r="E1702">
        <v>87</v>
      </c>
      <c r="F1702" s="3">
        <v>40513</v>
      </c>
    </row>
    <row r="1703" spans="1:7">
      <c r="A1703" t="s">
        <v>2708</v>
      </c>
      <c r="B1703" t="s">
        <v>3960</v>
      </c>
      <c r="C1703" t="str">
        <f>_xlfn.XLOOKUP(A1703,generation_units!A:A,generation_units!T:T)</f>
        <v>Operational</v>
      </c>
      <c r="D1703">
        <v>13</v>
      </c>
      <c r="E1703">
        <v>13</v>
      </c>
      <c r="F1703" s="3">
        <v>42522</v>
      </c>
    </row>
    <row r="1704" spans="1:7">
      <c r="A1704" t="s">
        <v>1246</v>
      </c>
      <c r="B1704" t="s">
        <v>4011</v>
      </c>
      <c r="C1704" t="str">
        <f>_xlfn.XLOOKUP(A1704,generation_units!A:A,generation_units!T:T)</f>
        <v>Operational</v>
      </c>
      <c r="D1704">
        <v>5</v>
      </c>
      <c r="E1704">
        <v>63</v>
      </c>
      <c r="F1704" s="3">
        <v>43617</v>
      </c>
    </row>
    <row r="1705" spans="1:7">
      <c r="A1705" t="s">
        <v>1246</v>
      </c>
      <c r="B1705" t="s">
        <v>3969</v>
      </c>
      <c r="C1705" t="str">
        <f>_xlfn.XLOOKUP(A1705,generation_units!A:A,generation_units!T:T)</f>
        <v>Operational</v>
      </c>
      <c r="D1705">
        <v>58</v>
      </c>
      <c r="E1705">
        <v>63</v>
      </c>
      <c r="F1705" s="3">
        <v>43617</v>
      </c>
    </row>
    <row r="1706" spans="1:7">
      <c r="A1706" t="s">
        <v>2709</v>
      </c>
      <c r="B1706" t="s">
        <v>4088</v>
      </c>
      <c r="C1706" t="str">
        <f>_xlfn.XLOOKUP(A1706,generation_units!A:A,generation_units!T:T)</f>
        <v>Operational</v>
      </c>
      <c r="D1706">
        <v>15</v>
      </c>
      <c r="E1706">
        <v>15</v>
      </c>
      <c r="F1706" s="3">
        <v>41244</v>
      </c>
    </row>
    <row r="1707" spans="1:7">
      <c r="A1707" t="s">
        <v>2710</v>
      </c>
      <c r="B1707" s="25" t="s">
        <v>4065</v>
      </c>
      <c r="C1707" t="str">
        <f>_xlfn.XLOOKUP(A1707,generation_units!A:A,generation_units!T:T)</f>
        <v>Operational</v>
      </c>
      <c r="D1707">
        <v>6</v>
      </c>
      <c r="E1707" s="25">
        <v>6</v>
      </c>
      <c r="F1707" s="3">
        <v>40513</v>
      </c>
    </row>
    <row r="1708" spans="1:7">
      <c r="A1708" t="s">
        <v>2712</v>
      </c>
      <c r="B1708" s="25" t="s">
        <v>4194</v>
      </c>
      <c r="C1708" t="str">
        <f>_xlfn.XLOOKUP(A1708,generation_units!A:A,generation_units!T:T)</f>
        <v>Operational</v>
      </c>
      <c r="D1708">
        <v>3</v>
      </c>
      <c r="E1708" s="25">
        <v>3</v>
      </c>
      <c r="F1708" s="3">
        <v>43830</v>
      </c>
    </row>
    <row r="1709" spans="1:7">
      <c r="A1709" t="s">
        <v>2714</v>
      </c>
      <c r="B1709" t="s">
        <v>4052</v>
      </c>
      <c r="C1709" t="str">
        <f>_xlfn.XLOOKUP(A1709,generation_units!A:A,generation_units!T:T)</f>
        <v>Operational</v>
      </c>
      <c r="D1709">
        <v>14</v>
      </c>
      <c r="E1709">
        <v>14</v>
      </c>
      <c r="F1709" s="3">
        <v>40513</v>
      </c>
    </row>
    <row r="1710" spans="1:7">
      <c r="A1710" t="s">
        <v>2715</v>
      </c>
      <c r="B1710" t="s">
        <v>4068</v>
      </c>
      <c r="C1710" t="str">
        <f>_xlfn.XLOOKUP(A1710,generation_units!A:A,generation_units!T:T)</f>
        <v>Operational</v>
      </c>
      <c r="D1710">
        <v>34</v>
      </c>
      <c r="E1710">
        <v>34</v>
      </c>
      <c r="F1710" s="3">
        <v>42675</v>
      </c>
    </row>
    <row r="1711" spans="1:7">
      <c r="A1711" t="s">
        <v>2716</v>
      </c>
      <c r="B1711" t="s">
        <v>4060</v>
      </c>
      <c r="C1711" t="str">
        <f>_xlfn.XLOOKUP(A1711,generation_units!A:A,generation_units!T:T)</f>
        <v>Operational</v>
      </c>
      <c r="D1711">
        <v>47</v>
      </c>
      <c r="E1711">
        <v>47</v>
      </c>
      <c r="F1711" s="3">
        <v>39814</v>
      </c>
    </row>
    <row r="1712" spans="1:7">
      <c r="A1712" t="s">
        <v>2717</v>
      </c>
      <c r="B1712" t="s">
        <v>4089</v>
      </c>
      <c r="C1712" t="str">
        <f>_xlfn.XLOOKUP(A1712,generation_units!A:A,generation_units!T:T)</f>
        <v>Operational</v>
      </c>
      <c r="D1712">
        <v>134</v>
      </c>
      <c r="E1712">
        <v>134</v>
      </c>
      <c r="F1712" s="3">
        <v>39326</v>
      </c>
    </row>
    <row r="1713" spans="1:6">
      <c r="A1713" t="s">
        <v>2718</v>
      </c>
      <c r="B1713" s="25" t="s">
        <v>4085</v>
      </c>
      <c r="C1713" t="str">
        <f>_xlfn.XLOOKUP(A1713,generation_units!A:A,generation_units!T:T)</f>
        <v>Expanded</v>
      </c>
      <c r="D1713">
        <v>9</v>
      </c>
      <c r="E1713">
        <v>19</v>
      </c>
      <c r="F1713" s="3">
        <v>43800</v>
      </c>
    </row>
    <row r="1714" spans="1:6">
      <c r="A1714" t="s">
        <v>2718</v>
      </c>
      <c r="B1714" t="s">
        <v>4075</v>
      </c>
      <c r="C1714" t="str">
        <f>_xlfn.XLOOKUP(A1714,generation_units!A:A,generation_units!T:T)</f>
        <v>Expanded</v>
      </c>
      <c r="D1714">
        <v>4</v>
      </c>
      <c r="E1714">
        <v>19</v>
      </c>
      <c r="F1714" s="3">
        <v>43800</v>
      </c>
    </row>
    <row r="1715" spans="1:6">
      <c r="A1715" t="s">
        <v>2718</v>
      </c>
      <c r="B1715" t="s">
        <v>4087</v>
      </c>
      <c r="C1715" t="str">
        <f>_xlfn.XLOOKUP(A1715,generation_units!A:A,generation_units!T:T)</f>
        <v>Expanded</v>
      </c>
      <c r="D1715">
        <v>6</v>
      </c>
      <c r="E1715">
        <v>19</v>
      </c>
      <c r="F1715" s="3">
        <v>43800</v>
      </c>
    </row>
    <row r="1716" spans="1:6">
      <c r="A1716" t="s">
        <v>2720</v>
      </c>
      <c r="B1716" t="s">
        <v>4104</v>
      </c>
      <c r="C1716" t="str">
        <f>_xlfn.XLOOKUP(A1716,generation_units!A:A,generation_units!T:T)</f>
        <v>Operational</v>
      </c>
      <c r="D1716">
        <v>32</v>
      </c>
      <c r="E1716">
        <v>41</v>
      </c>
      <c r="F1716" s="3">
        <v>44196</v>
      </c>
    </row>
    <row r="1717" spans="1:6">
      <c r="A1717" t="s">
        <v>2720</v>
      </c>
      <c r="B1717" t="s">
        <v>4085</v>
      </c>
      <c r="C1717" t="str">
        <f>_xlfn.XLOOKUP(A1717,generation_units!A:A,generation_units!T:T)</f>
        <v>Operational</v>
      </c>
      <c r="D1717">
        <v>9</v>
      </c>
      <c r="E1717">
        <v>41</v>
      </c>
      <c r="F1717" s="3">
        <v>44196</v>
      </c>
    </row>
    <row r="1718" spans="1:6">
      <c r="A1718" t="s">
        <v>2721</v>
      </c>
      <c r="B1718" t="s">
        <v>4186</v>
      </c>
      <c r="C1718" t="str">
        <f>_xlfn.XLOOKUP(A1718,generation_units!A:A,generation_units!T:T)</f>
        <v>Operational</v>
      </c>
      <c r="D1718">
        <v>84</v>
      </c>
      <c r="E1718">
        <v>84</v>
      </c>
      <c r="F1718" s="3">
        <v>39904</v>
      </c>
    </row>
    <row r="1719" spans="1:6">
      <c r="A1719" t="s">
        <v>2722</v>
      </c>
      <c r="B1719" t="s">
        <v>4186</v>
      </c>
      <c r="C1719" t="str">
        <f>_xlfn.XLOOKUP(A1719,generation_units!A:A,generation_units!T:T)</f>
        <v>Operational</v>
      </c>
      <c r="D1719">
        <v>84</v>
      </c>
      <c r="E1719">
        <v>84</v>
      </c>
      <c r="F1719" s="3">
        <v>40269</v>
      </c>
    </row>
    <row r="1720" spans="1:6">
      <c r="A1720" t="s">
        <v>2723</v>
      </c>
      <c r="B1720" s="25" t="s">
        <v>4075</v>
      </c>
      <c r="C1720" t="str">
        <f>_xlfn.XLOOKUP(A1720,generation_units!A:A,generation_units!T:T)</f>
        <v>Operational</v>
      </c>
      <c r="D1720">
        <v>3</v>
      </c>
      <c r="E1720" s="25">
        <v>3</v>
      </c>
      <c r="F1720" s="3">
        <v>43282</v>
      </c>
    </row>
    <row r="1721" spans="1:6">
      <c r="A1721" t="s">
        <v>2724</v>
      </c>
      <c r="B1721" t="s">
        <v>4081</v>
      </c>
      <c r="C1721" t="str">
        <f>_xlfn.XLOOKUP(A1721,generation_units!A:A,generation_units!T:T)</f>
        <v>Operational</v>
      </c>
      <c r="D1721">
        <v>62</v>
      </c>
      <c r="E1721">
        <v>62</v>
      </c>
      <c r="F1721" s="3">
        <v>40909</v>
      </c>
    </row>
    <row r="1722" spans="1:6">
      <c r="A1722" t="s">
        <v>2725</v>
      </c>
      <c r="B1722" t="s">
        <v>4075</v>
      </c>
      <c r="C1722" t="str">
        <f>_xlfn.XLOOKUP(A1722,generation_units!A:A,generation_units!T:T)</f>
        <v>Operational</v>
      </c>
      <c r="D1722">
        <v>7</v>
      </c>
      <c r="E1722">
        <v>80</v>
      </c>
      <c r="F1722" s="3">
        <v>43313</v>
      </c>
    </row>
    <row r="1723" spans="1:6">
      <c r="A1723" t="s">
        <v>2725</v>
      </c>
      <c r="B1723" t="s">
        <v>4104</v>
      </c>
      <c r="C1723" t="str">
        <f>_xlfn.XLOOKUP(A1723,generation_units!A:A,generation_units!T:T)</f>
        <v>Operational</v>
      </c>
      <c r="D1723">
        <v>73</v>
      </c>
      <c r="E1723">
        <v>80</v>
      </c>
      <c r="F1723" s="3">
        <v>43313</v>
      </c>
    </row>
    <row r="1724" spans="1:6">
      <c r="A1724" t="s">
        <v>2726</v>
      </c>
      <c r="B1724" s="25" t="s">
        <v>4052</v>
      </c>
      <c r="C1724" t="str">
        <f>_xlfn.XLOOKUP(A1724,generation_units!A:A,generation_units!T:T)</f>
        <v>Operational</v>
      </c>
      <c r="D1724">
        <v>27</v>
      </c>
      <c r="E1724" s="25">
        <v>27</v>
      </c>
      <c r="F1724" s="3">
        <v>40847</v>
      </c>
    </row>
    <row r="1725" spans="1:6">
      <c r="A1725" t="s">
        <v>2727</v>
      </c>
      <c r="B1725" t="s">
        <v>4161</v>
      </c>
      <c r="C1725" t="str">
        <f>_xlfn.XLOOKUP(A1725,generation_units!A:A,generation_units!T:T)</f>
        <v>Operational</v>
      </c>
      <c r="D1725">
        <v>48</v>
      </c>
      <c r="E1725">
        <v>48</v>
      </c>
      <c r="F1725" s="3">
        <v>43893</v>
      </c>
    </row>
    <row r="1726" spans="1:6">
      <c r="A1726" t="s">
        <v>2729</v>
      </c>
      <c r="B1726" t="s">
        <v>4066</v>
      </c>
      <c r="C1726" t="str">
        <f>_xlfn.XLOOKUP(A1726,generation_units!A:A,generation_units!T:T)</f>
        <v>Operational</v>
      </c>
      <c r="D1726">
        <v>44</v>
      </c>
      <c r="E1726">
        <v>44</v>
      </c>
      <c r="F1726" s="3">
        <v>41609</v>
      </c>
    </row>
    <row r="1727" spans="1:6">
      <c r="A1727" t="s">
        <v>2730</v>
      </c>
      <c r="B1727" t="s">
        <v>4101</v>
      </c>
      <c r="C1727" t="str">
        <f>_xlfn.XLOOKUP(A1727,generation_units!A:A,generation_units!T:T)</f>
        <v>Operational</v>
      </c>
      <c r="D1727">
        <v>3</v>
      </c>
      <c r="E1727">
        <v>3</v>
      </c>
      <c r="F1727" s="3">
        <v>36312</v>
      </c>
    </row>
    <row r="1728" spans="1:6">
      <c r="A1728" t="s">
        <v>2731</v>
      </c>
      <c r="B1728" s="25" t="s">
        <v>4130</v>
      </c>
      <c r="C1728" t="str">
        <f>_xlfn.XLOOKUP(A1728,generation_units!A:A,generation_units!T:T)</f>
        <v>Operational</v>
      </c>
      <c r="D1728">
        <v>1</v>
      </c>
      <c r="E1728" s="25">
        <v>1</v>
      </c>
      <c r="F1728" s="3">
        <v>38473</v>
      </c>
    </row>
    <row r="1729" spans="1:7">
      <c r="A1729" t="s">
        <v>2734</v>
      </c>
      <c r="B1729" t="s">
        <v>4052</v>
      </c>
      <c r="C1729" t="str">
        <f>_xlfn.XLOOKUP(A1729,generation_units!A:A,generation_units!T:T)</f>
        <v>Operational</v>
      </c>
      <c r="D1729">
        <v>7</v>
      </c>
      <c r="E1729">
        <v>7</v>
      </c>
      <c r="F1729" s="3">
        <v>40544</v>
      </c>
    </row>
    <row r="1730" spans="1:7">
      <c r="A1730" t="s">
        <v>2735</v>
      </c>
      <c r="B1730" s="25" t="s">
        <v>4065</v>
      </c>
      <c r="C1730" t="str">
        <f>_xlfn.XLOOKUP(A1730,generation_units!A:A,generation_units!T:T)</f>
        <v>Operational</v>
      </c>
      <c r="D1730">
        <v>6</v>
      </c>
      <c r="E1730" s="25">
        <v>6</v>
      </c>
      <c r="F1730" s="3">
        <v>41153</v>
      </c>
    </row>
    <row r="1731" spans="1:7">
      <c r="A1731" t="s">
        <v>2739</v>
      </c>
      <c r="B1731" s="25" t="s">
        <v>4065</v>
      </c>
      <c r="C1731" t="str">
        <f>_xlfn.XLOOKUP(A1731,generation_units!A:A,generation_units!T:T)</f>
        <v>Expanded</v>
      </c>
      <c r="D1731">
        <v>3</v>
      </c>
      <c r="E1731" s="25">
        <v>3</v>
      </c>
      <c r="F1731" s="3">
        <v>39995</v>
      </c>
    </row>
    <row r="1732" spans="1:7">
      <c r="A1732" t="s">
        <v>2741</v>
      </c>
      <c r="B1732" t="s">
        <v>4066</v>
      </c>
      <c r="C1732" t="str">
        <f>_xlfn.XLOOKUP(A1732,generation_units!A:A,generation_units!T:T)</f>
        <v>Operational</v>
      </c>
      <c r="D1732">
        <v>103</v>
      </c>
      <c r="E1732">
        <v>103</v>
      </c>
      <c r="F1732" s="3">
        <v>42273</v>
      </c>
    </row>
    <row r="1733" spans="1:7">
      <c r="A1733" t="s">
        <v>2742</v>
      </c>
      <c r="B1733" t="s">
        <v>4075</v>
      </c>
      <c r="C1733" t="str">
        <f>_xlfn.XLOOKUP(A1733,generation_units!A:A,generation_units!T:T)</f>
        <v>Operational</v>
      </c>
      <c r="D1733">
        <v>6</v>
      </c>
      <c r="E1733">
        <v>65</v>
      </c>
      <c r="F1733" s="3">
        <v>43525</v>
      </c>
    </row>
    <row r="1734" spans="1:7">
      <c r="A1734" t="s">
        <v>2742</v>
      </c>
      <c r="B1734" t="s">
        <v>4104</v>
      </c>
      <c r="C1734" t="str">
        <f>_xlfn.XLOOKUP(A1734,generation_units!A:A,generation_units!T:T)</f>
        <v>Operational</v>
      </c>
      <c r="D1734">
        <v>59</v>
      </c>
      <c r="E1734">
        <v>65</v>
      </c>
      <c r="F1734" s="3">
        <v>43525</v>
      </c>
    </row>
    <row r="1735" spans="1:7">
      <c r="A1735" t="s">
        <v>2743</v>
      </c>
      <c r="B1735" t="s">
        <v>4065</v>
      </c>
      <c r="C1735" t="str">
        <f>_xlfn.XLOOKUP(A1735,generation_units!A:A,generation_units!T:T)</f>
        <v>Expanded</v>
      </c>
      <c r="D1735">
        <v>80</v>
      </c>
      <c r="E1735">
        <v>80</v>
      </c>
      <c r="F1735" s="3">
        <v>39965</v>
      </c>
    </row>
    <row r="1736" spans="1:7">
      <c r="A1736" t="s">
        <v>2746</v>
      </c>
      <c r="B1736" t="s">
        <v>4065</v>
      </c>
      <c r="C1736" t="str">
        <f>_xlfn.XLOOKUP(A1736,generation_units!A:A,generation_units!T:T)</f>
        <v>Operational</v>
      </c>
      <c r="D1736">
        <v>10</v>
      </c>
      <c r="E1736">
        <v>10</v>
      </c>
      <c r="F1736" s="3">
        <v>40513</v>
      </c>
    </row>
    <row r="1737" spans="1:7">
      <c r="A1737" t="s">
        <v>2747</v>
      </c>
      <c r="B1737" t="s">
        <v>4172</v>
      </c>
      <c r="C1737" t="str">
        <f>_xlfn.XLOOKUP(A1737,generation_units!A:A,generation_units!T:T)</f>
        <v>Decommissioned</v>
      </c>
      <c r="D1737">
        <v>23</v>
      </c>
      <c r="E1737">
        <v>23</v>
      </c>
      <c r="F1737" s="3">
        <v>40909</v>
      </c>
      <c r="G1737" s="3">
        <v>44280</v>
      </c>
    </row>
    <row r="1738" spans="1:7">
      <c r="A1738" t="s">
        <v>2748</v>
      </c>
      <c r="B1738" s="25" t="s">
        <v>4062</v>
      </c>
      <c r="C1738" t="str">
        <f>_xlfn.XLOOKUP(A1738,generation_units!A:A,generation_units!T:T)</f>
        <v>Operational</v>
      </c>
      <c r="D1738">
        <v>23</v>
      </c>
      <c r="E1738">
        <v>23</v>
      </c>
      <c r="F1738" s="3">
        <v>44544</v>
      </c>
    </row>
    <row r="1739" spans="1:7">
      <c r="A1739" t="s">
        <v>2749</v>
      </c>
      <c r="B1739" t="s">
        <v>3957</v>
      </c>
      <c r="C1739" t="str">
        <f>_xlfn.XLOOKUP(A1739,generation_units!A:A,generation_units!T:T)</f>
        <v>Operational</v>
      </c>
      <c r="D1739">
        <v>56</v>
      </c>
      <c r="E1739">
        <v>56</v>
      </c>
      <c r="F1739" s="3">
        <v>41244</v>
      </c>
    </row>
    <row r="1740" spans="1:7">
      <c r="A1740" t="s">
        <v>2751</v>
      </c>
      <c r="B1740" t="s">
        <v>3957</v>
      </c>
      <c r="C1740" t="str">
        <f>_xlfn.XLOOKUP(A1740,generation_units!A:A,generation_units!T:T)</f>
        <v>Operational</v>
      </c>
      <c r="D1740">
        <v>25</v>
      </c>
      <c r="E1740">
        <v>25</v>
      </c>
      <c r="F1740" s="3">
        <v>41244</v>
      </c>
    </row>
    <row r="1741" spans="1:7">
      <c r="A1741" t="s">
        <v>2755</v>
      </c>
      <c r="B1741" t="s">
        <v>4075</v>
      </c>
      <c r="C1741" t="str">
        <f>_xlfn.XLOOKUP(A1741,generation_units!A:A,generation_units!T:T)</f>
        <v>Operational</v>
      </c>
      <c r="D1741">
        <v>7</v>
      </c>
      <c r="E1741">
        <v>51</v>
      </c>
      <c r="F1741" s="3">
        <v>45292</v>
      </c>
    </row>
    <row r="1742" spans="1:7">
      <c r="A1742" t="s">
        <v>2755</v>
      </c>
      <c r="B1742" t="s">
        <v>4067</v>
      </c>
      <c r="C1742" t="str">
        <f>_xlfn.XLOOKUP(A1742,generation_units!A:A,generation_units!T:T)</f>
        <v>Operational</v>
      </c>
      <c r="D1742">
        <v>44</v>
      </c>
      <c r="E1742">
        <v>51</v>
      </c>
      <c r="F1742" s="3">
        <v>45292</v>
      </c>
    </row>
    <row r="1743" spans="1:7">
      <c r="A1743" t="s">
        <v>2752</v>
      </c>
      <c r="B1743" t="s">
        <v>4090</v>
      </c>
      <c r="C1743" t="str">
        <f>_xlfn.XLOOKUP(A1743,generation_units!A:A,generation_units!T:T)</f>
        <v>Operational</v>
      </c>
      <c r="D1743">
        <v>46</v>
      </c>
      <c r="E1743">
        <v>46</v>
      </c>
      <c r="F1743" s="3">
        <v>42644</v>
      </c>
    </row>
    <row r="1744" spans="1:7">
      <c r="A1744" t="s">
        <v>2757</v>
      </c>
      <c r="B1744" t="s">
        <v>4061</v>
      </c>
      <c r="C1744" t="str">
        <f>_xlfn.XLOOKUP(A1744,generation_units!A:A,generation_units!T:T)</f>
        <v>Operational</v>
      </c>
      <c r="D1744">
        <v>182</v>
      </c>
      <c r="E1744">
        <v>182</v>
      </c>
      <c r="F1744" s="3">
        <v>39722</v>
      </c>
    </row>
    <row r="1745" spans="1:7">
      <c r="A1745" t="s">
        <v>2758</v>
      </c>
      <c r="B1745" t="s">
        <v>4081</v>
      </c>
      <c r="C1745" t="str">
        <f>_xlfn.XLOOKUP(A1745,generation_units!A:A,generation_units!T:T)</f>
        <v>Operational</v>
      </c>
      <c r="D1745">
        <v>94</v>
      </c>
      <c r="E1745">
        <v>94</v>
      </c>
      <c r="F1745" s="3">
        <v>40878</v>
      </c>
    </row>
    <row r="1746" spans="1:7">
      <c r="A1746" t="s">
        <v>2759</v>
      </c>
      <c r="B1746" s="25" t="s">
        <v>4070</v>
      </c>
      <c r="C1746" t="str">
        <f>_xlfn.XLOOKUP(A1746,generation_units!A:A,generation_units!T:T)</f>
        <v>Operational</v>
      </c>
      <c r="D1746">
        <v>5</v>
      </c>
      <c r="E1746" s="25">
        <v>5</v>
      </c>
      <c r="F1746" s="3">
        <v>42705</v>
      </c>
    </row>
    <row r="1747" spans="1:7">
      <c r="A1747" t="s">
        <v>2761</v>
      </c>
      <c r="B1747" s="30" t="s">
        <v>4191</v>
      </c>
      <c r="C1747" t="str">
        <f>_xlfn.XLOOKUP(A1747,generation_units!A:A,generation_units!T:T)</f>
        <v>Operational</v>
      </c>
      <c r="D1747">
        <v>1</v>
      </c>
      <c r="E1747" s="25">
        <v>1</v>
      </c>
      <c r="F1747" s="3">
        <v>43465</v>
      </c>
    </row>
    <row r="1748" spans="1:7">
      <c r="A1748" t="s">
        <v>2763</v>
      </c>
      <c r="B1748" s="30" t="s">
        <v>4191</v>
      </c>
      <c r="C1748" t="str">
        <f>_xlfn.XLOOKUP(A1748,generation_units!A:A,generation_units!T:T)</f>
        <v>Operational</v>
      </c>
      <c r="D1748">
        <v>1</v>
      </c>
      <c r="E1748" s="25">
        <v>1</v>
      </c>
      <c r="F1748" s="3">
        <v>43465</v>
      </c>
    </row>
    <row r="1749" spans="1:7">
      <c r="A1749" t="s">
        <v>2764</v>
      </c>
      <c r="B1749" s="30" t="s">
        <v>4191</v>
      </c>
      <c r="C1749" t="str">
        <f>_xlfn.XLOOKUP(A1749,generation_units!A:A,generation_units!T:T)</f>
        <v>Operational</v>
      </c>
      <c r="D1749">
        <v>1</v>
      </c>
      <c r="E1749" s="25">
        <v>1</v>
      </c>
      <c r="F1749" s="3">
        <v>43465</v>
      </c>
    </row>
    <row r="1750" spans="1:7">
      <c r="A1750" t="s">
        <v>2765</v>
      </c>
      <c r="B1750" t="s">
        <v>4268</v>
      </c>
      <c r="C1750" t="str">
        <f>_xlfn.XLOOKUP(A1750,generation_units!A:A,generation_units!T:T)</f>
        <v>Operational</v>
      </c>
      <c r="D1750">
        <v>6</v>
      </c>
      <c r="E1750">
        <v>11</v>
      </c>
      <c r="F1750" s="3">
        <v>42278</v>
      </c>
    </row>
    <row r="1751" spans="1:7">
      <c r="A1751" t="s">
        <v>2765</v>
      </c>
      <c r="B1751" t="s">
        <v>4269</v>
      </c>
      <c r="C1751" t="str">
        <f>_xlfn.XLOOKUP(A1751,generation_units!A:A,generation_units!T:T)</f>
        <v>Operational</v>
      </c>
      <c r="D1751">
        <v>5</v>
      </c>
      <c r="E1751">
        <v>11</v>
      </c>
      <c r="F1751" s="3">
        <v>42278</v>
      </c>
    </row>
    <row r="1752" spans="1:7">
      <c r="A1752" t="s">
        <v>2768</v>
      </c>
      <c r="B1752" t="s">
        <v>4023</v>
      </c>
      <c r="C1752" t="str">
        <f>_xlfn.XLOOKUP(A1752,generation_units!A:A,generation_units!T:T)</f>
        <v>Operational</v>
      </c>
      <c r="D1752">
        <v>100</v>
      </c>
      <c r="E1752">
        <v>100</v>
      </c>
      <c r="F1752" s="3">
        <v>42217</v>
      </c>
    </row>
    <row r="1753" spans="1:7">
      <c r="A1753" t="s">
        <v>2769</v>
      </c>
      <c r="B1753" t="s">
        <v>4067</v>
      </c>
      <c r="C1753" t="str">
        <f>_xlfn.XLOOKUP(A1753,generation_units!A:A,generation_units!T:T)</f>
        <v>Operational</v>
      </c>
      <c r="D1753">
        <v>82</v>
      </c>
      <c r="E1753">
        <v>82</v>
      </c>
      <c r="F1753" s="3">
        <v>43983</v>
      </c>
    </row>
    <row r="1754" spans="1:7">
      <c r="A1754" t="s">
        <v>2770</v>
      </c>
      <c r="B1754" t="s">
        <v>4075</v>
      </c>
      <c r="C1754" t="str">
        <f>_xlfn.XLOOKUP(A1754,generation_units!A:A,generation_units!T:T)</f>
        <v>Operational</v>
      </c>
      <c r="D1754">
        <v>7</v>
      </c>
      <c r="E1754">
        <v>73</v>
      </c>
      <c r="F1754" s="3">
        <v>44562</v>
      </c>
    </row>
    <row r="1755" spans="1:7">
      <c r="A1755" t="s">
        <v>2770</v>
      </c>
      <c r="B1755" t="s">
        <v>4067</v>
      </c>
      <c r="C1755" t="str">
        <f>_xlfn.XLOOKUP(A1755,generation_units!A:A,generation_units!T:T)</f>
        <v>Operational</v>
      </c>
      <c r="D1755">
        <v>66</v>
      </c>
      <c r="E1755">
        <v>73</v>
      </c>
      <c r="F1755" s="3">
        <v>44562</v>
      </c>
    </row>
    <row r="1756" spans="1:7">
      <c r="A1756" t="s">
        <v>2771</v>
      </c>
      <c r="B1756" t="s">
        <v>4010</v>
      </c>
      <c r="C1756" t="str">
        <f>_xlfn.XLOOKUP(A1756,generation_units!A:A,generation_units!T:T)</f>
        <v>Decommissioned</v>
      </c>
      <c r="D1756">
        <v>40</v>
      </c>
      <c r="E1756">
        <v>40</v>
      </c>
      <c r="F1756" s="3">
        <v>40940</v>
      </c>
      <c r="G1756" s="3">
        <v>44560</v>
      </c>
    </row>
    <row r="1757" spans="1:7">
      <c r="A1757" t="s">
        <v>2772</v>
      </c>
      <c r="B1757" t="s">
        <v>4078</v>
      </c>
      <c r="C1757" t="str">
        <f>_xlfn.XLOOKUP(A1757,generation_units!A:A,generation_units!T:T)</f>
        <v>Operational</v>
      </c>
      <c r="D1757">
        <v>24</v>
      </c>
      <c r="E1757">
        <v>40</v>
      </c>
      <c r="F1757" s="3">
        <v>44561</v>
      </c>
    </row>
    <row r="1758" spans="1:7">
      <c r="A1758" t="s">
        <v>2772</v>
      </c>
      <c r="B1758" t="s">
        <v>4099</v>
      </c>
      <c r="C1758" t="str">
        <f>_xlfn.XLOOKUP(A1758,generation_units!A:A,generation_units!T:T)</f>
        <v>Operational</v>
      </c>
      <c r="D1758">
        <v>16</v>
      </c>
      <c r="E1758">
        <v>40</v>
      </c>
      <c r="F1758" s="3">
        <v>44561</v>
      </c>
    </row>
    <row r="1759" spans="1:7">
      <c r="A1759" t="s">
        <v>2773</v>
      </c>
      <c r="B1759" t="s">
        <v>3969</v>
      </c>
      <c r="C1759" t="str">
        <f>_xlfn.XLOOKUP(A1759,generation_units!A:A,generation_units!T:T)</f>
        <v>Operational</v>
      </c>
      <c r="D1759">
        <v>16</v>
      </c>
      <c r="E1759">
        <v>16</v>
      </c>
      <c r="F1759" s="3">
        <v>44256</v>
      </c>
    </row>
    <row r="1760" spans="1:7">
      <c r="A1760" t="s">
        <v>2774</v>
      </c>
      <c r="B1760" t="s">
        <v>4075</v>
      </c>
      <c r="C1760" t="str">
        <f>_xlfn.XLOOKUP(A1760,generation_units!A:A,generation_units!T:T)</f>
        <v>Operational</v>
      </c>
      <c r="D1760">
        <v>7</v>
      </c>
      <c r="E1760">
        <v>68</v>
      </c>
      <c r="F1760" s="3">
        <v>43922</v>
      </c>
    </row>
    <row r="1761" spans="1:7">
      <c r="A1761" t="s">
        <v>2774</v>
      </c>
      <c r="B1761" t="s">
        <v>4076</v>
      </c>
      <c r="C1761" t="str">
        <f>_xlfn.XLOOKUP(A1761,generation_units!A:A,generation_units!T:T)</f>
        <v>Operational</v>
      </c>
      <c r="D1761">
        <v>61</v>
      </c>
      <c r="E1761">
        <v>68</v>
      </c>
      <c r="F1761" s="3">
        <v>43922</v>
      </c>
    </row>
    <row r="1762" spans="1:7">
      <c r="A1762" t="s">
        <v>2775</v>
      </c>
      <c r="B1762" s="25" t="s">
        <v>4076</v>
      </c>
      <c r="C1762" t="str">
        <f>_xlfn.XLOOKUP(A1762,generation_units!A:A,generation_units!T:T)</f>
        <v>Operational</v>
      </c>
      <c r="D1762">
        <v>1</v>
      </c>
      <c r="E1762">
        <v>1</v>
      </c>
      <c r="F1762" s="3">
        <v>43435</v>
      </c>
    </row>
    <row r="1763" spans="1:7">
      <c r="A1763" t="s">
        <v>2776</v>
      </c>
      <c r="B1763" t="s">
        <v>4065</v>
      </c>
      <c r="C1763" t="str">
        <f>_xlfn.XLOOKUP(A1763,generation_units!A:A,generation_units!T:T)</f>
        <v>Decommissioned</v>
      </c>
      <c r="D1763">
        <v>184</v>
      </c>
      <c r="E1763">
        <v>184</v>
      </c>
      <c r="F1763" s="3">
        <v>39783</v>
      </c>
      <c r="G1763" s="3">
        <v>43829</v>
      </c>
    </row>
    <row r="1764" spans="1:7">
      <c r="A1764" t="s">
        <v>2777</v>
      </c>
      <c r="B1764" t="s">
        <v>4133</v>
      </c>
      <c r="C1764" t="str">
        <f>_xlfn.XLOOKUP(A1764,generation_units!A:A,generation_units!T:T)</f>
        <v>Operational</v>
      </c>
      <c r="D1764">
        <v>91</v>
      </c>
      <c r="E1764">
        <v>184</v>
      </c>
      <c r="F1764" s="3">
        <v>43830</v>
      </c>
    </row>
    <row r="1765" spans="1:7">
      <c r="A1765" t="s">
        <v>2777</v>
      </c>
      <c r="B1765" t="s">
        <v>4132</v>
      </c>
      <c r="C1765" t="str">
        <f>_xlfn.XLOOKUP(A1765,generation_units!A:A,generation_units!T:T)</f>
        <v>Operational</v>
      </c>
      <c r="D1765">
        <v>80</v>
      </c>
      <c r="E1765">
        <v>184</v>
      </c>
      <c r="F1765" s="3">
        <v>43830</v>
      </c>
    </row>
    <row r="1766" spans="1:7">
      <c r="A1766" t="s">
        <v>2777</v>
      </c>
      <c r="B1766" t="s">
        <v>4270</v>
      </c>
      <c r="C1766" t="str">
        <f>_xlfn.XLOOKUP(A1766,generation_units!A:A,generation_units!T:T)</f>
        <v>Operational</v>
      </c>
      <c r="D1766">
        <v>10</v>
      </c>
      <c r="E1766">
        <v>184</v>
      </c>
      <c r="F1766" s="3">
        <v>43830</v>
      </c>
    </row>
    <row r="1767" spans="1:7">
      <c r="A1767" t="s">
        <v>2777</v>
      </c>
      <c r="B1767" t="s">
        <v>4013</v>
      </c>
      <c r="C1767" t="str">
        <f>_xlfn.XLOOKUP(A1767,generation_units!A:A,generation_units!T:T)</f>
        <v>Operational</v>
      </c>
      <c r="D1767">
        <v>1</v>
      </c>
      <c r="E1767">
        <v>184</v>
      </c>
      <c r="F1767" s="3">
        <v>43830</v>
      </c>
    </row>
    <row r="1768" spans="1:7">
      <c r="A1768" t="s">
        <v>2777</v>
      </c>
      <c r="B1768" t="s">
        <v>4150</v>
      </c>
      <c r="C1768" t="str">
        <f>_xlfn.XLOOKUP(A1768,generation_units!A:A,generation_units!T:T)</f>
        <v>Operational</v>
      </c>
      <c r="D1768">
        <v>2</v>
      </c>
      <c r="E1768">
        <v>184</v>
      </c>
      <c r="F1768" s="3">
        <v>43830</v>
      </c>
    </row>
    <row r="1769" spans="1:7">
      <c r="A1769" t="s">
        <v>2778</v>
      </c>
      <c r="B1769" t="s">
        <v>4075</v>
      </c>
      <c r="C1769" t="str">
        <f>_xlfn.XLOOKUP(A1769,generation_units!A:A,generation_units!T:T)</f>
        <v>Operational</v>
      </c>
      <c r="D1769">
        <v>8</v>
      </c>
      <c r="E1769">
        <v>100</v>
      </c>
      <c r="F1769" s="3">
        <v>44136</v>
      </c>
    </row>
    <row r="1770" spans="1:7">
      <c r="A1770" t="s">
        <v>2778</v>
      </c>
      <c r="B1770" t="s">
        <v>4087</v>
      </c>
      <c r="C1770" t="str">
        <f>_xlfn.XLOOKUP(A1770,generation_units!A:A,generation_units!T:T)</f>
        <v>Operational</v>
      </c>
      <c r="D1770">
        <v>33</v>
      </c>
      <c r="E1770">
        <v>100</v>
      </c>
      <c r="F1770" s="3">
        <v>44136</v>
      </c>
    </row>
    <row r="1771" spans="1:7">
      <c r="A1771" t="s">
        <v>2778</v>
      </c>
      <c r="B1771" t="s">
        <v>4068</v>
      </c>
      <c r="C1771" t="str">
        <f>_xlfn.XLOOKUP(A1771,generation_units!A:A,generation_units!T:T)</f>
        <v>Operational</v>
      </c>
      <c r="D1771">
        <v>11</v>
      </c>
      <c r="E1771">
        <v>100</v>
      </c>
      <c r="F1771" s="3">
        <v>44136</v>
      </c>
    </row>
    <row r="1772" spans="1:7">
      <c r="A1772" t="s">
        <v>2778</v>
      </c>
      <c r="B1772" t="s">
        <v>4117</v>
      </c>
      <c r="C1772" t="str">
        <f>_xlfn.XLOOKUP(A1772,generation_units!A:A,generation_units!T:T)</f>
        <v>Operational</v>
      </c>
      <c r="D1772">
        <v>48</v>
      </c>
      <c r="E1772">
        <v>100</v>
      </c>
      <c r="F1772" s="3">
        <v>44136</v>
      </c>
    </row>
    <row r="1773" spans="1:7">
      <c r="A1773" t="s">
        <v>2779</v>
      </c>
      <c r="B1773" s="25" t="s">
        <v>4077</v>
      </c>
      <c r="C1773" t="str">
        <f>_xlfn.XLOOKUP(A1773,generation_units!A:A,generation_units!T:T)</f>
        <v>Operational</v>
      </c>
      <c r="D1773">
        <v>36</v>
      </c>
      <c r="E1773" s="25">
        <v>36</v>
      </c>
      <c r="F1773" s="3">
        <v>45603</v>
      </c>
    </row>
    <row r="1774" spans="1:7">
      <c r="A1774" t="s">
        <v>2780</v>
      </c>
      <c r="B1774" s="25" t="s">
        <v>4060</v>
      </c>
      <c r="C1774" t="str">
        <f>_xlfn.XLOOKUP(A1774,generation_units!A:A,generation_units!T:T)</f>
        <v>Operational</v>
      </c>
      <c r="D1774">
        <v>38</v>
      </c>
      <c r="E1774" s="25">
        <v>38</v>
      </c>
      <c r="F1774" s="3">
        <v>39448</v>
      </c>
    </row>
    <row r="1775" spans="1:7">
      <c r="A1775" t="s">
        <v>2781</v>
      </c>
      <c r="B1775" s="30" t="s">
        <v>4139</v>
      </c>
      <c r="C1775" t="str">
        <f>_xlfn.XLOOKUP(A1775,generation_units!A:A,generation_units!T:T)</f>
        <v>Operational</v>
      </c>
      <c r="D1775">
        <v>1</v>
      </c>
      <c r="E1775" s="25">
        <v>1</v>
      </c>
      <c r="F1775" s="3">
        <v>42613</v>
      </c>
    </row>
    <row r="1776" spans="1:7">
      <c r="A1776" t="s">
        <v>2782</v>
      </c>
      <c r="B1776" t="s">
        <v>4052</v>
      </c>
      <c r="C1776" t="str">
        <f>_xlfn.XLOOKUP(A1776,generation_units!A:A,generation_units!T:T)</f>
        <v>Operational</v>
      </c>
      <c r="D1776">
        <v>134</v>
      </c>
      <c r="E1776">
        <v>134</v>
      </c>
      <c r="F1776" s="3">
        <v>41153</v>
      </c>
    </row>
    <row r="1777" spans="1:6">
      <c r="A1777" t="s">
        <v>2783</v>
      </c>
      <c r="B1777" t="s">
        <v>4026</v>
      </c>
      <c r="C1777" t="str">
        <f>_xlfn.XLOOKUP(A1777,generation_units!A:A,generation_units!T:T)</f>
        <v>Operational</v>
      </c>
      <c r="D1777">
        <v>9</v>
      </c>
      <c r="E1777">
        <v>9</v>
      </c>
      <c r="F1777" s="3">
        <v>40878</v>
      </c>
    </row>
    <row r="1778" spans="1:6">
      <c r="A1778" t="s">
        <v>2785</v>
      </c>
      <c r="B1778" t="s">
        <v>4026</v>
      </c>
      <c r="C1778" t="str">
        <f>_xlfn.XLOOKUP(A1778,generation_units!A:A,generation_units!T:T)</f>
        <v>Operational</v>
      </c>
      <c r="D1778">
        <v>9</v>
      </c>
      <c r="E1778">
        <v>9</v>
      </c>
      <c r="F1778" s="3">
        <v>40878</v>
      </c>
    </row>
    <row r="1779" spans="1:6">
      <c r="A1779" t="s">
        <v>2786</v>
      </c>
      <c r="B1779" t="s">
        <v>4078</v>
      </c>
      <c r="C1779" t="str">
        <f>_xlfn.XLOOKUP(A1779,generation_units!A:A,generation_units!T:T)</f>
        <v>Operational</v>
      </c>
      <c r="D1779">
        <v>84</v>
      </c>
      <c r="E1779">
        <v>84</v>
      </c>
      <c r="F1779" s="3">
        <v>43101</v>
      </c>
    </row>
    <row r="1780" spans="1:6">
      <c r="A1780" t="s">
        <v>2787</v>
      </c>
      <c r="B1780" t="s">
        <v>4066</v>
      </c>
      <c r="C1780" t="str">
        <f>_xlfn.XLOOKUP(A1780,generation_units!A:A,generation_units!T:T)</f>
        <v>Operational</v>
      </c>
      <c r="D1780">
        <v>118</v>
      </c>
      <c r="E1780">
        <v>118</v>
      </c>
      <c r="F1780" s="3">
        <v>41699</v>
      </c>
    </row>
    <row r="1781" spans="1:6">
      <c r="A1781" t="s">
        <v>2789</v>
      </c>
      <c r="B1781" t="s">
        <v>4068</v>
      </c>
      <c r="C1781" t="str">
        <f>_xlfn.XLOOKUP(A1781,generation_units!A:A,generation_units!T:T)</f>
        <v>Operational</v>
      </c>
      <c r="D1781">
        <v>41</v>
      </c>
      <c r="E1781">
        <v>41</v>
      </c>
      <c r="F1781" s="3">
        <v>42278</v>
      </c>
    </row>
    <row r="1782" spans="1:6">
      <c r="A1782" t="s">
        <v>2791</v>
      </c>
      <c r="B1782" t="s">
        <v>4068</v>
      </c>
      <c r="C1782" t="str">
        <f>_xlfn.XLOOKUP(A1782,generation_units!A:A,generation_units!T:T)</f>
        <v>Operational</v>
      </c>
      <c r="D1782">
        <v>20</v>
      </c>
      <c r="E1782">
        <v>20</v>
      </c>
      <c r="F1782" s="3">
        <v>42461</v>
      </c>
    </row>
    <row r="1783" spans="1:6">
      <c r="A1783" t="s">
        <v>2792</v>
      </c>
      <c r="B1783" t="s">
        <v>4271</v>
      </c>
      <c r="C1783" t="str">
        <f>_xlfn.XLOOKUP(A1783,generation_units!A:A,generation_units!T:T)</f>
        <v>Operational</v>
      </c>
      <c r="D1783">
        <v>100</v>
      </c>
      <c r="E1783">
        <v>100</v>
      </c>
      <c r="F1783" s="3">
        <v>44166</v>
      </c>
    </row>
    <row r="1784" spans="1:6">
      <c r="A1784" t="s">
        <v>2793</v>
      </c>
      <c r="B1784" t="s">
        <v>4193</v>
      </c>
      <c r="C1784" t="str">
        <f>_xlfn.XLOOKUP(A1784,generation_units!A:A,generation_units!T:T)</f>
        <v>Operational</v>
      </c>
      <c r="D1784">
        <v>11</v>
      </c>
      <c r="E1784">
        <v>59</v>
      </c>
      <c r="F1784" s="3">
        <v>43586</v>
      </c>
    </row>
    <row r="1785" spans="1:6">
      <c r="A1785" t="s">
        <v>2793</v>
      </c>
      <c r="B1785" t="s">
        <v>4272</v>
      </c>
      <c r="C1785" t="str">
        <f>_xlfn.XLOOKUP(A1785,generation_units!A:A,generation_units!T:T)</f>
        <v>Operational</v>
      </c>
      <c r="D1785">
        <v>48</v>
      </c>
      <c r="E1785">
        <v>59</v>
      </c>
      <c r="F1785" s="3">
        <v>43586</v>
      </c>
    </row>
    <row r="1786" spans="1:6">
      <c r="A1786" t="s">
        <v>2794</v>
      </c>
      <c r="B1786" t="s">
        <v>4128</v>
      </c>
      <c r="C1786" t="str">
        <f>_xlfn.XLOOKUP(A1786,generation_units!A:A,generation_units!T:T)</f>
        <v>Operational</v>
      </c>
      <c r="D1786">
        <v>119</v>
      </c>
      <c r="E1786">
        <v>119</v>
      </c>
      <c r="F1786" s="3">
        <v>41244</v>
      </c>
    </row>
    <row r="1787" spans="1:6">
      <c r="A1787" t="s">
        <v>2795</v>
      </c>
      <c r="B1787" t="s">
        <v>4061</v>
      </c>
      <c r="C1787" t="str">
        <f>_xlfn.XLOOKUP(A1787,generation_units!A:A,generation_units!T:T)</f>
        <v>Operational</v>
      </c>
      <c r="D1787">
        <v>61</v>
      </c>
      <c r="E1787">
        <v>61</v>
      </c>
      <c r="F1787" s="3">
        <v>39417</v>
      </c>
    </row>
    <row r="1788" spans="1:6">
      <c r="A1788" t="s">
        <v>2796</v>
      </c>
      <c r="B1788" t="s">
        <v>4065</v>
      </c>
      <c r="C1788" t="str">
        <f>_xlfn.XLOOKUP(A1788,generation_units!A:A,generation_units!T:T)</f>
        <v>Operational</v>
      </c>
      <c r="D1788">
        <v>75</v>
      </c>
      <c r="E1788">
        <v>77</v>
      </c>
      <c r="F1788" s="3">
        <v>40148</v>
      </c>
    </row>
    <row r="1789" spans="1:6">
      <c r="A1789" t="s">
        <v>2796</v>
      </c>
      <c r="B1789" t="s">
        <v>4052</v>
      </c>
      <c r="C1789" t="str">
        <f>_xlfn.XLOOKUP(A1789,generation_units!A:A,generation_units!T:T)</f>
        <v>Operational</v>
      </c>
      <c r="D1789">
        <v>2</v>
      </c>
      <c r="E1789">
        <v>77</v>
      </c>
      <c r="F1789" s="3">
        <v>40148</v>
      </c>
    </row>
    <row r="1790" spans="1:6">
      <c r="A1790" t="s">
        <v>2798</v>
      </c>
      <c r="B1790" t="s">
        <v>4075</v>
      </c>
      <c r="C1790" t="str">
        <f>_xlfn.XLOOKUP(A1790,generation_units!A:A,generation_units!T:T)</f>
        <v>Operational</v>
      </c>
      <c r="D1790">
        <v>8</v>
      </c>
      <c r="E1790">
        <v>106</v>
      </c>
      <c r="F1790" s="3">
        <v>43435</v>
      </c>
    </row>
    <row r="1791" spans="1:6">
      <c r="A1791" t="s">
        <v>2798</v>
      </c>
      <c r="B1791" t="s">
        <v>4062</v>
      </c>
      <c r="C1791" t="str">
        <f>_xlfn.XLOOKUP(A1791,generation_units!A:A,generation_units!T:T)</f>
        <v>Operational</v>
      </c>
      <c r="D1791">
        <v>98</v>
      </c>
      <c r="E1791">
        <v>106</v>
      </c>
      <c r="F1791" s="3">
        <v>43435</v>
      </c>
    </row>
    <row r="1792" spans="1:6">
      <c r="A1792" t="s">
        <v>2799</v>
      </c>
      <c r="B1792" t="s">
        <v>3965</v>
      </c>
      <c r="C1792" t="str">
        <f>_xlfn.XLOOKUP(A1792,generation_units!A:A,generation_units!T:T)</f>
        <v>Operational</v>
      </c>
      <c r="D1792">
        <v>15</v>
      </c>
      <c r="E1792">
        <v>15</v>
      </c>
      <c r="F1792" s="3">
        <v>45413</v>
      </c>
    </row>
    <row r="1793" spans="1:6">
      <c r="A1793" t="s">
        <v>2802</v>
      </c>
      <c r="B1793" t="s">
        <v>4182</v>
      </c>
      <c r="C1793" t="str">
        <f>_xlfn.XLOOKUP(A1793,generation_units!A:A,generation_units!T:T)</f>
        <v>Operational</v>
      </c>
      <c r="D1793">
        <v>57</v>
      </c>
      <c r="E1793">
        <v>57</v>
      </c>
      <c r="F1793" s="3">
        <v>43891</v>
      </c>
    </row>
    <row r="1794" spans="1:6">
      <c r="A1794" t="s">
        <v>2803</v>
      </c>
      <c r="B1794" t="s">
        <v>4084</v>
      </c>
      <c r="C1794" t="str">
        <f>_xlfn.XLOOKUP(A1794,generation_units!A:A,generation_units!T:T)</f>
        <v>Operational</v>
      </c>
      <c r="D1794">
        <v>63</v>
      </c>
      <c r="E1794">
        <v>63</v>
      </c>
      <c r="F1794" s="3">
        <v>44562</v>
      </c>
    </row>
    <row r="1795" spans="1:6">
      <c r="A1795" t="s">
        <v>2804</v>
      </c>
      <c r="B1795" s="25" t="s">
        <v>4273</v>
      </c>
      <c r="C1795" t="str">
        <f>_xlfn.XLOOKUP(A1795,generation_units!A:A,generation_units!T:T)</f>
        <v>Operational</v>
      </c>
      <c r="D1795">
        <v>2</v>
      </c>
      <c r="E1795" s="25">
        <v>2</v>
      </c>
      <c r="F1795" s="3">
        <v>40299</v>
      </c>
    </row>
    <row r="1796" spans="1:6">
      <c r="A1796" t="s">
        <v>2807</v>
      </c>
      <c r="B1796" t="s">
        <v>4097</v>
      </c>
      <c r="C1796" t="str">
        <f>_xlfn.XLOOKUP(A1796,generation_units!A:A,generation_units!T:T)</f>
        <v>Operational</v>
      </c>
      <c r="D1796">
        <v>5</v>
      </c>
      <c r="E1796">
        <v>5</v>
      </c>
      <c r="F1796" s="3">
        <v>42795</v>
      </c>
    </row>
    <row r="1797" spans="1:6">
      <c r="A1797" t="s">
        <v>2808</v>
      </c>
      <c r="B1797" t="s">
        <v>4274</v>
      </c>
      <c r="C1797" t="str">
        <f>_xlfn.XLOOKUP(A1797,generation_units!A:A,generation_units!T:T)</f>
        <v>Operational</v>
      </c>
      <c r="D1797">
        <v>50</v>
      </c>
      <c r="E1797">
        <v>50</v>
      </c>
      <c r="F1797" s="3">
        <v>45658</v>
      </c>
    </row>
    <row r="1798" spans="1:6">
      <c r="A1798" t="s">
        <v>2810</v>
      </c>
      <c r="B1798" t="s">
        <v>4019</v>
      </c>
      <c r="C1798" t="str">
        <f>_xlfn.XLOOKUP(A1798,generation_units!A:A,generation_units!T:T)</f>
        <v>Operational</v>
      </c>
      <c r="D1798">
        <v>36</v>
      </c>
      <c r="E1798">
        <v>36</v>
      </c>
      <c r="F1798" s="3">
        <v>39661</v>
      </c>
    </row>
    <row r="1799" spans="1:6">
      <c r="A1799" t="s">
        <v>2811</v>
      </c>
      <c r="B1799" t="s">
        <v>4099</v>
      </c>
      <c r="C1799" t="str">
        <f>_xlfn.XLOOKUP(A1799,generation_units!A:A,generation_units!T:T)</f>
        <v>Operational</v>
      </c>
      <c r="D1799">
        <v>110</v>
      </c>
      <c r="E1799">
        <v>114</v>
      </c>
      <c r="F1799" s="3">
        <v>44287</v>
      </c>
    </row>
    <row r="1800" spans="1:6">
      <c r="A1800" t="s">
        <v>2811</v>
      </c>
      <c r="B1800" t="s">
        <v>4075</v>
      </c>
      <c r="C1800" t="str">
        <f>_xlfn.XLOOKUP(A1800,generation_units!A:A,generation_units!T:T)</f>
        <v>Operational</v>
      </c>
      <c r="D1800">
        <v>4</v>
      </c>
      <c r="E1800">
        <v>114</v>
      </c>
      <c r="F1800" s="3">
        <v>44287</v>
      </c>
    </row>
    <row r="1801" spans="1:6">
      <c r="A1801" s="25" t="s">
        <v>2812</v>
      </c>
      <c r="B1801" s="25" t="s">
        <v>4070</v>
      </c>
      <c r="C1801" t="str">
        <f>_xlfn.XLOOKUP(A1801,generation_units!A:A,generation_units!T:T)</f>
        <v>Operational</v>
      </c>
      <c r="D1801">
        <v>1</v>
      </c>
      <c r="E1801" s="25">
        <v>1</v>
      </c>
      <c r="F1801" s="3">
        <v>40269</v>
      </c>
    </row>
    <row r="1802" spans="1:6">
      <c r="A1802" t="s">
        <v>2814</v>
      </c>
      <c r="B1802" t="s">
        <v>4078</v>
      </c>
      <c r="C1802" t="str">
        <f>_xlfn.XLOOKUP(A1802,generation_units!A:A,generation_units!T:T)</f>
        <v>Operational</v>
      </c>
      <c r="D1802">
        <v>49</v>
      </c>
      <c r="E1802">
        <v>49</v>
      </c>
      <c r="F1802" s="3">
        <v>42979</v>
      </c>
    </row>
    <row r="1803" spans="1:6">
      <c r="A1803" t="s">
        <v>2815</v>
      </c>
      <c r="B1803" t="s">
        <v>4078</v>
      </c>
      <c r="C1803" t="str">
        <f>_xlfn.XLOOKUP(A1803,generation_units!A:A,generation_units!T:T)</f>
        <v>Operational</v>
      </c>
      <c r="D1803">
        <v>139</v>
      </c>
      <c r="E1803">
        <v>139</v>
      </c>
      <c r="F1803" s="3">
        <v>43070</v>
      </c>
    </row>
    <row r="1804" spans="1:6">
      <c r="A1804" t="s">
        <v>2816</v>
      </c>
      <c r="B1804" s="25" t="s">
        <v>4065</v>
      </c>
      <c r="C1804" t="str">
        <f>_xlfn.XLOOKUP(A1804,generation_units!A:A,generation_units!T:T)</f>
        <v>Operational</v>
      </c>
      <c r="D1804">
        <v>67</v>
      </c>
      <c r="E1804" s="25">
        <v>67</v>
      </c>
      <c r="F1804" s="3">
        <v>40026</v>
      </c>
    </row>
    <row r="1805" spans="1:6">
      <c r="A1805" t="s">
        <v>2767</v>
      </c>
      <c r="B1805" t="s">
        <v>4275</v>
      </c>
      <c r="C1805" t="str">
        <f>_xlfn.XLOOKUP(A1805,generation_units!A:A,generation_units!T:T)</f>
        <v>Operational</v>
      </c>
      <c r="D1805">
        <v>5</v>
      </c>
      <c r="E1805">
        <v>5</v>
      </c>
      <c r="F1805" s="3">
        <v>40745</v>
      </c>
    </row>
    <row r="1806" spans="1:6">
      <c r="A1806" t="s">
        <v>2817</v>
      </c>
      <c r="B1806" t="s">
        <v>4076</v>
      </c>
      <c r="C1806" t="str">
        <f>_xlfn.XLOOKUP(A1806,generation_units!A:A,generation_units!T:T)</f>
        <v>Operational</v>
      </c>
      <c r="D1806">
        <v>120</v>
      </c>
      <c r="E1806">
        <v>120</v>
      </c>
      <c r="F1806" s="3">
        <v>43739</v>
      </c>
    </row>
    <row r="1807" spans="1:6">
      <c r="A1807" t="s">
        <v>2818</v>
      </c>
      <c r="B1807" t="s">
        <v>531</v>
      </c>
      <c r="C1807" t="str">
        <f>_xlfn.XLOOKUP(A1807,generation_units!A:A,generation_units!T:T)</f>
        <v>Operational</v>
      </c>
      <c r="D1807">
        <v>32</v>
      </c>
      <c r="E1807">
        <v>32</v>
      </c>
      <c r="F1807" s="3">
        <v>45383</v>
      </c>
    </row>
    <row r="1808" spans="1:6">
      <c r="A1808" t="s">
        <v>2821</v>
      </c>
      <c r="B1808" t="s">
        <v>531</v>
      </c>
      <c r="C1808" t="str">
        <f>_xlfn.XLOOKUP(A1808,generation_units!A:A,generation_units!T:T)</f>
        <v>Operational</v>
      </c>
      <c r="D1808">
        <v>31</v>
      </c>
      <c r="E1808">
        <v>31</v>
      </c>
      <c r="F1808" s="3">
        <v>45383</v>
      </c>
    </row>
    <row r="1809" spans="1:6">
      <c r="A1809" t="s">
        <v>2822</v>
      </c>
      <c r="B1809" s="25" t="s">
        <v>4276</v>
      </c>
      <c r="C1809" t="str">
        <f>_xlfn.XLOOKUP(A1809,generation_units!A:A,generation_units!T:T)</f>
        <v>Operational</v>
      </c>
      <c r="D1809">
        <v>1</v>
      </c>
      <c r="E1809" s="25">
        <v>1</v>
      </c>
      <c r="F1809" s="3">
        <v>40787</v>
      </c>
    </row>
    <row r="1810" spans="1:6">
      <c r="A1810" t="s">
        <v>2825</v>
      </c>
      <c r="B1810" t="s">
        <v>4161</v>
      </c>
      <c r="C1810" t="str">
        <f>_xlfn.XLOOKUP(A1810,generation_units!A:A,generation_units!T:T)</f>
        <v>Operational</v>
      </c>
      <c r="D1810">
        <v>101</v>
      </c>
      <c r="E1810">
        <v>101</v>
      </c>
      <c r="F1810" s="3">
        <v>43452</v>
      </c>
    </row>
    <row r="1811" spans="1:6">
      <c r="A1811" t="s">
        <v>2826</v>
      </c>
      <c r="B1811" s="25" t="s">
        <v>4068</v>
      </c>
      <c r="C1811" t="str">
        <f>_xlfn.XLOOKUP(A1811,generation_units!A:A,generation_units!T:T)</f>
        <v>Operational</v>
      </c>
      <c r="D1811">
        <v>118</v>
      </c>
      <c r="E1811" s="25">
        <v>118</v>
      </c>
      <c r="F1811" s="3">
        <v>42186</v>
      </c>
    </row>
    <row r="1812" spans="1:6">
      <c r="A1812" t="s">
        <v>2828</v>
      </c>
      <c r="B1812" t="s">
        <v>4277</v>
      </c>
      <c r="C1812" t="str">
        <f>_xlfn.XLOOKUP(A1812,generation_units!A:A,generation_units!T:T)</f>
        <v>Operational</v>
      </c>
      <c r="D1812">
        <v>47</v>
      </c>
      <c r="E1812">
        <v>57</v>
      </c>
      <c r="F1812" s="3">
        <v>44188</v>
      </c>
    </row>
    <row r="1813" spans="1:6">
      <c r="A1813" t="s">
        <v>2828</v>
      </c>
      <c r="B1813" t="s">
        <v>4062</v>
      </c>
      <c r="C1813" t="str">
        <f>_xlfn.XLOOKUP(A1813,generation_units!A:A,generation_units!T:T)</f>
        <v>Operational</v>
      </c>
      <c r="D1813">
        <v>10</v>
      </c>
      <c r="E1813">
        <v>57</v>
      </c>
      <c r="F1813" s="3">
        <v>44188</v>
      </c>
    </row>
    <row r="1814" spans="1:6">
      <c r="A1814" t="s">
        <v>2829</v>
      </c>
      <c r="B1814" s="25" t="s">
        <v>4210</v>
      </c>
      <c r="C1814" t="str">
        <f>_xlfn.XLOOKUP(A1814,generation_units!A:A,generation_units!T:T)</f>
        <v>Operational</v>
      </c>
      <c r="D1814">
        <v>64</v>
      </c>
      <c r="E1814" s="25">
        <v>64</v>
      </c>
      <c r="F1814" s="3">
        <v>43344</v>
      </c>
    </row>
    <row r="1815" spans="1:6">
      <c r="A1815" s="25" t="s">
        <v>2832</v>
      </c>
      <c r="B1815" s="25" t="s">
        <v>4060</v>
      </c>
      <c r="C1815" t="str">
        <f>_xlfn.XLOOKUP(A1815,generation_units!A:A,generation_units!T:T)</f>
        <v>Operational</v>
      </c>
      <c r="D1815">
        <v>49</v>
      </c>
      <c r="E1815" s="25">
        <v>49</v>
      </c>
      <c r="F1815" s="3">
        <v>39783</v>
      </c>
    </row>
    <row r="1816" spans="1:6">
      <c r="A1816" t="s">
        <v>2834</v>
      </c>
      <c r="B1816" t="s">
        <v>4078</v>
      </c>
      <c r="C1816" t="str">
        <f>_xlfn.XLOOKUP(A1816,generation_units!A:A,generation_units!T:T)</f>
        <v>Operational</v>
      </c>
      <c r="D1816">
        <v>1</v>
      </c>
      <c r="E1816">
        <v>91</v>
      </c>
      <c r="F1816" s="3">
        <v>44216</v>
      </c>
    </row>
    <row r="1817" spans="1:6">
      <c r="A1817" t="s">
        <v>2834</v>
      </c>
      <c r="B1817" t="s">
        <v>4083</v>
      </c>
      <c r="C1817" t="str">
        <f>_xlfn.XLOOKUP(A1817,generation_units!A:A,generation_units!T:T)</f>
        <v>Operational</v>
      </c>
      <c r="D1817">
        <v>90</v>
      </c>
      <c r="E1817">
        <v>91</v>
      </c>
      <c r="F1817" s="3">
        <v>44216</v>
      </c>
    </row>
    <row r="1818" spans="1:6">
      <c r="A1818" t="s">
        <v>2837</v>
      </c>
      <c r="B1818" t="s">
        <v>4078</v>
      </c>
      <c r="C1818" t="str">
        <f>_xlfn.XLOOKUP(A1818,generation_units!A:A,generation_units!T:T)</f>
        <v>Operational</v>
      </c>
      <c r="D1818">
        <v>16</v>
      </c>
      <c r="E1818">
        <v>109</v>
      </c>
      <c r="F1818" s="3">
        <v>44470</v>
      </c>
    </row>
    <row r="1819" spans="1:6">
      <c r="A1819" t="s">
        <v>2837</v>
      </c>
      <c r="B1819" t="s">
        <v>4083</v>
      </c>
      <c r="C1819" t="str">
        <f>_xlfn.XLOOKUP(A1819,generation_units!A:A,generation_units!T:T)</f>
        <v>Operational</v>
      </c>
      <c r="D1819">
        <v>93</v>
      </c>
      <c r="E1819">
        <v>109</v>
      </c>
      <c r="F1819" s="3">
        <v>44470</v>
      </c>
    </row>
    <row r="1820" spans="1:6">
      <c r="A1820" t="s">
        <v>2838</v>
      </c>
      <c r="B1820" t="s">
        <v>4150</v>
      </c>
      <c r="C1820" t="str">
        <f>_xlfn.XLOOKUP(A1820,generation_units!A:A,generation_units!T:T)</f>
        <v>Operational</v>
      </c>
      <c r="D1820">
        <v>14</v>
      </c>
      <c r="E1820">
        <v>62</v>
      </c>
      <c r="F1820" s="3">
        <v>43952</v>
      </c>
    </row>
    <row r="1821" spans="1:6">
      <c r="A1821" t="s">
        <v>2838</v>
      </c>
      <c r="B1821" t="s">
        <v>4247</v>
      </c>
      <c r="C1821" t="str">
        <f>_xlfn.XLOOKUP(A1821,generation_units!A:A,generation_units!T:T)</f>
        <v>Operational</v>
      </c>
      <c r="D1821">
        <v>48</v>
      </c>
      <c r="E1821">
        <v>62</v>
      </c>
      <c r="F1821" s="3">
        <v>43952</v>
      </c>
    </row>
    <row r="1822" spans="1:6">
      <c r="A1822" t="s">
        <v>2839</v>
      </c>
      <c r="B1822" t="s">
        <v>3964</v>
      </c>
      <c r="C1822" t="str">
        <f>_xlfn.XLOOKUP(A1822,generation_units!A:A,generation_units!T:T)</f>
        <v>Operational</v>
      </c>
      <c r="D1822">
        <v>22</v>
      </c>
      <c r="E1822">
        <v>22</v>
      </c>
      <c r="F1822" s="3">
        <v>40909</v>
      </c>
    </row>
    <row r="1823" spans="1:6">
      <c r="A1823" t="s">
        <v>2841</v>
      </c>
      <c r="B1823" t="s">
        <v>4255</v>
      </c>
      <c r="C1823" t="str">
        <f>_xlfn.XLOOKUP(A1823,generation_units!A:A,generation_units!T:T)</f>
        <v>Operational</v>
      </c>
      <c r="D1823">
        <v>4</v>
      </c>
      <c r="E1823">
        <v>28</v>
      </c>
      <c r="F1823" s="3">
        <v>45017</v>
      </c>
    </row>
    <row r="1824" spans="1:6">
      <c r="A1824" t="s">
        <v>2841</v>
      </c>
      <c r="B1824" t="s">
        <v>4072</v>
      </c>
      <c r="C1824" t="str">
        <f>_xlfn.XLOOKUP(A1824,generation_units!A:A,generation_units!T:T)</f>
        <v>Operational</v>
      </c>
      <c r="D1824">
        <v>24</v>
      </c>
      <c r="E1824">
        <v>28</v>
      </c>
      <c r="F1824" s="3">
        <v>45017</v>
      </c>
    </row>
    <row r="1825" spans="1:7">
      <c r="A1825" s="25" t="s">
        <v>2842</v>
      </c>
      <c r="B1825" s="25" t="s">
        <v>4065</v>
      </c>
      <c r="C1825" t="str">
        <f>_xlfn.XLOOKUP(A1825,generation_units!A:A,generation_units!T:T)</f>
        <v>Decommissioned</v>
      </c>
      <c r="D1825">
        <v>56</v>
      </c>
      <c r="E1825" s="25">
        <v>56</v>
      </c>
      <c r="F1825" s="3">
        <v>38808</v>
      </c>
      <c r="G1825" s="3">
        <v>43099</v>
      </c>
    </row>
    <row r="1826" spans="1:7">
      <c r="A1826" s="30" t="s">
        <v>2844</v>
      </c>
      <c r="B1826" s="25" t="s">
        <v>4125</v>
      </c>
      <c r="C1826" t="str">
        <f>_xlfn.XLOOKUP(A1826,generation_units!A:A,generation_units!T:T)</f>
        <v>Operational</v>
      </c>
      <c r="D1826">
        <v>56</v>
      </c>
      <c r="E1826" s="25">
        <v>56</v>
      </c>
      <c r="F1826" s="3">
        <v>43100</v>
      </c>
    </row>
    <row r="1827" spans="1:7">
      <c r="A1827" t="s">
        <v>2845</v>
      </c>
      <c r="B1827" s="25" t="s">
        <v>4077</v>
      </c>
      <c r="C1827" t="str">
        <f>_xlfn.XLOOKUP(A1827,generation_units!A:A,generation_units!T:T)</f>
        <v>Operational</v>
      </c>
      <c r="D1827">
        <v>125</v>
      </c>
      <c r="E1827">
        <v>125</v>
      </c>
      <c r="F1827" s="3">
        <v>44531</v>
      </c>
    </row>
    <row r="1828" spans="1:7">
      <c r="A1828" t="s">
        <v>2845</v>
      </c>
      <c r="B1828" t="s">
        <v>4077</v>
      </c>
      <c r="C1828" t="str">
        <f>_xlfn.XLOOKUP(A1828,generation_units!A:A,generation_units!T:T)</f>
        <v>Operational</v>
      </c>
      <c r="D1828">
        <v>377</v>
      </c>
      <c r="E1828">
        <v>377</v>
      </c>
      <c r="F1828" s="3">
        <v>44531</v>
      </c>
    </row>
    <row r="1829" spans="1:7">
      <c r="A1829" t="s">
        <v>2846</v>
      </c>
      <c r="B1829" t="s">
        <v>4161</v>
      </c>
      <c r="C1829" t="str">
        <f>_xlfn.XLOOKUP(A1829,generation_units!A:A,generation_units!T:T)</f>
        <v>Operational</v>
      </c>
      <c r="D1829">
        <v>95</v>
      </c>
      <c r="E1829">
        <v>95</v>
      </c>
      <c r="F1829" s="3">
        <v>43070</v>
      </c>
    </row>
    <row r="1830" spans="1:7">
      <c r="A1830" t="s">
        <v>2847</v>
      </c>
      <c r="B1830" t="s">
        <v>4185</v>
      </c>
      <c r="C1830" t="str">
        <f>_xlfn.XLOOKUP(A1830,generation_units!A:A,generation_units!T:T)</f>
        <v>Operational</v>
      </c>
      <c r="D1830">
        <v>82</v>
      </c>
      <c r="E1830">
        <v>82</v>
      </c>
      <c r="F1830" s="3">
        <v>39783</v>
      </c>
    </row>
    <row r="1831" spans="1:7">
      <c r="A1831" t="s">
        <v>2848</v>
      </c>
      <c r="B1831" t="s">
        <v>4078</v>
      </c>
      <c r="C1831" t="str">
        <f>_xlfn.XLOOKUP(A1831,generation_units!A:A,generation_units!T:T)</f>
        <v>Operational</v>
      </c>
      <c r="D1831">
        <v>15</v>
      </c>
      <c r="E1831">
        <v>15</v>
      </c>
      <c r="F1831" s="3">
        <v>42248</v>
      </c>
    </row>
    <row r="1832" spans="1:7">
      <c r="A1832" t="s">
        <v>2850</v>
      </c>
      <c r="B1832" s="25" t="s">
        <v>4075</v>
      </c>
      <c r="C1832" t="str">
        <f>_xlfn.XLOOKUP(A1832,generation_units!A:A,generation_units!T:T)</f>
        <v>Operational</v>
      </c>
      <c r="D1832">
        <v>2</v>
      </c>
      <c r="E1832" s="25">
        <v>2</v>
      </c>
      <c r="F1832" s="3">
        <v>44166</v>
      </c>
    </row>
    <row r="1833" spans="1:7">
      <c r="A1833" t="s">
        <v>2852</v>
      </c>
      <c r="B1833" t="s">
        <v>4081</v>
      </c>
      <c r="C1833" t="str">
        <f>_xlfn.XLOOKUP(A1833,generation_units!A:A,generation_units!T:T)</f>
        <v>Operational</v>
      </c>
      <c r="D1833">
        <v>64</v>
      </c>
      <c r="E1833">
        <v>64</v>
      </c>
      <c r="F1833" s="3">
        <v>40513</v>
      </c>
    </row>
    <row r="1834" spans="1:7">
      <c r="A1834" t="s">
        <v>2853</v>
      </c>
      <c r="B1834" t="s">
        <v>4023</v>
      </c>
      <c r="C1834" t="str">
        <f>_xlfn.XLOOKUP(A1834,generation_units!A:A,generation_units!T:T)</f>
        <v>Operational</v>
      </c>
      <c r="D1834">
        <v>50</v>
      </c>
      <c r="E1834">
        <v>100</v>
      </c>
      <c r="F1834" s="3">
        <v>43131</v>
      </c>
    </row>
    <row r="1835" spans="1:7">
      <c r="A1835" t="s">
        <v>2853</v>
      </c>
      <c r="B1835" t="s">
        <v>4078</v>
      </c>
      <c r="C1835" t="str">
        <f>_xlfn.XLOOKUP(A1835,generation_units!A:A,generation_units!T:T)</f>
        <v>Operational</v>
      </c>
      <c r="D1835">
        <v>50</v>
      </c>
      <c r="E1835">
        <v>100</v>
      </c>
      <c r="F1835" s="3">
        <v>43131</v>
      </c>
    </row>
    <row r="1836" spans="1:7">
      <c r="A1836" t="s">
        <v>2855</v>
      </c>
      <c r="B1836" t="s">
        <v>4101</v>
      </c>
      <c r="C1836" t="str">
        <f>_xlfn.XLOOKUP(A1836,generation_units!A:A,generation_units!T:T)</f>
        <v>Operational</v>
      </c>
      <c r="D1836">
        <v>17</v>
      </c>
      <c r="E1836">
        <v>48</v>
      </c>
      <c r="F1836" s="3">
        <v>42917</v>
      </c>
    </row>
    <row r="1837" spans="1:7">
      <c r="A1837" t="s">
        <v>2855</v>
      </c>
      <c r="B1837" t="s">
        <v>4069</v>
      </c>
      <c r="C1837" t="str">
        <f>_xlfn.XLOOKUP(A1837,generation_units!A:A,generation_units!T:T)</f>
        <v>Operational</v>
      </c>
      <c r="D1837">
        <v>31</v>
      </c>
      <c r="E1837">
        <v>48</v>
      </c>
      <c r="F1837" s="3">
        <v>42917</v>
      </c>
    </row>
    <row r="1838" spans="1:7">
      <c r="A1838" t="s">
        <v>2856</v>
      </c>
      <c r="B1838" s="25" t="s">
        <v>4061</v>
      </c>
      <c r="C1838" t="str">
        <f>_xlfn.XLOOKUP(A1838,generation_units!A:A,generation_units!T:T)</f>
        <v>Operational</v>
      </c>
      <c r="D1838">
        <v>2</v>
      </c>
      <c r="E1838" s="25">
        <v>2</v>
      </c>
      <c r="F1838" s="3">
        <v>38322</v>
      </c>
    </row>
    <row r="1839" spans="1:7">
      <c r="A1839" t="s">
        <v>2858</v>
      </c>
      <c r="B1839" t="s">
        <v>4278</v>
      </c>
      <c r="C1839" t="str">
        <f>_xlfn.XLOOKUP(A1839,generation_units!A:A,generation_units!T:T)</f>
        <v>Operational</v>
      </c>
      <c r="D1839">
        <v>17</v>
      </c>
      <c r="E1839">
        <v>63</v>
      </c>
      <c r="F1839" s="3">
        <v>44317</v>
      </c>
    </row>
    <row r="1840" spans="1:7">
      <c r="A1840" t="s">
        <v>2858</v>
      </c>
      <c r="B1840" t="s">
        <v>4206</v>
      </c>
      <c r="C1840" t="str">
        <f>_xlfn.XLOOKUP(A1840,generation_units!A:A,generation_units!T:T)</f>
        <v>Operational</v>
      </c>
      <c r="D1840">
        <v>6</v>
      </c>
      <c r="E1840">
        <v>63</v>
      </c>
      <c r="F1840" s="3">
        <v>44317</v>
      </c>
    </row>
    <row r="1841" spans="1:6">
      <c r="A1841" t="s">
        <v>2858</v>
      </c>
      <c r="B1841" t="s">
        <v>4205</v>
      </c>
      <c r="C1841" t="str">
        <f>_xlfn.XLOOKUP(A1841,generation_units!A:A,generation_units!T:T)</f>
        <v>Operational</v>
      </c>
      <c r="D1841">
        <v>40</v>
      </c>
      <c r="E1841">
        <v>63</v>
      </c>
      <c r="F1841" s="3">
        <v>44317</v>
      </c>
    </row>
    <row r="1842" spans="1:6">
      <c r="A1842" t="s">
        <v>2859</v>
      </c>
      <c r="B1842" s="25" t="s">
        <v>4106</v>
      </c>
      <c r="C1842" t="str">
        <f>_xlfn.XLOOKUP(A1842,generation_units!A:A,generation_units!T:T)</f>
        <v>Operational</v>
      </c>
      <c r="D1842">
        <v>8</v>
      </c>
      <c r="E1842" s="25">
        <v>8</v>
      </c>
      <c r="F1842" s="3">
        <v>40178</v>
      </c>
    </row>
    <row r="1843" spans="1:6">
      <c r="A1843" t="s">
        <v>2860</v>
      </c>
      <c r="B1843" t="s">
        <v>4075</v>
      </c>
      <c r="C1843" t="str">
        <f>_xlfn.XLOOKUP(A1843,generation_units!A:A,generation_units!T:T)</f>
        <v>Operational</v>
      </c>
      <c r="D1843">
        <v>12</v>
      </c>
      <c r="E1843">
        <v>53</v>
      </c>
      <c r="F1843" s="3">
        <v>44075</v>
      </c>
    </row>
    <row r="1844" spans="1:6">
      <c r="A1844" t="s">
        <v>2860</v>
      </c>
      <c r="B1844" t="s">
        <v>4076</v>
      </c>
      <c r="C1844" t="str">
        <f>_xlfn.XLOOKUP(A1844,generation_units!A:A,generation_units!T:T)</f>
        <v>Operational</v>
      </c>
      <c r="D1844">
        <v>41</v>
      </c>
      <c r="E1844">
        <v>53</v>
      </c>
      <c r="F1844" s="3">
        <v>44075</v>
      </c>
    </row>
    <row r="1845" spans="1:6">
      <c r="A1845" t="s">
        <v>2861</v>
      </c>
      <c r="B1845" s="25" t="s">
        <v>4263</v>
      </c>
      <c r="C1845" t="str">
        <f>_xlfn.XLOOKUP(A1845,generation_units!A:A,generation_units!T:T)</f>
        <v>Operational</v>
      </c>
      <c r="D1845">
        <v>33</v>
      </c>
      <c r="E1845" s="25">
        <v>33</v>
      </c>
      <c r="F1845" s="3">
        <v>37226</v>
      </c>
    </row>
    <row r="1846" spans="1:6">
      <c r="A1846" t="s">
        <v>2862</v>
      </c>
      <c r="B1846" t="s">
        <v>4053</v>
      </c>
      <c r="C1846" t="str">
        <f>_xlfn.XLOOKUP(A1846,generation_units!A:A,generation_units!T:T)</f>
        <v>Operational</v>
      </c>
      <c r="D1846">
        <v>71</v>
      </c>
      <c r="E1846">
        <v>71</v>
      </c>
      <c r="F1846" s="3">
        <v>34425</v>
      </c>
    </row>
    <row r="1847" spans="1:6">
      <c r="A1847" t="s">
        <v>2863</v>
      </c>
      <c r="B1847" t="s">
        <v>4279</v>
      </c>
      <c r="C1847" t="str">
        <f>_xlfn.XLOOKUP(A1847,generation_units!A:A,generation_units!T:T)</f>
        <v>Operational</v>
      </c>
      <c r="D1847">
        <v>239</v>
      </c>
      <c r="E1847" s="25">
        <v>239</v>
      </c>
      <c r="F1847" s="3">
        <v>30682</v>
      </c>
    </row>
    <row r="1848" spans="1:6">
      <c r="A1848" t="s">
        <v>2864</v>
      </c>
      <c r="B1848" t="s">
        <v>3964</v>
      </c>
      <c r="C1848" t="str">
        <f>_xlfn.XLOOKUP(A1848,generation_units!A:A,generation_units!T:T)</f>
        <v>Operational</v>
      </c>
      <c r="D1848">
        <v>11</v>
      </c>
      <c r="E1848">
        <v>11</v>
      </c>
      <c r="F1848" s="3">
        <v>40544</v>
      </c>
    </row>
    <row r="1849" spans="1:6">
      <c r="A1849" t="s">
        <v>2865</v>
      </c>
      <c r="B1849" s="25" t="s">
        <v>4185</v>
      </c>
      <c r="C1849" t="str">
        <f>_xlfn.XLOOKUP(A1849,generation_units!A:A,generation_units!T:T)</f>
        <v>Operational</v>
      </c>
      <c r="D1849">
        <v>126</v>
      </c>
      <c r="E1849" s="25">
        <v>126</v>
      </c>
      <c r="F1849" s="3">
        <v>41244</v>
      </c>
    </row>
    <row r="1850" spans="1:6">
      <c r="A1850" t="s">
        <v>2867</v>
      </c>
      <c r="B1850" t="s">
        <v>3989</v>
      </c>
      <c r="C1850" t="str">
        <f>_xlfn.XLOOKUP(A1850,generation_units!A:A,generation_units!T:T)</f>
        <v>Operational</v>
      </c>
      <c r="D1850">
        <v>14</v>
      </c>
      <c r="E1850">
        <v>14</v>
      </c>
      <c r="F1850" s="3">
        <v>42705</v>
      </c>
    </row>
    <row r="1851" spans="1:6">
      <c r="A1851" t="s">
        <v>2868</v>
      </c>
      <c r="B1851" t="s">
        <v>3969</v>
      </c>
      <c r="C1851" t="str">
        <f>_xlfn.XLOOKUP(A1851,generation_units!A:A,generation_units!T:T)</f>
        <v>Operational</v>
      </c>
      <c r="D1851">
        <v>66</v>
      </c>
      <c r="E1851">
        <v>66</v>
      </c>
      <c r="F1851" s="3">
        <v>43617</v>
      </c>
    </row>
    <row r="1852" spans="1:6">
      <c r="A1852" t="s">
        <v>2869</v>
      </c>
      <c r="B1852" t="s">
        <v>4026</v>
      </c>
      <c r="C1852" t="str">
        <f>_xlfn.XLOOKUP(A1852,generation_units!A:A,generation_units!T:T)</f>
        <v>Operational</v>
      </c>
      <c r="D1852">
        <v>20</v>
      </c>
      <c r="E1852">
        <v>20</v>
      </c>
      <c r="F1852" s="3">
        <v>41122</v>
      </c>
    </row>
    <row r="1853" spans="1:6">
      <c r="A1853" t="s">
        <v>2870</v>
      </c>
      <c r="B1853" t="s">
        <v>3960</v>
      </c>
      <c r="C1853" t="str">
        <f>_xlfn.XLOOKUP(A1853,generation_units!A:A,generation_units!T:T)</f>
        <v>Operational</v>
      </c>
      <c r="D1853">
        <v>30</v>
      </c>
      <c r="E1853">
        <v>30</v>
      </c>
      <c r="F1853" s="3">
        <v>42005</v>
      </c>
    </row>
    <row r="1854" spans="1:6">
      <c r="A1854" t="s">
        <v>2872</v>
      </c>
      <c r="B1854" t="s">
        <v>3960</v>
      </c>
      <c r="C1854" t="str">
        <f>_xlfn.XLOOKUP(A1854,generation_units!A:A,generation_units!T:T)</f>
        <v>Operational</v>
      </c>
      <c r="D1854">
        <v>6</v>
      </c>
      <c r="E1854">
        <v>6</v>
      </c>
      <c r="F1854" s="3">
        <v>42005</v>
      </c>
    </row>
    <row r="1855" spans="1:6">
      <c r="A1855" t="s">
        <v>2873</v>
      </c>
      <c r="B1855" t="s">
        <v>3960</v>
      </c>
      <c r="C1855" t="str">
        <f>_xlfn.XLOOKUP(A1855,generation_units!A:A,generation_units!T:T)</f>
        <v>Operational</v>
      </c>
      <c r="D1855">
        <v>30</v>
      </c>
      <c r="E1855">
        <v>30</v>
      </c>
      <c r="F1855" s="3">
        <v>42156</v>
      </c>
    </row>
    <row r="1856" spans="1:6">
      <c r="A1856" t="s">
        <v>2874</v>
      </c>
      <c r="B1856" t="s">
        <v>4087</v>
      </c>
      <c r="C1856" t="str">
        <f>_xlfn.XLOOKUP(A1856,generation_units!A:A,generation_units!T:T)</f>
        <v>Operational</v>
      </c>
      <c r="D1856">
        <v>2</v>
      </c>
      <c r="E1856">
        <v>91</v>
      </c>
      <c r="F1856" s="3">
        <v>45474</v>
      </c>
    </row>
    <row r="1857" spans="1:6">
      <c r="A1857" t="s">
        <v>2874</v>
      </c>
      <c r="B1857" t="s">
        <v>4067</v>
      </c>
      <c r="C1857" t="str">
        <f>_xlfn.XLOOKUP(A1857,generation_units!A:A,generation_units!T:T)</f>
        <v>Operational</v>
      </c>
      <c r="D1857">
        <v>89</v>
      </c>
      <c r="E1857">
        <v>91</v>
      </c>
      <c r="F1857" s="3">
        <v>45474</v>
      </c>
    </row>
    <row r="1858" spans="1:6">
      <c r="A1858" t="s">
        <v>2875</v>
      </c>
      <c r="B1858" t="s">
        <v>4094</v>
      </c>
      <c r="C1858" t="str">
        <f>_xlfn.XLOOKUP(A1858,generation_units!A:A,generation_units!T:T)</f>
        <v>Operational</v>
      </c>
      <c r="D1858">
        <v>5</v>
      </c>
      <c r="E1858">
        <v>20</v>
      </c>
      <c r="F1858" s="3">
        <v>44470</v>
      </c>
    </row>
    <row r="1859" spans="1:6">
      <c r="A1859" t="s">
        <v>2875</v>
      </c>
      <c r="B1859" t="s">
        <v>4280</v>
      </c>
      <c r="C1859" t="str">
        <f>_xlfn.XLOOKUP(A1859,generation_units!A:A,generation_units!T:T)</f>
        <v>Operational</v>
      </c>
      <c r="D1859">
        <v>15</v>
      </c>
      <c r="E1859">
        <v>20</v>
      </c>
      <c r="F1859" s="3">
        <v>44470</v>
      </c>
    </row>
    <row r="1860" spans="1:6">
      <c r="A1860" s="25" t="s">
        <v>2876</v>
      </c>
      <c r="B1860" s="25" t="s">
        <v>4081</v>
      </c>
      <c r="C1860" t="str">
        <f>_xlfn.XLOOKUP(A1860,generation_units!A:A,generation_units!T:T)</f>
        <v>Operational</v>
      </c>
      <c r="D1860">
        <v>2</v>
      </c>
      <c r="E1860" s="25">
        <v>2</v>
      </c>
      <c r="F1860" s="3">
        <v>41244</v>
      </c>
    </row>
    <row r="1861" spans="1:6">
      <c r="A1861" t="s">
        <v>2877</v>
      </c>
      <c r="B1861" t="s">
        <v>4255</v>
      </c>
      <c r="C1861" t="str">
        <f>_xlfn.XLOOKUP(A1861,generation_units!A:A,generation_units!T:T)</f>
        <v>Operational</v>
      </c>
      <c r="D1861">
        <v>4</v>
      </c>
      <c r="E1861">
        <v>8</v>
      </c>
      <c r="F1861" s="3">
        <v>44896</v>
      </c>
    </row>
    <row r="1862" spans="1:6">
      <c r="A1862" t="s">
        <v>2877</v>
      </c>
      <c r="B1862" t="s">
        <v>4104</v>
      </c>
      <c r="C1862" t="str">
        <f>_xlfn.XLOOKUP(A1862,generation_units!A:A,generation_units!T:T)</f>
        <v>Operational</v>
      </c>
      <c r="D1862">
        <v>1</v>
      </c>
      <c r="E1862">
        <v>8</v>
      </c>
      <c r="F1862" s="3">
        <v>44896</v>
      </c>
    </row>
    <row r="1863" spans="1:6">
      <c r="A1863" t="s">
        <v>2877</v>
      </c>
      <c r="B1863" t="s">
        <v>4067</v>
      </c>
      <c r="C1863" t="str">
        <f>_xlfn.XLOOKUP(A1863,generation_units!A:A,generation_units!T:T)</f>
        <v>Operational</v>
      </c>
      <c r="D1863">
        <v>3</v>
      </c>
      <c r="E1863">
        <v>8</v>
      </c>
      <c r="F1863" s="3">
        <v>44896</v>
      </c>
    </row>
    <row r="1864" spans="1:6">
      <c r="A1864" t="s">
        <v>2878</v>
      </c>
      <c r="B1864" s="25" t="s">
        <v>4104</v>
      </c>
      <c r="C1864" t="str">
        <f>_xlfn.XLOOKUP(A1864,generation_units!A:A,generation_units!T:T)</f>
        <v>Operational</v>
      </c>
      <c r="D1864">
        <v>2</v>
      </c>
      <c r="E1864" s="25">
        <v>2</v>
      </c>
      <c r="F1864" s="3">
        <v>43952</v>
      </c>
    </row>
    <row r="1865" spans="1:6">
      <c r="A1865" t="s">
        <v>2880</v>
      </c>
      <c r="B1865" t="s">
        <v>4078</v>
      </c>
      <c r="C1865" t="str">
        <f>_xlfn.XLOOKUP(A1865,generation_units!A:A,generation_units!T:T)</f>
        <v>Operational</v>
      </c>
      <c r="D1865">
        <v>150</v>
      </c>
      <c r="E1865">
        <v>150</v>
      </c>
      <c r="F1865" s="3">
        <v>43053</v>
      </c>
    </row>
    <row r="1866" spans="1:6">
      <c r="A1866" t="s">
        <v>2881</v>
      </c>
      <c r="B1866" t="s">
        <v>4057</v>
      </c>
      <c r="C1866" t="str">
        <f>_xlfn.XLOOKUP(A1866,generation_units!A:A,generation_units!T:T)</f>
        <v>Operational</v>
      </c>
      <c r="D1866">
        <v>9</v>
      </c>
      <c r="E1866">
        <v>60</v>
      </c>
      <c r="F1866" s="3">
        <v>43070</v>
      </c>
    </row>
    <row r="1867" spans="1:6">
      <c r="A1867" t="s">
        <v>2881</v>
      </c>
      <c r="B1867" t="s">
        <v>4281</v>
      </c>
      <c r="C1867" t="str">
        <f>_xlfn.XLOOKUP(A1867,generation_units!A:A,generation_units!T:T)</f>
        <v>Operational</v>
      </c>
      <c r="D1867">
        <v>51</v>
      </c>
      <c r="E1867">
        <v>60</v>
      </c>
      <c r="F1867" s="3">
        <v>43070</v>
      </c>
    </row>
    <row r="1868" spans="1:6">
      <c r="A1868" t="s">
        <v>2882</v>
      </c>
      <c r="B1868" t="s">
        <v>3954</v>
      </c>
      <c r="C1868" t="str">
        <f>_xlfn.XLOOKUP(A1868,generation_units!A:A,generation_units!T:T)</f>
        <v>Operational</v>
      </c>
      <c r="D1868">
        <v>8</v>
      </c>
      <c r="E1868">
        <v>49</v>
      </c>
      <c r="F1868" s="3">
        <v>44531</v>
      </c>
    </row>
    <row r="1869" spans="1:6">
      <c r="A1869" t="s">
        <v>2882</v>
      </c>
      <c r="B1869" t="s">
        <v>4083</v>
      </c>
      <c r="C1869" t="str">
        <f>_xlfn.XLOOKUP(A1869,generation_units!A:A,generation_units!T:T)</f>
        <v>Operational</v>
      </c>
      <c r="D1869">
        <v>21</v>
      </c>
      <c r="E1869">
        <v>49</v>
      </c>
      <c r="F1869" s="3">
        <v>44531</v>
      </c>
    </row>
    <row r="1870" spans="1:6">
      <c r="A1870" t="s">
        <v>2882</v>
      </c>
      <c r="B1870" t="s">
        <v>4099</v>
      </c>
      <c r="C1870" t="str">
        <f>_xlfn.XLOOKUP(A1870,generation_units!A:A,generation_units!T:T)</f>
        <v>Operational</v>
      </c>
      <c r="D1870">
        <v>11</v>
      </c>
      <c r="E1870">
        <v>49</v>
      </c>
      <c r="F1870" s="3">
        <v>44531</v>
      </c>
    </row>
    <row r="1871" spans="1:6">
      <c r="A1871" t="s">
        <v>2882</v>
      </c>
      <c r="B1871" t="s">
        <v>4095</v>
      </c>
      <c r="C1871" t="str">
        <f>_xlfn.XLOOKUP(A1871,generation_units!A:A,generation_units!T:T)</f>
        <v>Operational</v>
      </c>
      <c r="D1871">
        <v>9</v>
      </c>
      <c r="E1871">
        <v>49</v>
      </c>
      <c r="F1871" s="3">
        <v>44531</v>
      </c>
    </row>
    <row r="1872" spans="1:6">
      <c r="A1872" t="s">
        <v>2883</v>
      </c>
      <c r="B1872" t="s">
        <v>4070</v>
      </c>
      <c r="C1872" t="str">
        <f>_xlfn.XLOOKUP(A1872,generation_units!A:A,generation_units!T:T)</f>
        <v>Operational</v>
      </c>
      <c r="D1872">
        <v>44</v>
      </c>
      <c r="E1872">
        <v>44</v>
      </c>
      <c r="F1872" s="3">
        <v>40878</v>
      </c>
    </row>
    <row r="1873" spans="1:7">
      <c r="A1873" t="s">
        <v>2885</v>
      </c>
      <c r="B1873" t="s">
        <v>4079</v>
      </c>
      <c r="C1873" t="str">
        <f>_xlfn.XLOOKUP(A1873,generation_units!A:A,generation_units!T:T)</f>
        <v>Operational</v>
      </c>
      <c r="D1873">
        <v>16</v>
      </c>
      <c r="E1873">
        <v>69</v>
      </c>
      <c r="F1873" s="3">
        <v>42979</v>
      </c>
    </row>
    <row r="1874" spans="1:7">
      <c r="A1874" t="s">
        <v>2885</v>
      </c>
      <c r="B1874" t="s">
        <v>4075</v>
      </c>
      <c r="C1874" t="str">
        <f>_xlfn.XLOOKUP(A1874,generation_units!A:A,generation_units!T:T)</f>
        <v>Operational</v>
      </c>
      <c r="D1874">
        <v>53</v>
      </c>
      <c r="E1874">
        <v>69</v>
      </c>
      <c r="F1874" s="3">
        <v>42979</v>
      </c>
    </row>
    <row r="1875" spans="1:7">
      <c r="A1875" t="s">
        <v>2886</v>
      </c>
      <c r="B1875" t="s">
        <v>4081</v>
      </c>
      <c r="C1875" t="str">
        <f>_xlfn.XLOOKUP(A1875,generation_units!A:A,generation_units!T:T)</f>
        <v>Operational</v>
      </c>
      <c r="D1875">
        <v>93</v>
      </c>
      <c r="E1875">
        <v>93</v>
      </c>
      <c r="F1875" s="3">
        <v>41122</v>
      </c>
    </row>
    <row r="1876" spans="1:7">
      <c r="A1876" t="s">
        <v>2887</v>
      </c>
      <c r="B1876" s="30" t="s">
        <v>4052</v>
      </c>
      <c r="C1876" t="str">
        <f>_xlfn.XLOOKUP(A1876,generation_units!A:A,generation_units!T:T)</f>
        <v>Operational</v>
      </c>
      <c r="D1876">
        <v>1</v>
      </c>
      <c r="E1876">
        <v>1</v>
      </c>
      <c r="F1876" s="3">
        <v>40787</v>
      </c>
    </row>
    <row r="1877" spans="1:7">
      <c r="A1877" t="s">
        <v>2889</v>
      </c>
      <c r="B1877" s="25" t="s">
        <v>4165</v>
      </c>
      <c r="C1877" t="str">
        <f>_xlfn.XLOOKUP(A1877,generation_units!A:A,generation_units!T:T)</f>
        <v>Decommissioned</v>
      </c>
      <c r="D1877">
        <v>86</v>
      </c>
      <c r="E1877" s="25">
        <v>193</v>
      </c>
      <c r="F1877" s="3">
        <v>40878</v>
      </c>
      <c r="G1877" s="3">
        <v>44925</v>
      </c>
    </row>
    <row r="1878" spans="1:7">
      <c r="A1878" t="s">
        <v>2889</v>
      </c>
      <c r="B1878" s="25" t="s">
        <v>4150</v>
      </c>
      <c r="C1878" t="str">
        <f>_xlfn.XLOOKUP(A1878,generation_units!A:A,generation_units!T:T)</f>
        <v>Decommissioned</v>
      </c>
      <c r="D1878">
        <v>12</v>
      </c>
      <c r="E1878" s="25">
        <v>193</v>
      </c>
      <c r="F1878" s="3">
        <v>40878</v>
      </c>
      <c r="G1878" s="3">
        <v>44925</v>
      </c>
    </row>
    <row r="1879" spans="1:7">
      <c r="A1879" t="s">
        <v>2889</v>
      </c>
      <c r="B1879" s="25" t="s">
        <v>4282</v>
      </c>
      <c r="C1879" t="str">
        <f>_xlfn.XLOOKUP(A1879,generation_units!A:A,generation_units!T:T)</f>
        <v>Decommissioned</v>
      </c>
      <c r="D1879">
        <v>9</v>
      </c>
      <c r="E1879" s="25">
        <v>193</v>
      </c>
      <c r="F1879" s="3">
        <v>40878</v>
      </c>
      <c r="G1879" s="3">
        <v>44925</v>
      </c>
    </row>
    <row r="1880" spans="1:7">
      <c r="A1880" t="s">
        <v>2889</v>
      </c>
      <c r="B1880" s="25" t="s">
        <v>4270</v>
      </c>
      <c r="C1880" t="str">
        <f>_xlfn.XLOOKUP(A1880,generation_units!A:A,generation_units!T:T)</f>
        <v>Decommissioned</v>
      </c>
      <c r="D1880">
        <v>80</v>
      </c>
      <c r="E1880" s="25">
        <v>193</v>
      </c>
      <c r="F1880" s="3">
        <v>40878</v>
      </c>
      <c r="G1880" s="3">
        <v>44925</v>
      </c>
    </row>
    <row r="1881" spans="1:7">
      <c r="A1881" t="s">
        <v>2889</v>
      </c>
      <c r="B1881" s="25" t="s">
        <v>4057</v>
      </c>
      <c r="C1881" t="str">
        <f>_xlfn.XLOOKUP(A1881,generation_units!A:A,generation_units!T:T)</f>
        <v>Decommissioned</v>
      </c>
      <c r="D1881">
        <v>6</v>
      </c>
      <c r="E1881" s="25">
        <v>193</v>
      </c>
      <c r="F1881" s="3">
        <v>40878</v>
      </c>
      <c r="G1881" s="3">
        <v>44925</v>
      </c>
    </row>
    <row r="1882" spans="1:7">
      <c r="A1882" t="s">
        <v>2890</v>
      </c>
      <c r="B1882" s="25" t="s">
        <v>4065</v>
      </c>
      <c r="C1882" t="str">
        <f>_xlfn.XLOOKUP(A1882,generation_units!A:A,generation_units!T:T)</f>
        <v>Decommissioned</v>
      </c>
      <c r="D1882">
        <v>66</v>
      </c>
      <c r="E1882" s="25">
        <v>66</v>
      </c>
      <c r="F1882" s="3">
        <v>39830</v>
      </c>
      <c r="G1882" s="3">
        <v>43829</v>
      </c>
    </row>
    <row r="1883" spans="1:7">
      <c r="A1883" t="s">
        <v>2891</v>
      </c>
      <c r="B1883" s="25" t="s">
        <v>4065</v>
      </c>
      <c r="C1883" t="str">
        <f>_xlfn.XLOOKUP(A1883,generation_units!A:A,generation_units!T:T)</f>
        <v>Operational</v>
      </c>
      <c r="D1883">
        <v>19</v>
      </c>
      <c r="E1883" s="25">
        <v>66</v>
      </c>
      <c r="F1883" s="3">
        <v>43830</v>
      </c>
    </row>
    <row r="1884" spans="1:7">
      <c r="A1884" t="s">
        <v>2891</v>
      </c>
      <c r="B1884" s="25" t="s">
        <v>4163</v>
      </c>
      <c r="C1884" t="str">
        <f>_xlfn.XLOOKUP(A1884,generation_units!A:A,generation_units!T:T)</f>
        <v>Operational</v>
      </c>
      <c r="D1884">
        <v>47</v>
      </c>
      <c r="E1884" s="25">
        <v>66</v>
      </c>
      <c r="F1884" s="3">
        <v>43830</v>
      </c>
    </row>
    <row r="1885" spans="1:7">
      <c r="A1885" t="s">
        <v>2892</v>
      </c>
      <c r="B1885" s="25" t="s">
        <v>4277</v>
      </c>
      <c r="C1885" t="str">
        <f>_xlfn.XLOOKUP(A1885,generation_units!A:A,generation_units!T:T)</f>
        <v>Operational</v>
      </c>
      <c r="D1885">
        <v>163</v>
      </c>
      <c r="E1885" s="30">
        <v>193</v>
      </c>
      <c r="F1885" s="3">
        <v>44926</v>
      </c>
    </row>
    <row r="1886" spans="1:7">
      <c r="A1886" t="s">
        <v>2892</v>
      </c>
      <c r="B1886" s="25" t="s">
        <v>4057</v>
      </c>
      <c r="C1886" t="str">
        <f>_xlfn.XLOOKUP(A1886,generation_units!A:A,generation_units!T:T)</f>
        <v>Operational</v>
      </c>
      <c r="D1886">
        <v>18</v>
      </c>
      <c r="E1886" s="30">
        <v>193</v>
      </c>
      <c r="F1886" s="3">
        <v>44926</v>
      </c>
    </row>
    <row r="1887" spans="1:7">
      <c r="A1887" t="s">
        <v>2892</v>
      </c>
      <c r="B1887" s="25" t="s">
        <v>531</v>
      </c>
      <c r="C1887" t="str">
        <f>_xlfn.XLOOKUP(A1887,generation_units!A:A,generation_units!T:T)</f>
        <v>Operational</v>
      </c>
      <c r="D1887">
        <v>12</v>
      </c>
      <c r="E1887" s="30">
        <v>193</v>
      </c>
      <c r="F1887" s="3">
        <v>44926</v>
      </c>
    </row>
    <row r="1888" spans="1:7">
      <c r="A1888" t="s">
        <v>2893</v>
      </c>
      <c r="B1888" t="s">
        <v>4065</v>
      </c>
      <c r="C1888" t="str">
        <f>_xlfn.XLOOKUP(A1888,generation_units!A:A,generation_units!T:T)</f>
        <v>Operational</v>
      </c>
      <c r="D1888">
        <v>40</v>
      </c>
      <c r="E1888">
        <v>40</v>
      </c>
      <c r="F1888" s="3">
        <v>40725</v>
      </c>
    </row>
    <row r="1889" spans="1:7">
      <c r="A1889" t="s">
        <v>2894</v>
      </c>
      <c r="B1889" t="s">
        <v>4023</v>
      </c>
      <c r="C1889" t="str">
        <f>_xlfn.XLOOKUP(A1889,generation_units!A:A,generation_units!T:T)</f>
        <v>Operational</v>
      </c>
      <c r="D1889">
        <v>125</v>
      </c>
      <c r="E1889">
        <v>125</v>
      </c>
      <c r="F1889" s="3">
        <v>42353</v>
      </c>
    </row>
    <row r="1890" spans="1:7">
      <c r="A1890" t="s">
        <v>2895</v>
      </c>
      <c r="B1890" s="25" t="s">
        <v>3964</v>
      </c>
      <c r="C1890" t="str">
        <f>_xlfn.XLOOKUP(A1890,generation_units!A:A,generation_units!T:T)</f>
        <v>Decommissioned</v>
      </c>
      <c r="D1890">
        <v>55</v>
      </c>
      <c r="E1890">
        <v>55</v>
      </c>
      <c r="F1890" s="3">
        <v>39479</v>
      </c>
      <c r="G1890" s="3">
        <v>45991</v>
      </c>
    </row>
    <row r="1891" spans="1:7">
      <c r="A1891" t="s">
        <v>2897</v>
      </c>
      <c r="B1891" s="25" t="s">
        <v>4283</v>
      </c>
      <c r="C1891" t="str">
        <f>_xlfn.XLOOKUP(A1891,generation_units!A:A,generation_units!T:T)</f>
        <v>Operational</v>
      </c>
      <c r="D1891">
        <v>41</v>
      </c>
      <c r="E1891" s="25">
        <v>61</v>
      </c>
      <c r="F1891" s="3">
        <v>45992</v>
      </c>
    </row>
    <row r="1892" spans="1:7">
      <c r="A1892" t="s">
        <v>2897</v>
      </c>
      <c r="B1892" s="25" t="s">
        <v>4211</v>
      </c>
      <c r="C1892" t="str">
        <f>_xlfn.XLOOKUP(A1892,generation_units!A:A,generation_units!T:T)</f>
        <v>Operational</v>
      </c>
      <c r="D1892">
        <v>14</v>
      </c>
      <c r="E1892" s="25">
        <v>61</v>
      </c>
      <c r="F1892" s="3">
        <v>45992</v>
      </c>
    </row>
    <row r="1893" spans="1:7">
      <c r="A1893" t="s">
        <v>2897</v>
      </c>
      <c r="B1893" s="25" t="s">
        <v>4284</v>
      </c>
      <c r="C1893" t="str">
        <f>_xlfn.XLOOKUP(A1893,generation_units!A:A,generation_units!T:T)</f>
        <v>Operational</v>
      </c>
      <c r="D1893">
        <v>6</v>
      </c>
      <c r="E1893" s="25">
        <v>61</v>
      </c>
      <c r="F1893" s="3">
        <v>45992</v>
      </c>
    </row>
    <row r="1894" spans="1:7">
      <c r="A1894" t="s">
        <v>2899</v>
      </c>
      <c r="B1894" t="s">
        <v>4116</v>
      </c>
      <c r="C1894" t="str">
        <f>_xlfn.XLOOKUP(A1894,generation_units!A:A,generation_units!T:T)</f>
        <v>Operational</v>
      </c>
      <c r="D1894">
        <v>197</v>
      </c>
      <c r="E1894">
        <v>197</v>
      </c>
      <c r="F1894" s="3">
        <v>40057</v>
      </c>
    </row>
    <row r="1895" spans="1:7">
      <c r="A1895" t="s">
        <v>2900</v>
      </c>
      <c r="B1895" s="25" t="s">
        <v>4249</v>
      </c>
      <c r="C1895" t="str">
        <f>_xlfn.XLOOKUP(A1895,generation_units!A:A,generation_units!T:T)</f>
        <v>Operational</v>
      </c>
      <c r="D1895">
        <v>166</v>
      </c>
      <c r="E1895">
        <v>166</v>
      </c>
      <c r="F1895" s="3">
        <v>39845</v>
      </c>
    </row>
    <row r="1896" spans="1:7">
      <c r="A1896" t="s">
        <v>2901</v>
      </c>
      <c r="B1896" t="s">
        <v>4116</v>
      </c>
      <c r="C1896" t="str">
        <f>_xlfn.XLOOKUP(A1896,generation_units!A:A,generation_units!T:T)</f>
        <v>Operational</v>
      </c>
      <c r="D1896">
        <v>209</v>
      </c>
      <c r="E1896">
        <v>209</v>
      </c>
      <c r="F1896" s="3">
        <v>39479</v>
      </c>
    </row>
    <row r="1897" spans="1:7">
      <c r="A1897" t="s">
        <v>2902</v>
      </c>
      <c r="B1897" s="25" t="s">
        <v>4068</v>
      </c>
      <c r="C1897" t="str">
        <f>_xlfn.XLOOKUP(A1897,generation_units!A:A,generation_units!T:T)</f>
        <v>Operational</v>
      </c>
      <c r="D1897">
        <v>1</v>
      </c>
      <c r="E1897" s="25">
        <v>1</v>
      </c>
      <c r="F1897" s="3">
        <v>42767</v>
      </c>
    </row>
    <row r="1898" spans="1:7">
      <c r="A1898" t="s">
        <v>2903</v>
      </c>
      <c r="B1898" t="s">
        <v>3969</v>
      </c>
      <c r="C1898" t="str">
        <f>_xlfn.XLOOKUP(A1898,generation_units!A:A,generation_units!T:T)</f>
        <v>Operational</v>
      </c>
      <c r="D1898">
        <v>5</v>
      </c>
      <c r="E1898">
        <v>25</v>
      </c>
      <c r="F1898" s="3">
        <v>44166</v>
      </c>
    </row>
    <row r="1899" spans="1:7">
      <c r="A1899" t="s">
        <v>2903</v>
      </c>
      <c r="B1899" t="s">
        <v>3954</v>
      </c>
      <c r="C1899" t="str">
        <f>_xlfn.XLOOKUP(A1899,generation_units!A:A,generation_units!T:T)</f>
        <v>Operational</v>
      </c>
      <c r="D1899">
        <v>20</v>
      </c>
      <c r="E1899">
        <v>25</v>
      </c>
      <c r="F1899" s="3">
        <v>44166</v>
      </c>
    </row>
    <row r="1900" spans="1:7">
      <c r="A1900" s="30" t="s">
        <v>2904</v>
      </c>
      <c r="B1900" t="s">
        <v>4053</v>
      </c>
      <c r="C1900" t="str">
        <f>_xlfn.XLOOKUP(A1900,generation_units!A:A,generation_units!T:T)</f>
        <v>Operational</v>
      </c>
      <c r="D1900">
        <v>17</v>
      </c>
      <c r="E1900" s="25">
        <v>17</v>
      </c>
      <c r="F1900" s="3">
        <v>36312</v>
      </c>
    </row>
    <row r="1901" spans="1:7">
      <c r="A1901" t="s">
        <v>2906</v>
      </c>
      <c r="B1901" t="s">
        <v>3970</v>
      </c>
      <c r="C1901" t="str">
        <f>_xlfn.XLOOKUP(A1901,generation_units!A:A,generation_units!T:T)</f>
        <v>Operational</v>
      </c>
      <c r="D1901">
        <v>16</v>
      </c>
      <c r="E1901">
        <v>16</v>
      </c>
      <c r="F1901" s="3">
        <v>40725</v>
      </c>
    </row>
    <row r="1902" spans="1:7">
      <c r="A1902" t="s">
        <v>2908</v>
      </c>
      <c r="B1902" t="s">
        <v>3970</v>
      </c>
      <c r="C1902" t="str">
        <f>_xlfn.XLOOKUP(A1902,generation_units!A:A,generation_units!T:T)</f>
        <v>Operational</v>
      </c>
      <c r="D1902">
        <v>4</v>
      </c>
      <c r="E1902">
        <v>4</v>
      </c>
      <c r="F1902" s="3">
        <v>40725</v>
      </c>
    </row>
    <row r="1903" spans="1:7">
      <c r="A1903" t="s">
        <v>2909</v>
      </c>
      <c r="B1903" t="s">
        <v>4075</v>
      </c>
      <c r="C1903" t="str">
        <f>_xlfn.XLOOKUP(A1903,generation_units!A:A,generation_units!T:T)</f>
        <v>Operational</v>
      </c>
      <c r="D1903">
        <v>9</v>
      </c>
      <c r="E1903">
        <v>82</v>
      </c>
      <c r="F1903" s="3">
        <v>43983</v>
      </c>
    </row>
    <row r="1904" spans="1:7">
      <c r="A1904" t="s">
        <v>2909</v>
      </c>
      <c r="B1904" t="s">
        <v>4067</v>
      </c>
      <c r="C1904" t="str">
        <f>_xlfn.XLOOKUP(A1904,generation_units!A:A,generation_units!T:T)</f>
        <v>Operational</v>
      </c>
      <c r="D1904">
        <v>73</v>
      </c>
      <c r="E1904">
        <v>82</v>
      </c>
      <c r="F1904" s="3">
        <v>43983</v>
      </c>
    </row>
    <row r="1905" spans="1:6">
      <c r="A1905" t="s">
        <v>2911</v>
      </c>
      <c r="B1905" t="s">
        <v>4075</v>
      </c>
      <c r="C1905" t="str">
        <f>_xlfn.XLOOKUP(A1905,generation_units!A:A,generation_units!T:T)</f>
        <v>Operational</v>
      </c>
      <c r="D1905">
        <v>38</v>
      </c>
      <c r="E1905">
        <v>38</v>
      </c>
      <c r="F1905" s="3">
        <v>45261</v>
      </c>
    </row>
    <row r="1906" spans="1:6">
      <c r="A1906" t="s">
        <v>2912</v>
      </c>
      <c r="B1906" t="s">
        <v>4078</v>
      </c>
      <c r="C1906" t="str">
        <f>_xlfn.XLOOKUP(A1906,generation_units!A:A,generation_units!T:T)</f>
        <v>Operational</v>
      </c>
      <c r="D1906">
        <v>75</v>
      </c>
      <c r="E1906">
        <v>75</v>
      </c>
      <c r="F1906" s="3">
        <v>42217</v>
      </c>
    </row>
    <row r="1907" spans="1:6">
      <c r="A1907" t="s">
        <v>2913</v>
      </c>
      <c r="B1907" t="s">
        <v>4182</v>
      </c>
      <c r="C1907" t="str">
        <f>_xlfn.XLOOKUP(A1907,generation_units!A:A,generation_units!T:T)</f>
        <v>Operational</v>
      </c>
      <c r="D1907">
        <v>4</v>
      </c>
      <c r="E1907">
        <v>4</v>
      </c>
      <c r="F1907" s="3">
        <v>44501</v>
      </c>
    </row>
    <row r="1908" spans="1:6">
      <c r="A1908" t="s">
        <v>2914</v>
      </c>
      <c r="B1908" t="s">
        <v>4060</v>
      </c>
      <c r="C1908" t="str">
        <f>_xlfn.XLOOKUP(A1908,generation_units!A:A,generation_units!T:T)</f>
        <v>Operational</v>
      </c>
      <c r="D1908">
        <v>71</v>
      </c>
      <c r="E1908">
        <v>71</v>
      </c>
      <c r="F1908" s="3">
        <v>40148</v>
      </c>
    </row>
    <row r="1909" spans="1:6">
      <c r="A1909" t="s">
        <v>2915</v>
      </c>
      <c r="B1909" t="s">
        <v>4078</v>
      </c>
      <c r="C1909" t="str">
        <f>_xlfn.XLOOKUP(A1909,generation_units!A:A,generation_units!T:T)</f>
        <v>Operational</v>
      </c>
      <c r="D1909">
        <v>300</v>
      </c>
      <c r="E1909">
        <v>300</v>
      </c>
      <c r="F1909" s="3">
        <v>43435</v>
      </c>
    </row>
    <row r="1910" spans="1:6">
      <c r="A1910" t="s">
        <v>2916</v>
      </c>
      <c r="B1910" t="s">
        <v>4097</v>
      </c>
      <c r="C1910" t="str">
        <f>_xlfn.XLOOKUP(A1910,generation_units!A:A,generation_units!T:T)</f>
        <v>Operational</v>
      </c>
      <c r="D1910">
        <v>119</v>
      </c>
      <c r="E1910">
        <v>119</v>
      </c>
      <c r="F1910" s="3">
        <v>42705</v>
      </c>
    </row>
    <row r="1911" spans="1:6">
      <c r="A1911" t="s">
        <v>2917</v>
      </c>
      <c r="B1911" s="25" t="s">
        <v>4066</v>
      </c>
      <c r="C1911" t="str">
        <f>_xlfn.XLOOKUP(A1911,generation_units!A:A,generation_units!T:T)</f>
        <v>Operational</v>
      </c>
      <c r="D1911">
        <v>2</v>
      </c>
      <c r="E1911" s="25">
        <v>2</v>
      </c>
      <c r="F1911" s="3">
        <v>41648</v>
      </c>
    </row>
    <row r="1912" spans="1:6">
      <c r="A1912" t="s">
        <v>2920</v>
      </c>
      <c r="B1912" t="s">
        <v>4053</v>
      </c>
      <c r="C1912" t="str">
        <f>_xlfn.XLOOKUP(A1912,generation_units!A:A,generation_units!T:T)</f>
        <v>Operational</v>
      </c>
      <c r="D1912">
        <v>3</v>
      </c>
      <c r="E1912">
        <v>3</v>
      </c>
      <c r="F1912" s="3">
        <v>36892</v>
      </c>
    </row>
    <row r="1913" spans="1:6">
      <c r="A1913" t="s">
        <v>2921</v>
      </c>
      <c r="B1913" t="s">
        <v>4013</v>
      </c>
      <c r="C1913" t="str">
        <f>_xlfn.XLOOKUP(A1913,generation_units!A:A,generation_units!T:T)</f>
        <v>Operational</v>
      </c>
      <c r="D1913">
        <v>10</v>
      </c>
      <c r="E1913">
        <v>10</v>
      </c>
      <c r="F1913" s="3">
        <v>41244</v>
      </c>
    </row>
    <row r="1914" spans="1:6">
      <c r="A1914" t="s">
        <v>2922</v>
      </c>
      <c r="B1914" t="s">
        <v>4075</v>
      </c>
      <c r="C1914" t="str">
        <f>_xlfn.XLOOKUP(A1914,generation_units!A:A,generation_units!T:T)</f>
        <v>Operational</v>
      </c>
      <c r="D1914">
        <v>17</v>
      </c>
      <c r="E1914">
        <v>29</v>
      </c>
      <c r="F1914" s="3">
        <v>44531</v>
      </c>
    </row>
    <row r="1915" spans="1:6">
      <c r="A1915" t="s">
        <v>2922</v>
      </c>
      <c r="B1915" t="s">
        <v>4067</v>
      </c>
      <c r="C1915" t="str">
        <f>_xlfn.XLOOKUP(A1915,generation_units!A:A,generation_units!T:T)</f>
        <v>Operational</v>
      </c>
      <c r="D1915">
        <v>12</v>
      </c>
      <c r="E1915">
        <v>29</v>
      </c>
      <c r="F1915" s="3">
        <v>44531</v>
      </c>
    </row>
    <row r="1916" spans="1:6">
      <c r="A1916" t="s">
        <v>2923</v>
      </c>
      <c r="B1916" t="s">
        <v>3989</v>
      </c>
      <c r="C1916" t="str">
        <f>_xlfn.XLOOKUP(A1916,generation_units!A:A,generation_units!T:T)</f>
        <v>Operational</v>
      </c>
      <c r="D1916">
        <v>12</v>
      </c>
      <c r="E1916">
        <v>12</v>
      </c>
      <c r="F1916" s="3">
        <v>42248</v>
      </c>
    </row>
    <row r="1917" spans="1:6">
      <c r="A1917" s="25" t="s">
        <v>2924</v>
      </c>
      <c r="B1917" t="s">
        <v>4116</v>
      </c>
      <c r="C1917" t="str">
        <f>_xlfn.XLOOKUP(A1917,generation_units!A:A,generation_units!T:T)</f>
        <v>Operational</v>
      </c>
      <c r="D1917">
        <v>2</v>
      </c>
      <c r="E1917" s="25">
        <v>2</v>
      </c>
      <c r="F1917" s="3">
        <v>40695</v>
      </c>
    </row>
    <row r="1918" spans="1:6">
      <c r="A1918" t="s">
        <v>2925</v>
      </c>
      <c r="B1918" t="s">
        <v>4078</v>
      </c>
      <c r="C1918" t="str">
        <f>_xlfn.XLOOKUP(A1918,generation_units!A:A,generation_units!T:T)</f>
        <v>Operational</v>
      </c>
      <c r="D1918">
        <v>26</v>
      </c>
      <c r="E1918">
        <v>240</v>
      </c>
      <c r="F1918" s="3">
        <v>44181</v>
      </c>
    </row>
    <row r="1919" spans="1:6">
      <c r="A1919" t="s">
        <v>2925</v>
      </c>
      <c r="B1919" t="s">
        <v>4083</v>
      </c>
      <c r="C1919" t="str">
        <f>_xlfn.XLOOKUP(A1919,generation_units!A:A,generation_units!T:T)</f>
        <v>Operational</v>
      </c>
      <c r="D1919">
        <v>214</v>
      </c>
      <c r="E1919">
        <v>240</v>
      </c>
      <c r="F1919" s="3">
        <v>44181</v>
      </c>
    </row>
    <row r="1920" spans="1:6">
      <c r="A1920" t="s">
        <v>2926</v>
      </c>
      <c r="B1920" t="s">
        <v>4067</v>
      </c>
      <c r="C1920" t="str">
        <f>_xlfn.XLOOKUP(A1920,generation_units!A:A,generation_units!T:T)</f>
        <v>Operational</v>
      </c>
      <c r="D1920">
        <v>120</v>
      </c>
      <c r="E1920">
        <v>120</v>
      </c>
      <c r="F1920" s="3">
        <v>44409</v>
      </c>
    </row>
    <row r="1921" spans="1:7">
      <c r="A1921" t="s">
        <v>2927</v>
      </c>
      <c r="B1921" t="s">
        <v>4068</v>
      </c>
      <c r="C1921" t="str">
        <f>_xlfn.XLOOKUP(A1921,generation_units!A:A,generation_units!T:T)</f>
        <v>Operational</v>
      </c>
      <c r="D1921">
        <v>1</v>
      </c>
      <c r="E1921">
        <v>1</v>
      </c>
      <c r="F1921" s="3">
        <v>43313</v>
      </c>
    </row>
    <row r="1922" spans="1:7">
      <c r="A1922" t="s">
        <v>2929</v>
      </c>
      <c r="B1922" t="s">
        <v>4052</v>
      </c>
      <c r="C1922" t="str">
        <f>_xlfn.XLOOKUP(A1922,generation_units!A:A,generation_units!T:T)</f>
        <v>Operational</v>
      </c>
      <c r="D1922">
        <v>14</v>
      </c>
      <c r="E1922">
        <v>14</v>
      </c>
      <c r="F1922" s="3">
        <v>40634</v>
      </c>
    </row>
    <row r="1923" spans="1:7">
      <c r="A1923" t="s">
        <v>2930</v>
      </c>
      <c r="B1923" t="s">
        <v>4023</v>
      </c>
      <c r="C1923" t="str">
        <f>_xlfn.XLOOKUP(A1923,generation_units!A:A,generation_units!T:T)</f>
        <v>Operational</v>
      </c>
      <c r="D1923">
        <v>87</v>
      </c>
      <c r="E1923">
        <v>87</v>
      </c>
      <c r="F1923" s="3">
        <v>42675</v>
      </c>
    </row>
    <row r="1924" spans="1:7">
      <c r="A1924" t="s">
        <v>2223</v>
      </c>
      <c r="B1924" s="5" t="s">
        <v>4285</v>
      </c>
      <c r="C1924" t="str">
        <f>_xlfn.XLOOKUP(A1924,generation_units!A:A,generation_units!T:T)</f>
        <v>Operational</v>
      </c>
      <c r="D1924">
        <v>1</v>
      </c>
      <c r="E1924">
        <v>112</v>
      </c>
      <c r="F1924" s="3">
        <v>30376</v>
      </c>
    </row>
    <row r="1925" spans="1:7">
      <c r="A1925" t="s">
        <v>2223</v>
      </c>
      <c r="B1925" s="5" t="s">
        <v>4215</v>
      </c>
      <c r="C1925" t="str">
        <f>_xlfn.XLOOKUP(A1925,generation_units!A:A,generation_units!T:T)</f>
        <v>Operational</v>
      </c>
      <c r="D1925">
        <v>18</v>
      </c>
      <c r="E1925">
        <v>112</v>
      </c>
      <c r="F1925" s="3">
        <v>30376</v>
      </c>
    </row>
    <row r="1926" spans="1:7">
      <c r="A1926" t="s">
        <v>2223</v>
      </c>
      <c r="B1926" s="5" t="s">
        <v>4286</v>
      </c>
      <c r="C1926" t="str">
        <f>_xlfn.XLOOKUP(A1926,generation_units!A:A,generation_units!T:T)</f>
        <v>Operational</v>
      </c>
      <c r="D1926">
        <v>20</v>
      </c>
      <c r="E1926">
        <v>112</v>
      </c>
      <c r="F1926" s="3">
        <v>30376</v>
      </c>
    </row>
    <row r="1927" spans="1:7">
      <c r="A1927" t="s">
        <v>2223</v>
      </c>
      <c r="B1927" s="5" t="s">
        <v>4287</v>
      </c>
      <c r="C1927" t="str">
        <f>_xlfn.XLOOKUP(A1927,generation_units!A:A,generation_units!T:T)</f>
        <v>Operational</v>
      </c>
      <c r="D1927">
        <v>7</v>
      </c>
      <c r="E1927">
        <v>112</v>
      </c>
      <c r="F1927" s="3">
        <v>30376</v>
      </c>
    </row>
    <row r="1928" spans="1:7">
      <c r="A1928" t="s">
        <v>2223</v>
      </c>
      <c r="B1928" s="5" t="s">
        <v>4288</v>
      </c>
      <c r="C1928" t="str">
        <f>_xlfn.XLOOKUP(A1928,generation_units!A:A,generation_units!T:T)</f>
        <v>Operational</v>
      </c>
      <c r="D1928">
        <v>9</v>
      </c>
      <c r="E1928">
        <v>112</v>
      </c>
      <c r="F1928" s="3">
        <v>30376</v>
      </c>
    </row>
    <row r="1929" spans="1:7">
      <c r="A1929" t="s">
        <v>2223</v>
      </c>
      <c r="B1929" s="5" t="s">
        <v>4289</v>
      </c>
      <c r="C1929" t="str">
        <f>_xlfn.XLOOKUP(A1929,generation_units!A:A,generation_units!T:T)</f>
        <v>Operational</v>
      </c>
      <c r="D1929">
        <v>1</v>
      </c>
      <c r="E1929">
        <v>112</v>
      </c>
      <c r="F1929" s="3">
        <v>30376</v>
      </c>
    </row>
    <row r="1930" spans="1:7">
      <c r="A1930" t="s">
        <v>2223</v>
      </c>
      <c r="B1930" s="5" t="s">
        <v>4290</v>
      </c>
      <c r="C1930" t="str">
        <f>_xlfn.XLOOKUP(A1930,generation_units!A:A,generation_units!T:T)</f>
        <v>Operational</v>
      </c>
      <c r="D1930">
        <v>1</v>
      </c>
      <c r="E1930">
        <v>112</v>
      </c>
      <c r="F1930" s="3">
        <v>30376</v>
      </c>
    </row>
    <row r="1931" spans="1:7">
      <c r="A1931" t="s">
        <v>2223</v>
      </c>
      <c r="B1931" s="5" t="s">
        <v>4291</v>
      </c>
      <c r="C1931" t="str">
        <f>_xlfn.XLOOKUP(A1931,generation_units!A:A,generation_units!T:T)</f>
        <v>Operational</v>
      </c>
      <c r="D1931">
        <v>55</v>
      </c>
      <c r="E1931">
        <v>112</v>
      </c>
      <c r="F1931" s="3">
        <v>30376</v>
      </c>
    </row>
    <row r="1932" spans="1:7">
      <c r="A1932" t="s">
        <v>2931</v>
      </c>
      <c r="B1932" t="s">
        <v>4259</v>
      </c>
      <c r="C1932" t="str">
        <f>_xlfn.XLOOKUP(A1932,generation_units!A:A,generation_units!T:T)</f>
        <v>Operational</v>
      </c>
      <c r="D1932">
        <v>48</v>
      </c>
      <c r="E1932">
        <v>62</v>
      </c>
      <c r="F1932" s="3">
        <v>36312</v>
      </c>
    </row>
    <row r="1933" spans="1:7">
      <c r="A1933" t="s">
        <v>2931</v>
      </c>
      <c r="B1933" s="30" t="s">
        <v>4292</v>
      </c>
      <c r="C1933" t="str">
        <f>_xlfn.XLOOKUP(A1933,generation_units!A:A,generation_units!T:T)</f>
        <v>Operational</v>
      </c>
      <c r="D1933">
        <v>14</v>
      </c>
      <c r="E1933">
        <v>62</v>
      </c>
      <c r="F1933" s="3">
        <v>36312</v>
      </c>
    </row>
    <row r="1934" spans="1:7">
      <c r="A1934" t="s">
        <v>2932</v>
      </c>
      <c r="B1934" t="s">
        <v>4116</v>
      </c>
      <c r="C1934" t="str">
        <f>_xlfn.XLOOKUP(A1934,generation_units!A:A,generation_units!T:T)</f>
        <v>Decommissioned</v>
      </c>
      <c r="D1934">
        <v>120</v>
      </c>
      <c r="E1934">
        <v>120</v>
      </c>
      <c r="F1934" s="3">
        <v>38708</v>
      </c>
      <c r="G1934" s="3">
        <v>44560</v>
      </c>
    </row>
    <row r="1935" spans="1:7">
      <c r="A1935" t="s">
        <v>2933</v>
      </c>
      <c r="B1935" t="s">
        <v>4074</v>
      </c>
      <c r="C1935" t="str">
        <f>_xlfn.XLOOKUP(A1935,generation_units!A:A,generation_units!T:T)</f>
        <v>Operational</v>
      </c>
      <c r="D1935">
        <v>120</v>
      </c>
      <c r="E1935">
        <v>120</v>
      </c>
      <c r="F1935" s="3">
        <v>44561</v>
      </c>
    </row>
    <row r="1936" spans="1:7">
      <c r="A1936" t="s">
        <v>2934</v>
      </c>
      <c r="B1936" t="s">
        <v>4119</v>
      </c>
      <c r="C1936" t="str">
        <f>_xlfn.XLOOKUP(A1936,generation_units!A:A,generation_units!T:T)</f>
        <v>Operational</v>
      </c>
      <c r="D1936">
        <v>31</v>
      </c>
      <c r="E1936">
        <v>31</v>
      </c>
      <c r="F1936" s="3">
        <v>42705</v>
      </c>
    </row>
    <row r="1937" spans="1:6">
      <c r="A1937" t="s">
        <v>2935</v>
      </c>
      <c r="B1937" t="s">
        <v>4019</v>
      </c>
      <c r="C1937" t="str">
        <f>_xlfn.XLOOKUP(A1937,generation_units!A:A,generation_units!T:T)</f>
        <v>Operational</v>
      </c>
      <c r="D1937">
        <v>45</v>
      </c>
      <c r="E1937">
        <v>45</v>
      </c>
      <c r="F1937" s="3">
        <v>39083</v>
      </c>
    </row>
    <row r="1938" spans="1:6">
      <c r="A1938" t="s">
        <v>2936</v>
      </c>
      <c r="B1938" s="25" t="s">
        <v>4061</v>
      </c>
      <c r="C1938" t="str">
        <f>_xlfn.XLOOKUP(A1938,generation_units!A:A,generation_units!T:T)</f>
        <v>Operational</v>
      </c>
      <c r="D1938">
        <v>6</v>
      </c>
      <c r="E1938" s="25">
        <v>6</v>
      </c>
      <c r="F1938" s="3">
        <v>39965</v>
      </c>
    </row>
    <row r="1939" spans="1:6">
      <c r="A1939" t="s">
        <v>2937</v>
      </c>
      <c r="B1939" t="s">
        <v>4010</v>
      </c>
      <c r="C1939" t="str">
        <f>_xlfn.XLOOKUP(A1939,generation_units!A:A,generation_units!T:T)</f>
        <v>Operational</v>
      </c>
      <c r="D1939">
        <v>25</v>
      </c>
      <c r="E1939">
        <v>25</v>
      </c>
      <c r="F1939" s="3">
        <v>40940</v>
      </c>
    </row>
    <row r="1940" spans="1:6">
      <c r="A1940" t="s">
        <v>2939</v>
      </c>
      <c r="B1940" t="s">
        <v>3969</v>
      </c>
      <c r="C1940" t="str">
        <f>_xlfn.XLOOKUP(A1940,generation_units!A:A,generation_units!T:T)</f>
        <v>Operational</v>
      </c>
      <c r="D1940">
        <v>1</v>
      </c>
      <c r="E1940">
        <v>15</v>
      </c>
      <c r="F1940" s="3">
        <v>45170</v>
      </c>
    </row>
    <row r="1941" spans="1:6">
      <c r="A1941" t="s">
        <v>2939</v>
      </c>
      <c r="B1941" t="s">
        <v>4293</v>
      </c>
      <c r="C1941" t="str">
        <f>_xlfn.XLOOKUP(A1941,generation_units!A:A,generation_units!T:T)</f>
        <v>Operational</v>
      </c>
      <c r="D1941">
        <v>14</v>
      </c>
      <c r="E1941">
        <v>15</v>
      </c>
      <c r="F1941" s="3">
        <v>45170</v>
      </c>
    </row>
    <row r="1942" spans="1:6">
      <c r="A1942" t="s">
        <v>2940</v>
      </c>
      <c r="B1942" t="s">
        <v>4104</v>
      </c>
      <c r="C1942" t="str">
        <f>_xlfn.XLOOKUP(A1942,generation_units!A:A,generation_units!T:T)</f>
        <v>Operational</v>
      </c>
      <c r="D1942">
        <v>120</v>
      </c>
      <c r="E1942">
        <v>120</v>
      </c>
      <c r="F1942" s="3">
        <v>43191</v>
      </c>
    </row>
    <row r="1943" spans="1:6">
      <c r="A1943" t="s">
        <v>2941</v>
      </c>
      <c r="B1943" t="s">
        <v>4076</v>
      </c>
      <c r="C1943" t="str">
        <f>_xlfn.XLOOKUP(A1943,generation_units!A:A,generation_units!T:T)</f>
        <v>Operational</v>
      </c>
      <c r="D1943">
        <v>120</v>
      </c>
      <c r="E1943">
        <v>120</v>
      </c>
      <c r="F1943" s="3">
        <v>43617</v>
      </c>
    </row>
    <row r="1944" spans="1:6">
      <c r="A1944" t="s">
        <v>2942</v>
      </c>
      <c r="B1944" t="s">
        <v>3969</v>
      </c>
      <c r="C1944" t="str">
        <f>_xlfn.XLOOKUP(A1944,generation_units!A:A,generation_units!T:T)</f>
        <v>Operational</v>
      </c>
      <c r="D1944">
        <v>22</v>
      </c>
      <c r="E1944">
        <v>64</v>
      </c>
      <c r="F1944" s="3">
        <v>44958</v>
      </c>
    </row>
    <row r="1945" spans="1:6">
      <c r="A1945" t="s">
        <v>2942</v>
      </c>
      <c r="B1945" t="s">
        <v>3965</v>
      </c>
      <c r="C1945" t="str">
        <f>_xlfn.XLOOKUP(A1945,generation_units!A:A,generation_units!T:T)</f>
        <v>Operational</v>
      </c>
      <c r="D1945">
        <v>42</v>
      </c>
      <c r="E1945">
        <v>64</v>
      </c>
      <c r="F1945" s="3">
        <v>44958</v>
      </c>
    </row>
    <row r="1946" spans="1:6">
      <c r="A1946" t="s">
        <v>2943</v>
      </c>
      <c r="B1946" t="s">
        <v>4189</v>
      </c>
      <c r="C1946" t="str">
        <f>_xlfn.XLOOKUP(A1946,generation_units!A:A,generation_units!T:T)</f>
        <v>Operational</v>
      </c>
      <c r="D1946">
        <v>33</v>
      </c>
      <c r="E1946">
        <v>33</v>
      </c>
      <c r="F1946" s="3">
        <v>43497</v>
      </c>
    </row>
    <row r="1947" spans="1:6">
      <c r="A1947" t="s">
        <v>2944</v>
      </c>
      <c r="B1947" t="s">
        <v>4081</v>
      </c>
      <c r="C1947" t="str">
        <f>_xlfn.XLOOKUP(A1947,generation_units!A:A,generation_units!T:T)</f>
        <v>Operational</v>
      </c>
      <c r="D1947">
        <v>14</v>
      </c>
      <c r="E1947">
        <v>14</v>
      </c>
      <c r="F1947" s="3">
        <v>40817</v>
      </c>
    </row>
    <row r="1948" spans="1:6">
      <c r="A1948" t="s">
        <v>2946</v>
      </c>
      <c r="B1948" s="25" t="s">
        <v>4071</v>
      </c>
      <c r="C1948" t="str">
        <f>_xlfn.XLOOKUP(A1948,generation_units!A:A,generation_units!T:T)</f>
        <v>Operational</v>
      </c>
      <c r="D1948">
        <v>1</v>
      </c>
      <c r="E1948" s="25">
        <v>1</v>
      </c>
      <c r="F1948" s="3">
        <v>42979</v>
      </c>
    </row>
    <row r="1949" spans="1:6">
      <c r="A1949" t="s">
        <v>2947</v>
      </c>
      <c r="B1949" s="25" t="s">
        <v>4117</v>
      </c>
      <c r="C1949" t="str">
        <f>_xlfn.XLOOKUP(A1949,generation_units!A:A,generation_units!T:T)</f>
        <v>Operational</v>
      </c>
      <c r="D1949">
        <v>5</v>
      </c>
      <c r="E1949" s="25">
        <v>5</v>
      </c>
      <c r="F1949" s="3">
        <v>44866</v>
      </c>
    </row>
    <row r="1950" spans="1:6">
      <c r="A1950" t="s">
        <v>2950</v>
      </c>
      <c r="B1950" t="s">
        <v>4155</v>
      </c>
      <c r="C1950" t="str">
        <f>_xlfn.XLOOKUP(A1950,generation_units!A:A,generation_units!T:T)</f>
        <v>Operational</v>
      </c>
      <c r="D1950">
        <v>12</v>
      </c>
      <c r="E1950">
        <v>75</v>
      </c>
      <c r="F1950" s="3">
        <v>44349</v>
      </c>
    </row>
    <row r="1951" spans="1:6">
      <c r="A1951" t="s">
        <v>2950</v>
      </c>
      <c r="B1951" t="s">
        <v>4174</v>
      </c>
      <c r="C1951" t="str">
        <f>_xlfn.XLOOKUP(A1951,generation_units!A:A,generation_units!T:T)</f>
        <v>Operational</v>
      </c>
      <c r="D1951">
        <v>63</v>
      </c>
      <c r="E1951">
        <v>75</v>
      </c>
      <c r="F1951" s="3">
        <v>44349</v>
      </c>
    </row>
    <row r="1952" spans="1:6">
      <c r="A1952" t="s">
        <v>2951</v>
      </c>
      <c r="B1952" t="s">
        <v>4143</v>
      </c>
      <c r="C1952" t="str">
        <f>_xlfn.XLOOKUP(A1952,generation_units!A:A,generation_units!T:T)</f>
        <v>Operational</v>
      </c>
      <c r="D1952">
        <v>1</v>
      </c>
      <c r="E1952" s="25">
        <v>1</v>
      </c>
      <c r="F1952" s="3">
        <v>40969</v>
      </c>
    </row>
    <row r="1953" spans="1:7">
      <c r="A1953" t="s">
        <v>2953</v>
      </c>
      <c r="B1953" t="s">
        <v>4104</v>
      </c>
      <c r="C1953" t="str">
        <f>_xlfn.XLOOKUP(A1953,generation_units!A:A,generation_units!T:T)</f>
        <v>Operational</v>
      </c>
      <c r="D1953">
        <v>23</v>
      </c>
      <c r="E1953">
        <v>23</v>
      </c>
      <c r="F1953" s="3">
        <v>44378</v>
      </c>
    </row>
    <row r="1954" spans="1:7">
      <c r="A1954" t="s">
        <v>2956</v>
      </c>
      <c r="B1954" t="s">
        <v>4294</v>
      </c>
      <c r="C1954" t="str">
        <f>_xlfn.XLOOKUP(A1954,generation_units!A:A,generation_units!T:T)</f>
        <v>Operational</v>
      </c>
      <c r="D1954">
        <v>11</v>
      </c>
      <c r="E1954" s="25">
        <v>11</v>
      </c>
      <c r="F1954" s="3">
        <v>35947</v>
      </c>
    </row>
    <row r="1955" spans="1:7">
      <c r="A1955" t="s">
        <v>2957</v>
      </c>
      <c r="B1955" t="s">
        <v>4066</v>
      </c>
      <c r="C1955" t="str">
        <f>_xlfn.XLOOKUP(A1955,generation_units!A:A,generation_units!T:T)</f>
        <v>Operational</v>
      </c>
      <c r="D1955">
        <v>117</v>
      </c>
      <c r="E1955">
        <v>117</v>
      </c>
      <c r="F1955" s="3">
        <v>41974</v>
      </c>
    </row>
    <row r="1956" spans="1:7">
      <c r="A1956" t="s">
        <v>2959</v>
      </c>
      <c r="B1956" t="s">
        <v>4066</v>
      </c>
      <c r="C1956" t="str">
        <f>_xlfn.XLOOKUP(A1956,generation_units!A:A,generation_units!T:T)</f>
        <v>Operational</v>
      </c>
      <c r="D1956">
        <v>59</v>
      </c>
      <c r="E1956">
        <v>59</v>
      </c>
      <c r="F1956" s="3">
        <v>41974</v>
      </c>
    </row>
    <row r="1957" spans="1:7">
      <c r="A1957" t="s">
        <v>2960</v>
      </c>
      <c r="B1957" t="s">
        <v>4010</v>
      </c>
      <c r="C1957" t="str">
        <f>_xlfn.XLOOKUP(A1957,generation_units!A:A,generation_units!T:T)</f>
        <v>Operational</v>
      </c>
      <c r="D1957">
        <v>75</v>
      </c>
      <c r="E1957">
        <v>75</v>
      </c>
      <c r="F1957" s="3">
        <v>41244</v>
      </c>
    </row>
    <row r="1958" spans="1:7">
      <c r="A1958" t="s">
        <v>2961</v>
      </c>
      <c r="B1958" t="s">
        <v>4097</v>
      </c>
      <c r="C1958" t="str">
        <f>_xlfn.XLOOKUP(A1958,generation_units!A:A,generation_units!T:T)</f>
        <v>Operational</v>
      </c>
      <c r="D1958">
        <v>39</v>
      </c>
      <c r="E1958">
        <v>39</v>
      </c>
      <c r="F1958" s="3">
        <v>42339</v>
      </c>
    </row>
    <row r="1959" spans="1:7">
      <c r="A1959" t="s">
        <v>2962</v>
      </c>
      <c r="B1959" t="s">
        <v>4081</v>
      </c>
      <c r="C1959" t="str">
        <f>_xlfn.XLOOKUP(A1959,generation_units!A:A,generation_units!T:T)</f>
        <v>Operational</v>
      </c>
      <c r="D1959">
        <v>94</v>
      </c>
      <c r="E1959">
        <v>94</v>
      </c>
      <c r="F1959" s="3">
        <v>40817</v>
      </c>
    </row>
    <row r="1960" spans="1:7">
      <c r="A1960" t="s">
        <v>2963</v>
      </c>
      <c r="B1960" t="s">
        <v>4067</v>
      </c>
      <c r="C1960" t="str">
        <f>_xlfn.XLOOKUP(A1960,generation_units!A:A,generation_units!T:T)</f>
        <v>Operational</v>
      </c>
      <c r="D1960">
        <v>107</v>
      </c>
      <c r="E1960">
        <v>107</v>
      </c>
      <c r="F1960" s="3">
        <v>44986</v>
      </c>
    </row>
    <row r="1961" spans="1:7">
      <c r="A1961" t="s">
        <v>2964</v>
      </c>
      <c r="B1961" s="25" t="s">
        <v>4065</v>
      </c>
      <c r="C1961" t="str">
        <f>_xlfn.XLOOKUP(A1961,generation_units!A:A,generation_units!T:T)</f>
        <v>Decommissioned</v>
      </c>
      <c r="D1961">
        <v>66</v>
      </c>
      <c r="E1961">
        <v>66</v>
      </c>
      <c r="F1961" s="3">
        <v>39783</v>
      </c>
      <c r="G1961" s="3">
        <v>43829</v>
      </c>
    </row>
    <row r="1962" spans="1:7">
      <c r="A1962" t="s">
        <v>2966</v>
      </c>
      <c r="B1962" t="s">
        <v>4065</v>
      </c>
      <c r="C1962" t="str">
        <f>_xlfn.XLOOKUP(A1962,generation_units!A:A,generation_units!T:T)</f>
        <v>Operational</v>
      </c>
      <c r="D1962">
        <v>3</v>
      </c>
      <c r="E1962">
        <v>79</v>
      </c>
      <c r="F1962" s="3">
        <v>43830</v>
      </c>
    </row>
    <row r="1963" spans="1:7">
      <c r="A1963" t="s">
        <v>2966</v>
      </c>
      <c r="B1963" t="s">
        <v>4163</v>
      </c>
      <c r="C1963" t="str">
        <f>_xlfn.XLOOKUP(A1963,generation_units!A:A,generation_units!T:T)</f>
        <v>Operational</v>
      </c>
      <c r="D1963">
        <v>76</v>
      </c>
      <c r="E1963">
        <v>79</v>
      </c>
      <c r="F1963" s="3">
        <v>43830</v>
      </c>
    </row>
    <row r="1964" spans="1:7">
      <c r="A1964" t="s">
        <v>2967</v>
      </c>
      <c r="B1964" s="25" t="s">
        <v>4117</v>
      </c>
      <c r="C1964" t="str">
        <f>_xlfn.XLOOKUP(A1964,generation_units!A:A,generation_units!T:T)</f>
        <v>Operational</v>
      </c>
      <c r="D1964">
        <v>1</v>
      </c>
      <c r="E1964" s="25">
        <v>1</v>
      </c>
      <c r="F1964" s="3">
        <v>43070</v>
      </c>
    </row>
    <row r="1965" spans="1:7">
      <c r="A1965" t="s">
        <v>2969</v>
      </c>
      <c r="B1965" t="s">
        <v>4076</v>
      </c>
      <c r="C1965" t="str">
        <f>_xlfn.XLOOKUP(A1965,generation_units!A:A,generation_units!T:T)</f>
        <v>Operational</v>
      </c>
      <c r="D1965">
        <v>12</v>
      </c>
      <c r="E1965">
        <v>12</v>
      </c>
      <c r="F1965" s="3">
        <v>43586</v>
      </c>
    </row>
    <row r="1966" spans="1:7">
      <c r="A1966" t="s">
        <v>2970</v>
      </c>
      <c r="B1966" t="s">
        <v>4184</v>
      </c>
      <c r="C1966" t="str">
        <f>_xlfn.XLOOKUP(A1966,generation_units!A:A,generation_units!T:T)</f>
        <v>Operational</v>
      </c>
      <c r="D1966">
        <v>3</v>
      </c>
      <c r="E1966">
        <v>71</v>
      </c>
      <c r="F1966" s="3">
        <v>41030</v>
      </c>
    </row>
    <row r="1967" spans="1:7">
      <c r="A1967" t="s">
        <v>2970</v>
      </c>
      <c r="B1967" t="s">
        <v>4123</v>
      </c>
      <c r="C1967" t="str">
        <f>_xlfn.XLOOKUP(A1967,generation_units!A:A,generation_units!T:T)</f>
        <v>Operational</v>
      </c>
      <c r="D1967">
        <v>68</v>
      </c>
      <c r="E1967">
        <v>71</v>
      </c>
      <c r="F1967" s="3">
        <v>41030</v>
      </c>
    </row>
    <row r="1968" spans="1:7">
      <c r="A1968" t="s">
        <v>2972</v>
      </c>
      <c r="B1968" t="s">
        <v>4155</v>
      </c>
      <c r="C1968" t="str">
        <f>_xlfn.XLOOKUP(A1968,generation_units!A:A,generation_units!T:T)</f>
        <v>Operational</v>
      </c>
      <c r="D1968">
        <v>5</v>
      </c>
      <c r="E1968">
        <v>22</v>
      </c>
      <c r="F1968" s="3">
        <v>45200</v>
      </c>
    </row>
    <row r="1969" spans="1:6">
      <c r="A1969" t="s">
        <v>2972</v>
      </c>
      <c r="B1969" t="s">
        <v>4156</v>
      </c>
      <c r="C1969" t="str">
        <f>_xlfn.XLOOKUP(A1969,generation_units!A:A,generation_units!T:T)</f>
        <v>Operational</v>
      </c>
      <c r="D1969">
        <v>17</v>
      </c>
      <c r="E1969">
        <v>22</v>
      </c>
      <c r="F1969" s="3">
        <v>45200</v>
      </c>
    </row>
    <row r="1970" spans="1:6">
      <c r="A1970" t="s">
        <v>2974</v>
      </c>
      <c r="B1970" t="s">
        <v>4118</v>
      </c>
      <c r="C1970" t="str">
        <f>_xlfn.XLOOKUP(A1970,generation_units!A:A,generation_units!T:T)</f>
        <v>Operational</v>
      </c>
      <c r="D1970">
        <v>9</v>
      </c>
      <c r="E1970">
        <v>81</v>
      </c>
      <c r="F1970" s="3">
        <v>45261</v>
      </c>
    </row>
    <row r="1971" spans="1:6">
      <c r="A1971" t="s">
        <v>2974</v>
      </c>
      <c r="B1971" t="s">
        <v>4067</v>
      </c>
      <c r="C1971" t="str">
        <f>_xlfn.XLOOKUP(A1971,generation_units!A:A,generation_units!T:T)</f>
        <v>Operational</v>
      </c>
      <c r="D1971">
        <v>72</v>
      </c>
      <c r="E1971">
        <v>81</v>
      </c>
      <c r="F1971" s="3">
        <v>45261</v>
      </c>
    </row>
    <row r="1972" spans="1:6">
      <c r="A1972" t="s">
        <v>2976</v>
      </c>
      <c r="B1972" s="25" t="s">
        <v>4124</v>
      </c>
      <c r="C1972" t="str">
        <f>_xlfn.XLOOKUP(A1972,generation_units!A:A,generation_units!T:T)</f>
        <v>Operational</v>
      </c>
      <c r="D1972">
        <v>1</v>
      </c>
      <c r="E1972" s="25">
        <v>1</v>
      </c>
      <c r="F1972" s="3">
        <v>38899</v>
      </c>
    </row>
    <row r="1973" spans="1:6">
      <c r="A1973" t="s">
        <v>2979</v>
      </c>
      <c r="B1973" t="s">
        <v>4079</v>
      </c>
      <c r="C1973" t="str">
        <f>_xlfn.XLOOKUP(A1973,generation_units!A:A,generation_units!T:T)</f>
        <v>Operational</v>
      </c>
      <c r="D1973">
        <v>119</v>
      </c>
      <c r="E1973">
        <v>119</v>
      </c>
      <c r="F1973" s="3">
        <v>42339</v>
      </c>
    </row>
    <row r="1974" spans="1:6">
      <c r="A1974" t="s">
        <v>2981</v>
      </c>
      <c r="B1974" t="s">
        <v>4053</v>
      </c>
      <c r="C1974" t="str">
        <f>_xlfn.XLOOKUP(A1974,generation_units!A:A,generation_units!T:T)</f>
        <v>Operational</v>
      </c>
      <c r="D1974">
        <v>18</v>
      </c>
      <c r="E1974">
        <v>18</v>
      </c>
      <c r="F1974" s="3">
        <v>36373</v>
      </c>
    </row>
    <row r="1975" spans="1:6">
      <c r="A1975" t="s">
        <v>2982</v>
      </c>
      <c r="B1975" t="s">
        <v>4137</v>
      </c>
      <c r="C1975" t="str">
        <f>_xlfn.XLOOKUP(A1975,generation_units!A:A,generation_units!T:T)</f>
        <v>Operational</v>
      </c>
      <c r="D1975">
        <v>4</v>
      </c>
      <c r="E1975">
        <v>16</v>
      </c>
      <c r="F1975" s="3">
        <v>40842</v>
      </c>
    </row>
    <row r="1976" spans="1:6">
      <c r="A1976" t="s">
        <v>2982</v>
      </c>
      <c r="B1976" t="s">
        <v>4168</v>
      </c>
      <c r="C1976" t="str">
        <f>_xlfn.XLOOKUP(A1976,generation_units!A:A,generation_units!T:T)</f>
        <v>Operational</v>
      </c>
      <c r="D1976">
        <v>12</v>
      </c>
      <c r="E1976">
        <v>16</v>
      </c>
      <c r="F1976" s="3">
        <v>40842</v>
      </c>
    </row>
    <row r="1977" spans="1:6">
      <c r="A1977" t="s">
        <v>2983</v>
      </c>
      <c r="B1977" s="25" t="s">
        <v>4295</v>
      </c>
      <c r="C1977" t="str">
        <f>_xlfn.XLOOKUP(A1977,generation_units!A:A,generation_units!T:T)</f>
        <v>Operational</v>
      </c>
      <c r="D1977">
        <v>2</v>
      </c>
      <c r="E1977">
        <v>116</v>
      </c>
      <c r="F1977" s="3">
        <v>41091</v>
      </c>
    </row>
    <row r="1978" spans="1:6">
      <c r="A1978" t="s">
        <v>2983</v>
      </c>
      <c r="B1978" s="25" t="s">
        <v>4160</v>
      </c>
      <c r="C1978" t="str">
        <f>_xlfn.XLOOKUP(A1978,generation_units!A:A,generation_units!T:T)</f>
        <v>Operational</v>
      </c>
      <c r="D1978">
        <v>95</v>
      </c>
      <c r="E1978">
        <v>116</v>
      </c>
      <c r="F1978" s="3">
        <v>41091</v>
      </c>
    </row>
    <row r="1979" spans="1:6">
      <c r="A1979" t="s">
        <v>2983</v>
      </c>
      <c r="B1979" s="25" t="s">
        <v>3973</v>
      </c>
      <c r="C1979" t="str">
        <f>_xlfn.XLOOKUP(A1979,generation_units!A:A,generation_units!T:T)</f>
        <v>Operational</v>
      </c>
      <c r="D1979">
        <v>19</v>
      </c>
      <c r="E1979">
        <v>116</v>
      </c>
      <c r="F1979" s="3">
        <v>41091</v>
      </c>
    </row>
    <row r="1980" spans="1:6">
      <c r="A1980" t="s">
        <v>2988</v>
      </c>
      <c r="B1980" s="25" t="s">
        <v>4295</v>
      </c>
      <c r="C1980" t="str">
        <f>_xlfn.XLOOKUP(A1980,generation_units!A:A,generation_units!T:T)</f>
        <v>Operational</v>
      </c>
      <c r="D1980">
        <v>3</v>
      </c>
      <c r="E1980">
        <v>106</v>
      </c>
      <c r="F1980" s="3">
        <v>40940</v>
      </c>
    </row>
    <row r="1981" spans="1:6">
      <c r="A1981" t="s">
        <v>2988</v>
      </c>
      <c r="B1981" s="25" t="s">
        <v>4104</v>
      </c>
      <c r="C1981" t="str">
        <f>_xlfn.XLOOKUP(A1981,generation_units!A:A,generation_units!T:T)</f>
        <v>Operational</v>
      </c>
      <c r="D1981">
        <v>3</v>
      </c>
      <c r="E1981">
        <v>106</v>
      </c>
      <c r="F1981" s="3">
        <v>40940</v>
      </c>
    </row>
    <row r="1982" spans="1:6">
      <c r="A1982" t="s">
        <v>2988</v>
      </c>
      <c r="B1982" s="25" t="s">
        <v>4296</v>
      </c>
      <c r="C1982" t="str">
        <f>_xlfn.XLOOKUP(A1982,generation_units!A:A,generation_units!T:T)</f>
        <v>Operational</v>
      </c>
      <c r="D1982">
        <v>9</v>
      </c>
      <c r="E1982">
        <v>106</v>
      </c>
      <c r="F1982" s="3">
        <v>40940</v>
      </c>
    </row>
    <row r="1983" spans="1:6">
      <c r="A1983" t="s">
        <v>2988</v>
      </c>
      <c r="B1983" s="25" t="s">
        <v>4297</v>
      </c>
      <c r="C1983" t="str">
        <f>_xlfn.XLOOKUP(A1983,generation_units!A:A,generation_units!T:T)</f>
        <v>Operational</v>
      </c>
      <c r="D1983">
        <v>12</v>
      </c>
      <c r="E1983">
        <v>106</v>
      </c>
      <c r="F1983" s="3">
        <v>40940</v>
      </c>
    </row>
    <row r="1984" spans="1:6">
      <c r="A1984" t="s">
        <v>2988</v>
      </c>
      <c r="B1984" s="25" t="s">
        <v>4160</v>
      </c>
      <c r="C1984" t="str">
        <f>_xlfn.XLOOKUP(A1984,generation_units!A:A,generation_units!T:T)</f>
        <v>Operational</v>
      </c>
      <c r="D1984">
        <v>79</v>
      </c>
      <c r="E1984">
        <v>106</v>
      </c>
      <c r="F1984" s="3">
        <v>40940</v>
      </c>
    </row>
    <row r="1985" spans="1:7">
      <c r="A1985" s="30" t="s">
        <v>2990</v>
      </c>
      <c r="B1985" s="25" t="s">
        <v>4296</v>
      </c>
      <c r="C1985" t="str">
        <f>_xlfn.XLOOKUP(A1985,generation_units!A:A,generation_units!T:T)</f>
        <v>Operational</v>
      </c>
      <c r="D1985">
        <v>5</v>
      </c>
      <c r="E1985" s="25">
        <v>116</v>
      </c>
      <c r="F1985" s="3">
        <v>41091</v>
      </c>
    </row>
    <row r="1986" spans="1:7">
      <c r="A1986" s="30" t="s">
        <v>2990</v>
      </c>
      <c r="B1986" s="25" t="s">
        <v>4297</v>
      </c>
      <c r="C1986" t="str">
        <f>_xlfn.XLOOKUP(A1986,generation_units!A:A,generation_units!T:T)</f>
        <v>Operational</v>
      </c>
      <c r="D1986">
        <v>19</v>
      </c>
      <c r="E1986" s="25">
        <v>116</v>
      </c>
      <c r="F1986" s="3">
        <v>41091</v>
      </c>
    </row>
    <row r="1987" spans="1:7">
      <c r="A1987" s="30" t="s">
        <v>2990</v>
      </c>
      <c r="B1987" s="25" t="s">
        <v>4160</v>
      </c>
      <c r="C1987" t="str">
        <f>_xlfn.XLOOKUP(A1987,generation_units!A:A,generation_units!T:T)</f>
        <v>Operational</v>
      </c>
      <c r="D1987">
        <v>92</v>
      </c>
      <c r="E1987" s="25">
        <v>116</v>
      </c>
      <c r="F1987" s="3">
        <v>41091</v>
      </c>
    </row>
    <row r="1988" spans="1:7">
      <c r="A1988" t="s">
        <v>2992</v>
      </c>
      <c r="B1988" t="s">
        <v>4137</v>
      </c>
      <c r="C1988" t="str">
        <f>_xlfn.XLOOKUP(A1988,generation_units!A:A,generation_units!T:T)</f>
        <v>Decommissioned</v>
      </c>
      <c r="D1988">
        <v>60</v>
      </c>
      <c r="E1988">
        <v>60</v>
      </c>
      <c r="F1988" s="3">
        <v>40848</v>
      </c>
      <c r="G1988" s="3">
        <v>44195</v>
      </c>
    </row>
    <row r="1989" spans="1:7">
      <c r="A1989" t="s">
        <v>2993</v>
      </c>
      <c r="B1989" t="s">
        <v>4137</v>
      </c>
      <c r="C1989" t="str">
        <f>_xlfn.XLOOKUP(A1989,generation_units!A:A,generation_units!T:T)</f>
        <v>Operational</v>
      </c>
      <c r="D1989">
        <v>1</v>
      </c>
      <c r="E1989">
        <v>60</v>
      </c>
      <c r="F1989" s="3">
        <v>44196</v>
      </c>
    </row>
    <row r="1990" spans="1:7">
      <c r="A1990" t="s">
        <v>2993</v>
      </c>
      <c r="B1990" t="s">
        <v>4078</v>
      </c>
      <c r="C1990" t="str">
        <f>_xlfn.XLOOKUP(A1990,generation_units!A:A,generation_units!T:T)</f>
        <v>Operational</v>
      </c>
      <c r="D1990">
        <v>59</v>
      </c>
      <c r="E1990">
        <v>60</v>
      </c>
      <c r="F1990" s="3">
        <v>44196</v>
      </c>
    </row>
    <row r="1991" spans="1:7">
      <c r="A1991" t="s">
        <v>2997</v>
      </c>
      <c r="B1991" t="s">
        <v>4065</v>
      </c>
      <c r="C1991" t="str">
        <f>_xlfn.XLOOKUP(A1991,generation_units!A:A,generation_units!T:T)</f>
        <v>Operational</v>
      </c>
      <c r="D1991">
        <v>100</v>
      </c>
      <c r="E1991">
        <v>100</v>
      </c>
      <c r="F1991" s="3">
        <v>38808</v>
      </c>
    </row>
    <row r="1992" spans="1:7">
      <c r="A1992" t="s">
        <v>2999</v>
      </c>
      <c r="B1992" s="25" t="s">
        <v>4188</v>
      </c>
      <c r="C1992" t="str">
        <f>_xlfn.XLOOKUP(A1992,generation_units!A:A,generation_units!T:T)</f>
        <v>Operational</v>
      </c>
      <c r="D1992">
        <v>75</v>
      </c>
      <c r="E1992">
        <v>75</v>
      </c>
      <c r="F1992" s="3">
        <v>39814</v>
      </c>
    </row>
    <row r="1993" spans="1:7">
      <c r="A1993" t="s">
        <v>3000</v>
      </c>
      <c r="B1993" t="s">
        <v>3985</v>
      </c>
      <c r="C1993" t="str">
        <f>_xlfn.XLOOKUP(A1993,generation_units!A:A,generation_units!T:T)</f>
        <v>Operational</v>
      </c>
      <c r="D1993">
        <v>50</v>
      </c>
      <c r="E1993">
        <v>50</v>
      </c>
      <c r="F1993" s="3">
        <v>40878</v>
      </c>
    </row>
    <row r="1994" spans="1:7">
      <c r="A1994" t="s">
        <v>3001</v>
      </c>
      <c r="B1994" t="s">
        <v>4298</v>
      </c>
      <c r="C1994" t="str">
        <f>_xlfn.XLOOKUP(A1994,generation_units!A:A,generation_units!T:T)</f>
        <v>Decommissioned</v>
      </c>
      <c r="D1994">
        <v>235</v>
      </c>
      <c r="E1994">
        <v>235</v>
      </c>
      <c r="F1994" s="3">
        <v>32873</v>
      </c>
      <c r="G1994" s="3">
        <v>41263</v>
      </c>
    </row>
    <row r="1995" spans="1:7">
      <c r="A1995" t="s">
        <v>3002</v>
      </c>
      <c r="B1995" t="s">
        <v>3985</v>
      </c>
      <c r="C1995" t="str">
        <f>_xlfn.XLOOKUP(A1995,generation_units!A:A,generation_units!T:T)</f>
        <v>Operational</v>
      </c>
      <c r="D1995">
        <v>50</v>
      </c>
      <c r="E1995">
        <v>50</v>
      </c>
      <c r="F1995" s="3">
        <v>41264</v>
      </c>
    </row>
    <row r="1996" spans="1:7">
      <c r="A1996" t="s">
        <v>3003</v>
      </c>
      <c r="B1996" t="s">
        <v>4026</v>
      </c>
      <c r="C1996" t="str">
        <f>_xlfn.XLOOKUP(A1996,generation_units!A:A,generation_units!T:T)</f>
        <v>Operational</v>
      </c>
      <c r="D1996">
        <v>8</v>
      </c>
      <c r="E1996">
        <v>8</v>
      </c>
      <c r="F1996" s="3">
        <v>40483</v>
      </c>
    </row>
    <row r="1997" spans="1:7">
      <c r="A1997" t="s">
        <v>3004</v>
      </c>
      <c r="B1997" t="s">
        <v>4173</v>
      </c>
      <c r="C1997" t="str">
        <f>_xlfn.XLOOKUP(A1997,generation_units!A:A,generation_units!T:T)</f>
        <v>Operational</v>
      </c>
      <c r="D1997">
        <v>6</v>
      </c>
      <c r="E1997">
        <v>71</v>
      </c>
      <c r="F1997" s="3">
        <v>43770</v>
      </c>
    </row>
    <row r="1998" spans="1:7">
      <c r="A1998" t="s">
        <v>3004</v>
      </c>
      <c r="B1998" t="s">
        <v>4104</v>
      </c>
      <c r="C1998" t="str">
        <f>_xlfn.XLOOKUP(A1998,generation_units!A:A,generation_units!T:T)</f>
        <v>Operational</v>
      </c>
      <c r="D1998">
        <v>1</v>
      </c>
      <c r="E1998">
        <v>71</v>
      </c>
      <c r="F1998" s="3">
        <v>43770</v>
      </c>
    </row>
    <row r="1999" spans="1:7">
      <c r="A1999" t="s">
        <v>3004</v>
      </c>
      <c r="B1999" t="s">
        <v>4075</v>
      </c>
      <c r="C1999" t="str">
        <f>_xlfn.XLOOKUP(A1999,generation_units!A:A,generation_units!T:T)</f>
        <v>Operational</v>
      </c>
      <c r="D1999">
        <v>64</v>
      </c>
      <c r="E1999">
        <v>71</v>
      </c>
      <c r="F1999" s="3">
        <v>43770</v>
      </c>
    </row>
    <row r="2000" spans="1:7">
      <c r="A2000" t="s">
        <v>3005</v>
      </c>
      <c r="B2000" t="s">
        <v>4081</v>
      </c>
      <c r="C2000" t="str">
        <f>_xlfn.XLOOKUP(A2000,generation_units!A:A,generation_units!T:T)</f>
        <v>Operational</v>
      </c>
      <c r="D2000">
        <v>65</v>
      </c>
      <c r="E2000">
        <v>65</v>
      </c>
      <c r="F2000" s="3">
        <v>41153</v>
      </c>
    </row>
    <row r="2001" spans="1:7">
      <c r="A2001" t="s">
        <v>3006</v>
      </c>
      <c r="B2001" s="30" t="s">
        <v>4191</v>
      </c>
      <c r="C2001" t="str">
        <f>_xlfn.XLOOKUP(A2001,generation_units!A:A,generation_units!T:T)</f>
        <v>Operational</v>
      </c>
      <c r="D2001">
        <v>1</v>
      </c>
      <c r="E2001" s="25">
        <v>1</v>
      </c>
      <c r="F2001" s="3">
        <v>43465</v>
      </c>
    </row>
    <row r="2002" spans="1:7">
      <c r="A2002" t="s">
        <v>3007</v>
      </c>
      <c r="B2002" s="30" t="s">
        <v>4191</v>
      </c>
      <c r="C2002" t="str">
        <f>_xlfn.XLOOKUP(A2002,generation_units!A:A,generation_units!T:T)</f>
        <v>Operational</v>
      </c>
      <c r="D2002">
        <v>1</v>
      </c>
      <c r="E2002" s="25">
        <v>1</v>
      </c>
      <c r="F2002" s="3">
        <v>43465</v>
      </c>
    </row>
    <row r="2003" spans="1:7">
      <c r="A2003" t="s">
        <v>3008</v>
      </c>
      <c r="B2003" s="30" t="s">
        <v>4191</v>
      </c>
      <c r="C2003" t="str">
        <f>_xlfn.XLOOKUP(A2003,generation_units!A:A,generation_units!T:T)</f>
        <v>Operational</v>
      </c>
      <c r="D2003">
        <v>1</v>
      </c>
      <c r="E2003" s="25">
        <v>1</v>
      </c>
      <c r="F2003" s="3">
        <v>43465</v>
      </c>
    </row>
    <row r="2004" spans="1:7">
      <c r="A2004" t="s">
        <v>3009</v>
      </c>
      <c r="B2004" t="s">
        <v>4147</v>
      </c>
      <c r="C2004" t="str">
        <f>_xlfn.XLOOKUP(A2004,generation_units!A:A,generation_units!T:T)</f>
        <v>Operational</v>
      </c>
      <c r="D2004">
        <v>40</v>
      </c>
      <c r="E2004">
        <v>40</v>
      </c>
      <c r="F2004" s="3">
        <v>41264</v>
      </c>
    </row>
    <row r="2005" spans="1:7">
      <c r="A2005" t="s">
        <v>3010</v>
      </c>
      <c r="B2005" t="s">
        <v>4144</v>
      </c>
      <c r="C2005" t="str">
        <f>_xlfn.XLOOKUP(A2005,generation_units!A:A,generation_units!T:T)</f>
        <v>Operational</v>
      </c>
      <c r="D2005">
        <v>5</v>
      </c>
      <c r="E2005">
        <v>5</v>
      </c>
      <c r="F2005" s="3">
        <v>44835</v>
      </c>
    </row>
    <row r="2006" spans="1:7">
      <c r="A2006" t="s">
        <v>3011</v>
      </c>
      <c r="B2006" s="25" t="s">
        <v>4060</v>
      </c>
      <c r="C2006" t="str">
        <f>_xlfn.XLOOKUP(A2006,generation_units!A:A,generation_units!T:T)</f>
        <v>Operational</v>
      </c>
      <c r="D2006">
        <v>20</v>
      </c>
      <c r="E2006">
        <v>20</v>
      </c>
      <c r="F2006" s="3">
        <v>40087</v>
      </c>
    </row>
    <row r="2007" spans="1:7">
      <c r="A2007" t="s">
        <v>3011</v>
      </c>
      <c r="B2007" t="s">
        <v>4060</v>
      </c>
      <c r="C2007" t="str">
        <f>_xlfn.XLOOKUP(A2007,generation_units!A:A,generation_units!T:T)</f>
        <v>Operational</v>
      </c>
      <c r="D2007">
        <v>20</v>
      </c>
      <c r="E2007">
        <v>20</v>
      </c>
      <c r="F2007" s="3">
        <v>40087</v>
      </c>
    </row>
    <row r="2008" spans="1:7">
      <c r="A2008" t="s">
        <v>3012</v>
      </c>
      <c r="B2008" s="25" t="s">
        <v>4078</v>
      </c>
      <c r="C2008" t="str">
        <f>_xlfn.XLOOKUP(A2008,generation_units!A:A,generation_units!T:T)</f>
        <v>Decommissioned</v>
      </c>
      <c r="D2008">
        <v>24</v>
      </c>
      <c r="E2008">
        <v>24</v>
      </c>
      <c r="F2008" s="3">
        <v>39692</v>
      </c>
      <c r="G2008" s="3">
        <v>44195</v>
      </c>
    </row>
    <row r="2009" spans="1:7">
      <c r="A2009" t="s">
        <v>3013</v>
      </c>
      <c r="B2009" t="s">
        <v>4078</v>
      </c>
      <c r="C2009" t="str">
        <f>_xlfn.XLOOKUP(A2009,generation_units!A:A,generation_units!T:T)</f>
        <v>Operational</v>
      </c>
      <c r="D2009">
        <v>24</v>
      </c>
      <c r="E2009">
        <v>24</v>
      </c>
      <c r="F2009" s="3">
        <v>44196</v>
      </c>
    </row>
    <row r="2010" spans="1:7">
      <c r="A2010" t="s">
        <v>3014</v>
      </c>
      <c r="B2010" t="s">
        <v>4075</v>
      </c>
      <c r="C2010" t="str">
        <f>_xlfn.XLOOKUP(A2010,generation_units!A:A,generation_units!T:T)</f>
        <v>Operational</v>
      </c>
      <c r="D2010">
        <v>10</v>
      </c>
      <c r="E2010">
        <v>90</v>
      </c>
      <c r="F2010" s="3">
        <v>44166</v>
      </c>
    </row>
    <row r="2011" spans="1:7">
      <c r="A2011" t="s">
        <v>3014</v>
      </c>
      <c r="B2011" t="s">
        <v>4067</v>
      </c>
      <c r="C2011" t="str">
        <f>_xlfn.XLOOKUP(A2011,generation_units!A:A,generation_units!T:T)</f>
        <v>Operational</v>
      </c>
      <c r="D2011">
        <v>80</v>
      </c>
      <c r="E2011">
        <v>90</v>
      </c>
      <c r="F2011" s="3">
        <v>44166</v>
      </c>
    </row>
    <row r="2012" spans="1:7">
      <c r="A2012" t="s">
        <v>3016</v>
      </c>
      <c r="B2012" t="s">
        <v>3969</v>
      </c>
      <c r="C2012" t="str">
        <f>_xlfn.XLOOKUP(A2012,generation_units!A:A,generation_units!T:T)</f>
        <v>Operational</v>
      </c>
      <c r="D2012">
        <v>38</v>
      </c>
      <c r="E2012">
        <v>38</v>
      </c>
      <c r="F2012" s="3">
        <v>44142</v>
      </c>
    </row>
    <row r="2013" spans="1:7">
      <c r="A2013" t="s">
        <v>3018</v>
      </c>
      <c r="B2013" s="25" t="s">
        <v>4075</v>
      </c>
      <c r="C2013" t="str">
        <f>_xlfn.XLOOKUP(A2013,generation_units!A:A,generation_units!T:T)</f>
        <v>Decommissioned</v>
      </c>
      <c r="D2013">
        <v>21</v>
      </c>
      <c r="E2013">
        <v>21</v>
      </c>
      <c r="F2013" s="3">
        <v>33603</v>
      </c>
      <c r="G2013" s="3">
        <v>44439</v>
      </c>
    </row>
    <row r="2014" spans="1:7">
      <c r="A2014" t="s">
        <v>3019</v>
      </c>
      <c r="B2014" t="s">
        <v>4075</v>
      </c>
      <c r="C2014" t="str">
        <f>_xlfn.XLOOKUP(A2014,generation_units!A:A,generation_units!T:T)</f>
        <v>Operational</v>
      </c>
      <c r="D2014">
        <v>4</v>
      </c>
      <c r="E2014">
        <v>21</v>
      </c>
      <c r="F2014" s="3">
        <v>44440</v>
      </c>
    </row>
    <row r="2015" spans="1:7">
      <c r="A2015" t="s">
        <v>3019</v>
      </c>
      <c r="B2015" t="s">
        <v>4067</v>
      </c>
      <c r="C2015" t="str">
        <f>_xlfn.XLOOKUP(A2015,generation_units!A:A,generation_units!T:T)</f>
        <v>Operational</v>
      </c>
      <c r="D2015">
        <v>17</v>
      </c>
      <c r="E2015">
        <v>21</v>
      </c>
      <c r="F2015" s="3">
        <v>44440</v>
      </c>
    </row>
    <row r="2016" spans="1:7">
      <c r="A2016" t="s">
        <v>3020</v>
      </c>
      <c r="B2016" s="25" t="s">
        <v>4128</v>
      </c>
      <c r="C2016" t="str">
        <f>_xlfn.XLOOKUP(A2016,generation_units!A:A,generation_units!T:T)</f>
        <v>Operational</v>
      </c>
      <c r="D2016">
        <v>1</v>
      </c>
      <c r="E2016" s="25">
        <v>1</v>
      </c>
      <c r="F2016" s="3">
        <v>41122</v>
      </c>
    </row>
    <row r="2017" spans="1:7">
      <c r="A2017" t="s">
        <v>3021</v>
      </c>
      <c r="B2017" t="s">
        <v>4078</v>
      </c>
      <c r="C2017" t="str">
        <f>_xlfn.XLOOKUP(A2017,generation_units!A:A,generation_units!T:T)</f>
        <v>Operational</v>
      </c>
      <c r="D2017">
        <v>75</v>
      </c>
      <c r="E2017">
        <v>75</v>
      </c>
      <c r="F2017" s="3">
        <v>42367</v>
      </c>
    </row>
    <row r="2018" spans="1:7">
      <c r="A2018" t="s">
        <v>3022</v>
      </c>
      <c r="B2018" t="s">
        <v>4060</v>
      </c>
      <c r="C2018" t="str">
        <f>_xlfn.XLOOKUP(A2018,generation_units!A:A,generation_units!T:T)</f>
        <v>Operational</v>
      </c>
      <c r="D2018">
        <v>45</v>
      </c>
      <c r="E2018">
        <v>45</v>
      </c>
      <c r="F2018" s="3">
        <v>39384</v>
      </c>
    </row>
    <row r="2019" spans="1:7">
      <c r="A2019" t="s">
        <v>3023</v>
      </c>
      <c r="B2019" s="25" t="s">
        <v>4023</v>
      </c>
      <c r="C2019" t="str">
        <f>_xlfn.XLOOKUP(A2019,generation_units!A:A,generation_units!T:T)</f>
        <v>Operational</v>
      </c>
      <c r="D2019">
        <v>7</v>
      </c>
      <c r="E2019" s="25">
        <v>56</v>
      </c>
      <c r="F2019" s="3">
        <v>39783</v>
      </c>
    </row>
    <row r="2020" spans="1:7">
      <c r="A2020" t="s">
        <v>3023</v>
      </c>
      <c r="B2020" s="25" t="s">
        <v>4108</v>
      </c>
      <c r="C2020" t="str">
        <f>_xlfn.XLOOKUP(A2020,generation_units!A:A,generation_units!T:T)</f>
        <v>Operational</v>
      </c>
      <c r="D2020">
        <v>49</v>
      </c>
      <c r="E2020" s="25">
        <v>56</v>
      </c>
      <c r="F2020" s="3">
        <v>39783</v>
      </c>
    </row>
    <row r="2021" spans="1:7">
      <c r="A2021" t="s">
        <v>3025</v>
      </c>
      <c r="B2021" s="25" t="s">
        <v>4065</v>
      </c>
      <c r="C2021" t="str">
        <f>_xlfn.XLOOKUP(A2021,generation_units!A:A,generation_units!T:T)</f>
        <v>Decommissioned</v>
      </c>
      <c r="D2021">
        <v>99</v>
      </c>
      <c r="E2021" s="25">
        <v>99</v>
      </c>
      <c r="F2021" s="3">
        <v>39783</v>
      </c>
      <c r="G2021" s="3">
        <v>44165</v>
      </c>
    </row>
    <row r="2022" spans="1:7">
      <c r="A2022" t="s">
        <v>3026</v>
      </c>
      <c r="B2022" s="25" t="s">
        <v>4065</v>
      </c>
      <c r="C2022" t="str">
        <f>_xlfn.XLOOKUP(A2022,generation_units!A:A,generation_units!T:T)</f>
        <v>Operational</v>
      </c>
      <c r="D2022">
        <v>49</v>
      </c>
      <c r="E2022" s="25">
        <v>99</v>
      </c>
      <c r="F2022" s="3">
        <v>39783</v>
      </c>
    </row>
    <row r="2023" spans="1:7">
      <c r="A2023" t="s">
        <v>3026</v>
      </c>
      <c r="B2023" s="25" t="s">
        <v>4089</v>
      </c>
      <c r="C2023" t="str">
        <f>_xlfn.XLOOKUP(A2023,generation_units!A:A,generation_units!T:T)</f>
        <v>Operational</v>
      </c>
      <c r="D2023">
        <v>50</v>
      </c>
      <c r="E2023" s="25">
        <v>99</v>
      </c>
      <c r="F2023" s="3">
        <v>39783</v>
      </c>
    </row>
    <row r="2024" spans="1:7">
      <c r="A2024" t="s">
        <v>3028</v>
      </c>
      <c r="B2024" t="s">
        <v>4053</v>
      </c>
      <c r="C2024" t="str">
        <f>_xlfn.XLOOKUP(A2024,generation_units!A:A,generation_units!T:T)</f>
        <v>Decommissioned</v>
      </c>
      <c r="D2024">
        <v>23</v>
      </c>
      <c r="E2024">
        <v>23</v>
      </c>
      <c r="F2024" s="3">
        <v>37622</v>
      </c>
      <c r="G2024" s="3">
        <v>38837</v>
      </c>
    </row>
    <row r="2025" spans="1:7">
      <c r="A2025" t="s">
        <v>3031</v>
      </c>
      <c r="B2025" t="s">
        <v>3957</v>
      </c>
      <c r="C2025" t="str">
        <f>_xlfn.XLOOKUP(A2025,generation_units!A:A,generation_units!T:T)</f>
        <v>Expanded</v>
      </c>
      <c r="D2025">
        <v>8</v>
      </c>
      <c r="E2025">
        <v>8</v>
      </c>
      <c r="F2025" s="3">
        <v>38838</v>
      </c>
    </row>
    <row r="2026" spans="1:7">
      <c r="A2026" t="s">
        <v>3032</v>
      </c>
      <c r="B2026" t="s">
        <v>3957</v>
      </c>
      <c r="C2026" t="str">
        <f>_xlfn.XLOOKUP(A2026,generation_units!A:A,generation_units!T:T)</f>
        <v>Expanded</v>
      </c>
      <c r="D2026">
        <v>21</v>
      </c>
      <c r="E2026">
        <v>21</v>
      </c>
      <c r="F2026" s="3">
        <v>39417</v>
      </c>
    </row>
    <row r="2027" spans="1:7">
      <c r="A2027" t="s">
        <v>3033</v>
      </c>
      <c r="B2027" t="s">
        <v>4109</v>
      </c>
      <c r="C2027" t="str">
        <f>_xlfn.XLOOKUP(A2027,generation_units!A:A,generation_units!T:T)</f>
        <v>Expanded</v>
      </c>
      <c r="D2027">
        <v>31</v>
      </c>
      <c r="E2027">
        <v>55</v>
      </c>
      <c r="F2027" s="3">
        <v>41030</v>
      </c>
    </row>
    <row r="2028" spans="1:7">
      <c r="A2028" t="s">
        <v>3033</v>
      </c>
      <c r="B2028" t="s">
        <v>3957</v>
      </c>
      <c r="C2028" t="str">
        <f>_xlfn.XLOOKUP(A2028,generation_units!A:A,generation_units!T:T)</f>
        <v>Expanded</v>
      </c>
      <c r="D2028">
        <v>24</v>
      </c>
      <c r="E2028">
        <v>55</v>
      </c>
      <c r="F2028" s="3">
        <v>41030</v>
      </c>
    </row>
    <row r="2029" spans="1:7">
      <c r="A2029" t="s">
        <v>3034</v>
      </c>
      <c r="B2029" t="s">
        <v>4129</v>
      </c>
      <c r="C2029" t="str">
        <f>_xlfn.XLOOKUP(A2029,generation_units!A:A,generation_units!T:T)</f>
        <v>Operational</v>
      </c>
      <c r="D2029">
        <v>19</v>
      </c>
      <c r="E2029">
        <v>19</v>
      </c>
      <c r="F2029" s="3">
        <v>45413</v>
      </c>
    </row>
    <row r="2030" spans="1:7">
      <c r="A2030" t="s">
        <v>3037</v>
      </c>
      <c r="B2030" t="s">
        <v>4075</v>
      </c>
      <c r="C2030" t="str">
        <f>_xlfn.XLOOKUP(A2030,generation_units!A:A,generation_units!T:T)</f>
        <v>Operational</v>
      </c>
      <c r="D2030">
        <v>59</v>
      </c>
      <c r="E2030">
        <v>120</v>
      </c>
      <c r="F2030" s="3">
        <v>44136</v>
      </c>
    </row>
    <row r="2031" spans="1:7">
      <c r="A2031" t="s">
        <v>3037</v>
      </c>
      <c r="B2031" t="s">
        <v>4104</v>
      </c>
      <c r="C2031" t="str">
        <f>_xlfn.XLOOKUP(A2031,generation_units!A:A,generation_units!T:T)</f>
        <v>Operational</v>
      </c>
      <c r="D2031">
        <v>3</v>
      </c>
      <c r="E2031">
        <v>120</v>
      </c>
      <c r="F2031" s="3">
        <v>44136</v>
      </c>
    </row>
    <row r="2032" spans="1:7">
      <c r="A2032" t="s">
        <v>3037</v>
      </c>
      <c r="B2032" t="s">
        <v>4085</v>
      </c>
      <c r="C2032" t="str">
        <f>_xlfn.XLOOKUP(A2032,generation_units!A:A,generation_units!T:T)</f>
        <v>Operational</v>
      </c>
      <c r="D2032">
        <v>58</v>
      </c>
      <c r="E2032">
        <v>120</v>
      </c>
      <c r="F2032" s="3">
        <v>44136</v>
      </c>
    </row>
    <row r="2033" spans="1:6">
      <c r="A2033" t="s">
        <v>3038</v>
      </c>
      <c r="B2033" t="s">
        <v>4053</v>
      </c>
      <c r="C2033" t="str">
        <f>_xlfn.XLOOKUP(A2033,generation_units!A:A,generation_units!T:T)</f>
        <v>Operational</v>
      </c>
      <c r="D2033">
        <v>3</v>
      </c>
      <c r="E2033">
        <v>3</v>
      </c>
      <c r="F2033" s="3">
        <v>36892</v>
      </c>
    </row>
    <row r="2034" spans="1:6">
      <c r="A2034" t="s">
        <v>3039</v>
      </c>
      <c r="B2034" t="s">
        <v>4190</v>
      </c>
      <c r="C2034" t="str">
        <f>_xlfn.XLOOKUP(A2034,generation_units!A:A,generation_units!T:T)</f>
        <v>Operational</v>
      </c>
      <c r="D2034">
        <v>105</v>
      </c>
      <c r="E2034">
        <v>105</v>
      </c>
      <c r="F2034" s="3">
        <v>43647</v>
      </c>
    </row>
    <row r="2035" spans="1:6">
      <c r="A2035" t="s">
        <v>3040</v>
      </c>
      <c r="B2035" s="25" t="s">
        <v>4141</v>
      </c>
      <c r="C2035" t="str">
        <f>_xlfn.XLOOKUP(A2035,generation_units!A:A,generation_units!T:T)</f>
        <v>Operational</v>
      </c>
      <c r="D2035">
        <v>6</v>
      </c>
      <c r="E2035" s="25">
        <v>6</v>
      </c>
      <c r="F2035" s="3">
        <v>37165</v>
      </c>
    </row>
    <row r="2036" spans="1:6">
      <c r="A2036" t="s">
        <v>3041</v>
      </c>
      <c r="B2036" t="s">
        <v>4019</v>
      </c>
      <c r="C2036" t="str">
        <f>_xlfn.XLOOKUP(A2036,generation_units!A:A,generation_units!T:T)</f>
        <v>Operational</v>
      </c>
      <c r="D2036">
        <v>23</v>
      </c>
      <c r="E2036">
        <v>23</v>
      </c>
      <c r="F2036" s="3">
        <v>41000</v>
      </c>
    </row>
    <row r="2037" spans="1:6">
      <c r="A2037" t="s">
        <v>1205</v>
      </c>
      <c r="B2037" t="s">
        <v>4141</v>
      </c>
      <c r="C2037" t="str">
        <f>_xlfn.XLOOKUP(A2037,generation_units!A:A,generation_units!T:T)</f>
        <v>Operational</v>
      </c>
      <c r="D2037">
        <v>27</v>
      </c>
      <c r="E2037">
        <v>27</v>
      </c>
      <c r="F2037" s="3">
        <v>37895</v>
      </c>
    </row>
    <row r="2038" spans="1:6">
      <c r="A2038" t="s">
        <v>3042</v>
      </c>
      <c r="B2038" s="25" t="s">
        <v>4075</v>
      </c>
      <c r="C2038" t="str">
        <f>_xlfn.XLOOKUP(A2038,generation_units!A:A,generation_units!T:T)</f>
        <v>Operational</v>
      </c>
      <c r="D2038">
        <v>6</v>
      </c>
      <c r="E2038">
        <v>6</v>
      </c>
      <c r="F2038" s="3">
        <v>42705</v>
      </c>
    </row>
    <row r="2039" spans="1:6">
      <c r="A2039" t="s">
        <v>3044</v>
      </c>
      <c r="B2039" t="s">
        <v>4076</v>
      </c>
      <c r="C2039" t="str">
        <f>_xlfn.XLOOKUP(A2039,generation_units!A:A,generation_units!T:T)</f>
        <v>Operational</v>
      </c>
      <c r="D2039">
        <v>1</v>
      </c>
      <c r="E2039">
        <v>29</v>
      </c>
      <c r="F2039" s="3">
        <v>43922</v>
      </c>
    </row>
    <row r="2040" spans="1:6">
      <c r="A2040" t="s">
        <v>3044</v>
      </c>
      <c r="B2040" t="s">
        <v>4075</v>
      </c>
      <c r="C2040" t="str">
        <f>_xlfn.XLOOKUP(A2040,generation_units!A:A,generation_units!T:T)</f>
        <v>Operational</v>
      </c>
      <c r="D2040">
        <v>3</v>
      </c>
      <c r="E2040">
        <v>29</v>
      </c>
      <c r="F2040" s="3">
        <v>43922</v>
      </c>
    </row>
    <row r="2041" spans="1:6">
      <c r="A2041" t="s">
        <v>3044</v>
      </c>
      <c r="B2041" t="s">
        <v>4067</v>
      </c>
      <c r="C2041" t="str">
        <f>_xlfn.XLOOKUP(A2041,generation_units!A:A,generation_units!T:T)</f>
        <v>Operational</v>
      </c>
      <c r="D2041">
        <v>25</v>
      </c>
      <c r="E2041">
        <v>29</v>
      </c>
      <c r="F2041" s="3">
        <v>43922</v>
      </c>
    </row>
    <row r="2042" spans="1:6">
      <c r="A2042" t="s">
        <v>3045</v>
      </c>
      <c r="B2042" t="s">
        <v>4023</v>
      </c>
      <c r="C2042" t="str">
        <f>_xlfn.XLOOKUP(A2042,generation_units!A:A,generation_units!T:T)</f>
        <v>Operational</v>
      </c>
      <c r="D2042">
        <v>100</v>
      </c>
      <c r="E2042">
        <v>100</v>
      </c>
      <c r="F2042" s="3">
        <v>42309</v>
      </c>
    </row>
    <row r="2043" spans="1:6">
      <c r="A2043" t="s">
        <v>3046</v>
      </c>
      <c r="B2043" t="s">
        <v>3991</v>
      </c>
      <c r="C2043" t="str">
        <f>_xlfn.XLOOKUP(A2043,generation_units!A:A,generation_units!T:T)</f>
        <v>Operational</v>
      </c>
      <c r="D2043">
        <v>91</v>
      </c>
      <c r="E2043">
        <v>91</v>
      </c>
      <c r="F2043" s="3">
        <v>42522</v>
      </c>
    </row>
    <row r="2044" spans="1:6">
      <c r="A2044" t="s">
        <v>3047</v>
      </c>
      <c r="B2044" t="s">
        <v>3962</v>
      </c>
      <c r="C2044" t="str">
        <f>_xlfn.XLOOKUP(A2044,generation_units!A:A,generation_units!T:T)</f>
        <v>Operational</v>
      </c>
      <c r="D2044">
        <v>44</v>
      </c>
      <c r="E2044">
        <v>44</v>
      </c>
      <c r="F2044" s="3">
        <v>39820</v>
      </c>
    </row>
    <row r="2045" spans="1:6">
      <c r="A2045" t="s">
        <v>3048</v>
      </c>
      <c r="B2045" t="s">
        <v>4091</v>
      </c>
      <c r="C2045" t="str">
        <f>_xlfn.XLOOKUP(A2045,generation_units!A:A,generation_units!T:T)</f>
        <v>Operational</v>
      </c>
      <c r="D2045">
        <v>25</v>
      </c>
      <c r="E2045">
        <v>63</v>
      </c>
      <c r="F2045" s="3">
        <v>44256</v>
      </c>
    </row>
    <row r="2046" spans="1:6">
      <c r="A2046" t="s">
        <v>3048</v>
      </c>
      <c r="B2046" t="s">
        <v>4078</v>
      </c>
      <c r="C2046" t="str">
        <f>_xlfn.XLOOKUP(A2046,generation_units!A:A,generation_units!T:T)</f>
        <v>Operational</v>
      </c>
      <c r="D2046">
        <v>2</v>
      </c>
      <c r="E2046">
        <v>63</v>
      </c>
      <c r="F2046" s="3">
        <v>44256</v>
      </c>
    </row>
    <row r="2047" spans="1:6">
      <c r="A2047" t="s">
        <v>3048</v>
      </c>
      <c r="B2047" t="s">
        <v>4239</v>
      </c>
      <c r="C2047" t="str">
        <f>_xlfn.XLOOKUP(A2047,generation_units!A:A,generation_units!T:T)</f>
        <v>Operational</v>
      </c>
      <c r="D2047">
        <v>21</v>
      </c>
      <c r="E2047">
        <v>63</v>
      </c>
      <c r="F2047" s="3">
        <v>44256</v>
      </c>
    </row>
    <row r="2048" spans="1:6">
      <c r="A2048" t="s">
        <v>3048</v>
      </c>
      <c r="B2048" t="s">
        <v>4099</v>
      </c>
      <c r="C2048" t="str">
        <f>_xlfn.XLOOKUP(A2048,generation_units!A:A,generation_units!T:T)</f>
        <v>Operational</v>
      </c>
      <c r="D2048">
        <v>15</v>
      </c>
      <c r="E2048">
        <v>63</v>
      </c>
      <c r="F2048" s="3">
        <v>44256</v>
      </c>
    </row>
    <row r="2049" spans="1:6">
      <c r="A2049" t="s">
        <v>3049</v>
      </c>
      <c r="B2049" s="30" t="s">
        <v>4060</v>
      </c>
      <c r="C2049" t="str">
        <f>_xlfn.XLOOKUP(A2049,generation_units!A:A,generation_units!T:T)</f>
        <v>Operational</v>
      </c>
      <c r="D2049">
        <v>9</v>
      </c>
      <c r="E2049" s="25">
        <v>9</v>
      </c>
      <c r="F2049" s="3">
        <v>39649</v>
      </c>
    </row>
    <row r="2050" spans="1:6">
      <c r="A2050" t="s">
        <v>3050</v>
      </c>
      <c r="B2050" t="s">
        <v>4053</v>
      </c>
      <c r="C2050" t="str">
        <f>_xlfn.XLOOKUP(A2050,generation_units!A:A,generation_units!T:T)</f>
        <v>Operational</v>
      </c>
      <c r="D2050">
        <v>3</v>
      </c>
      <c r="E2050">
        <v>3</v>
      </c>
      <c r="F2050" s="3">
        <v>36892</v>
      </c>
    </row>
    <row r="2051" spans="1:6">
      <c r="A2051" t="s">
        <v>3051</v>
      </c>
      <c r="B2051" t="s">
        <v>4065</v>
      </c>
      <c r="C2051" t="str">
        <f>_xlfn.XLOOKUP(A2051,generation_units!A:A,generation_units!T:T)</f>
        <v>Operational</v>
      </c>
      <c r="D2051">
        <v>67</v>
      </c>
      <c r="E2051">
        <v>67</v>
      </c>
      <c r="F2051" s="3">
        <v>38961</v>
      </c>
    </row>
    <row r="2052" spans="1:6">
      <c r="A2052" t="s">
        <v>3052</v>
      </c>
      <c r="B2052" t="s">
        <v>4081</v>
      </c>
      <c r="C2052" t="str">
        <f>_xlfn.XLOOKUP(A2052,generation_units!A:A,generation_units!T:T)</f>
        <v>Operational</v>
      </c>
      <c r="D2052">
        <v>63</v>
      </c>
      <c r="E2052">
        <v>63</v>
      </c>
      <c r="F2052" s="3">
        <v>41183</v>
      </c>
    </row>
    <row r="2053" spans="1:6">
      <c r="A2053" t="s">
        <v>3053</v>
      </c>
      <c r="B2053" t="s">
        <v>4057</v>
      </c>
      <c r="C2053" t="str">
        <f>_xlfn.XLOOKUP(A2053,generation_units!A:A,generation_units!T:T)</f>
        <v>Operational</v>
      </c>
      <c r="D2053">
        <v>34</v>
      </c>
      <c r="E2053">
        <v>70</v>
      </c>
      <c r="F2053" s="3">
        <v>41263</v>
      </c>
    </row>
    <row r="2054" spans="1:6">
      <c r="A2054" t="s">
        <v>3053</v>
      </c>
      <c r="B2054" t="s">
        <v>4013</v>
      </c>
      <c r="C2054" t="str">
        <f>_xlfn.XLOOKUP(A2054,generation_units!A:A,generation_units!T:T)</f>
        <v>Operational</v>
      </c>
      <c r="D2054">
        <v>36</v>
      </c>
      <c r="E2054">
        <v>70</v>
      </c>
      <c r="F2054" s="3">
        <v>41263</v>
      </c>
    </row>
    <row r="2055" spans="1:6">
      <c r="A2055" t="s">
        <v>3054</v>
      </c>
      <c r="B2055" t="s">
        <v>4090</v>
      </c>
      <c r="C2055" t="str">
        <f>_xlfn.XLOOKUP(A2055,generation_units!A:A,generation_units!T:T)</f>
        <v>Operational</v>
      </c>
      <c r="D2055">
        <v>87</v>
      </c>
      <c r="E2055">
        <v>87</v>
      </c>
      <c r="F2055" s="3">
        <v>41827</v>
      </c>
    </row>
    <row r="2056" spans="1:6">
      <c r="A2056" t="s">
        <v>3055</v>
      </c>
      <c r="B2056" t="s">
        <v>4023</v>
      </c>
      <c r="C2056" t="str">
        <f>_xlfn.XLOOKUP(A2056,generation_units!A:A,generation_units!T:T)</f>
        <v>Operational</v>
      </c>
      <c r="D2056">
        <v>97</v>
      </c>
      <c r="E2056">
        <v>97</v>
      </c>
      <c r="F2056" s="3">
        <v>42275</v>
      </c>
    </row>
    <row r="2057" spans="1:6">
      <c r="A2057" t="s">
        <v>3056</v>
      </c>
      <c r="B2057" t="s">
        <v>4081</v>
      </c>
      <c r="C2057" t="str">
        <f>_xlfn.XLOOKUP(A2057,generation_units!A:A,generation_units!T:T)</f>
        <v>Operational</v>
      </c>
      <c r="D2057">
        <v>25</v>
      </c>
      <c r="E2057">
        <v>25</v>
      </c>
      <c r="F2057" s="3">
        <v>41214</v>
      </c>
    </row>
    <row r="2058" spans="1:6">
      <c r="A2058" t="s">
        <v>3057</v>
      </c>
      <c r="B2058" s="25" t="s">
        <v>4067</v>
      </c>
      <c r="C2058" t="str">
        <f>_xlfn.XLOOKUP(A2058,generation_units!A:A,generation_units!T:T)</f>
        <v>Operational</v>
      </c>
      <c r="D2058">
        <v>2</v>
      </c>
      <c r="E2058" s="25">
        <v>2</v>
      </c>
      <c r="F2058" s="3">
        <v>44743</v>
      </c>
    </row>
    <row r="2059" spans="1:6">
      <c r="A2059" t="s">
        <v>3059</v>
      </c>
      <c r="B2059" t="s">
        <v>4065</v>
      </c>
      <c r="C2059" t="str">
        <f>_xlfn.XLOOKUP(A2059,generation_units!A:A,generation_units!T:T)</f>
        <v>Operational</v>
      </c>
      <c r="D2059">
        <v>40</v>
      </c>
      <c r="E2059">
        <v>40</v>
      </c>
      <c r="F2059" s="3">
        <v>38749</v>
      </c>
    </row>
    <row r="2060" spans="1:6">
      <c r="A2060" t="s">
        <v>3060</v>
      </c>
      <c r="B2060" t="s">
        <v>4068</v>
      </c>
      <c r="C2060" t="str">
        <f>_xlfn.XLOOKUP(A2060,generation_units!A:A,generation_units!T:T)</f>
        <v>Operational</v>
      </c>
      <c r="D2060">
        <v>35</v>
      </c>
      <c r="E2060">
        <v>35</v>
      </c>
      <c r="F2060" s="3">
        <v>41943</v>
      </c>
    </row>
    <row r="2061" spans="1:6">
      <c r="A2061" t="s">
        <v>3063</v>
      </c>
      <c r="B2061" t="s">
        <v>4013</v>
      </c>
      <c r="C2061" t="str">
        <f>_xlfn.XLOOKUP(A2061,generation_units!A:A,generation_units!T:T)</f>
        <v>Operational</v>
      </c>
      <c r="D2061">
        <v>66</v>
      </c>
      <c r="E2061">
        <v>66</v>
      </c>
      <c r="F2061" s="3">
        <v>41122</v>
      </c>
    </row>
    <row r="2062" spans="1:6">
      <c r="A2062" t="s">
        <v>3066</v>
      </c>
      <c r="B2062" s="25" t="s">
        <v>4131</v>
      </c>
      <c r="C2062" t="str">
        <f>_xlfn.XLOOKUP(A2062,generation_units!A:A,generation_units!T:T)</f>
        <v>Operational</v>
      </c>
      <c r="D2062">
        <v>1</v>
      </c>
      <c r="E2062">
        <v>1</v>
      </c>
      <c r="F2062" s="3">
        <v>38018</v>
      </c>
    </row>
    <row r="2063" spans="1:6">
      <c r="A2063" t="s">
        <v>3069</v>
      </c>
      <c r="B2063" s="30" t="s">
        <v>4183</v>
      </c>
      <c r="C2063" t="str">
        <f>_xlfn.XLOOKUP(A2063,generation_units!A:A,generation_units!T:T)</f>
        <v>Operational</v>
      </c>
      <c r="D2063">
        <v>2</v>
      </c>
      <c r="E2063" s="25">
        <v>2</v>
      </c>
      <c r="F2063" s="3">
        <v>40695</v>
      </c>
    </row>
    <row r="2064" spans="1:6">
      <c r="A2064" t="s">
        <v>3071</v>
      </c>
      <c r="B2064" t="s">
        <v>4010</v>
      </c>
      <c r="C2064" t="str">
        <f>_xlfn.XLOOKUP(A2064,generation_units!A:A,generation_units!T:T)</f>
        <v>Operational</v>
      </c>
      <c r="D2064">
        <v>10</v>
      </c>
      <c r="E2064">
        <v>10</v>
      </c>
      <c r="F2064" s="3">
        <v>40878</v>
      </c>
    </row>
    <row r="2065" spans="1:7">
      <c r="A2065" t="s">
        <v>3072</v>
      </c>
      <c r="B2065" s="25" t="s">
        <v>4061</v>
      </c>
      <c r="C2065" t="str">
        <f>_xlfn.XLOOKUP(A2065,generation_units!A:A,generation_units!T:T)</f>
        <v>Operational</v>
      </c>
      <c r="D2065">
        <v>1</v>
      </c>
      <c r="E2065" s="25">
        <v>1</v>
      </c>
      <c r="F2065" s="3">
        <v>38961</v>
      </c>
    </row>
    <row r="2066" spans="1:7">
      <c r="A2066" t="s">
        <v>3074</v>
      </c>
      <c r="B2066" s="25" t="s">
        <v>4061</v>
      </c>
      <c r="C2066" t="str">
        <f>_xlfn.XLOOKUP(A2066,generation_units!A:A,generation_units!T:T)</f>
        <v>Operational</v>
      </c>
      <c r="D2066">
        <v>1</v>
      </c>
      <c r="E2066">
        <v>1</v>
      </c>
      <c r="F2066" s="3">
        <v>38322</v>
      </c>
    </row>
    <row r="2067" spans="1:7">
      <c r="A2067" t="s">
        <v>3075</v>
      </c>
      <c r="B2067" t="s">
        <v>4065</v>
      </c>
      <c r="C2067" t="str">
        <f>_xlfn.XLOOKUP(A2067,generation_units!A:A,generation_units!T:T)</f>
        <v>Operational</v>
      </c>
      <c r="D2067">
        <v>80</v>
      </c>
      <c r="E2067">
        <v>80</v>
      </c>
      <c r="F2067" s="3">
        <v>39479</v>
      </c>
    </row>
    <row r="2068" spans="1:7">
      <c r="A2068" t="s">
        <v>3076</v>
      </c>
      <c r="B2068" t="s">
        <v>4060</v>
      </c>
      <c r="C2068" t="str">
        <f>_xlfn.XLOOKUP(A2068,generation_units!A:A,generation_units!T:T)</f>
        <v>Operational</v>
      </c>
      <c r="D2068">
        <v>47</v>
      </c>
      <c r="E2068">
        <v>47</v>
      </c>
      <c r="F2068" s="3">
        <v>40210</v>
      </c>
    </row>
    <row r="2069" spans="1:7">
      <c r="A2069" s="30" t="s">
        <v>3077</v>
      </c>
      <c r="B2069" t="s">
        <v>4053</v>
      </c>
      <c r="C2069" t="str">
        <f>_xlfn.XLOOKUP(A2069,generation_units!A:A,generation_units!T:T)</f>
        <v>Operational</v>
      </c>
      <c r="D2069">
        <v>186</v>
      </c>
      <c r="E2069" s="25">
        <v>186</v>
      </c>
      <c r="F2069" s="3">
        <v>37256</v>
      </c>
    </row>
    <row r="2070" spans="1:7">
      <c r="A2070" t="s">
        <v>3081</v>
      </c>
      <c r="B2070" s="25" t="s">
        <v>4066</v>
      </c>
      <c r="C2070" t="str">
        <f>_xlfn.XLOOKUP(A2070,generation_units!A:A,generation_units!T:T)</f>
        <v>Decommissioned</v>
      </c>
      <c r="D2070">
        <v>44</v>
      </c>
      <c r="E2070">
        <v>44</v>
      </c>
      <c r="F2070" s="3">
        <v>41579</v>
      </c>
      <c r="G2070" s="3">
        <v>45726</v>
      </c>
    </row>
    <row r="2071" spans="1:7">
      <c r="A2071" t="s">
        <v>3082</v>
      </c>
      <c r="B2071" t="s">
        <v>4066</v>
      </c>
      <c r="C2071" t="str">
        <f>_xlfn.XLOOKUP(A2071,generation_units!A:A,generation_units!T:T)</f>
        <v>Operational</v>
      </c>
      <c r="D2071">
        <v>44</v>
      </c>
      <c r="E2071">
        <v>4</v>
      </c>
      <c r="F2071" s="3">
        <v>45727</v>
      </c>
    </row>
    <row r="2072" spans="1:7">
      <c r="A2072" t="s">
        <v>3083</v>
      </c>
      <c r="B2072" t="s">
        <v>4104</v>
      </c>
      <c r="C2072" t="str">
        <f>_xlfn.XLOOKUP(A2072,generation_units!A:A,generation_units!T:T)</f>
        <v>Operational</v>
      </c>
      <c r="D2072">
        <v>8</v>
      </c>
      <c r="E2072">
        <v>8</v>
      </c>
      <c r="F2072" s="3">
        <v>39238</v>
      </c>
    </row>
    <row r="2073" spans="1:7">
      <c r="A2073" t="s">
        <v>3085</v>
      </c>
      <c r="B2073" t="s">
        <v>4104</v>
      </c>
      <c r="C2073" t="str">
        <f>_xlfn.XLOOKUP(A2073,generation_units!A:A,generation_units!T:T)</f>
        <v>Operational</v>
      </c>
      <c r="D2073">
        <v>6</v>
      </c>
      <c r="E2073">
        <v>6</v>
      </c>
      <c r="F2073" s="3">
        <v>40935</v>
      </c>
    </row>
    <row r="2074" spans="1:7">
      <c r="A2074" t="s">
        <v>3086</v>
      </c>
      <c r="B2074" t="s">
        <v>4119</v>
      </c>
      <c r="C2074" t="str">
        <f>_xlfn.XLOOKUP(A2074,generation_units!A:A,generation_units!T:T)</f>
        <v>Operational</v>
      </c>
      <c r="D2074">
        <v>67</v>
      </c>
      <c r="E2074">
        <v>67</v>
      </c>
      <c r="F2074" s="3">
        <v>43435</v>
      </c>
    </row>
    <row r="2075" spans="1:7">
      <c r="A2075" t="s">
        <v>3087</v>
      </c>
      <c r="B2075" t="s">
        <v>4068</v>
      </c>
      <c r="C2075" t="str">
        <f>_xlfn.XLOOKUP(A2075,generation_units!A:A,generation_units!T:T)</f>
        <v>Expanded</v>
      </c>
      <c r="D2075">
        <v>118</v>
      </c>
      <c r="E2075">
        <v>118</v>
      </c>
      <c r="F2075" s="3">
        <v>41974</v>
      </c>
    </row>
    <row r="2076" spans="1:7">
      <c r="A2076" t="s">
        <v>3089</v>
      </c>
      <c r="B2076" t="s">
        <v>4068</v>
      </c>
      <c r="C2076" t="str">
        <f>_xlfn.XLOOKUP(A2076,generation_units!A:A,generation_units!T:T)</f>
        <v>Operational</v>
      </c>
      <c r="D2076">
        <v>92</v>
      </c>
      <c r="E2076">
        <v>92</v>
      </c>
      <c r="F2076" s="3">
        <v>42125</v>
      </c>
    </row>
    <row r="2077" spans="1:7">
      <c r="A2077" t="s">
        <v>3090</v>
      </c>
      <c r="B2077" t="s">
        <v>4075</v>
      </c>
      <c r="C2077" t="str">
        <f>_xlfn.XLOOKUP(A2077,generation_units!A:A,generation_units!T:T)</f>
        <v>Operational</v>
      </c>
      <c r="D2077">
        <v>13</v>
      </c>
      <c r="E2077">
        <v>13</v>
      </c>
      <c r="F2077" s="3">
        <v>42917</v>
      </c>
    </row>
    <row r="2078" spans="1:7">
      <c r="A2078" t="s">
        <v>3091</v>
      </c>
      <c r="B2078" t="s">
        <v>4065</v>
      </c>
      <c r="C2078" t="str">
        <f>_xlfn.XLOOKUP(A2078,generation_units!A:A,generation_units!T:T)</f>
        <v>Operational</v>
      </c>
      <c r="D2078">
        <v>38</v>
      </c>
      <c r="E2078">
        <v>38</v>
      </c>
      <c r="F2078" s="3">
        <v>39836</v>
      </c>
    </row>
    <row r="2079" spans="1:7">
      <c r="A2079" t="s">
        <v>3093</v>
      </c>
      <c r="B2079" t="s">
        <v>4065</v>
      </c>
      <c r="C2079" t="str">
        <f>_xlfn.XLOOKUP(A2079,generation_units!A:A,generation_units!T:T)</f>
        <v>Operational</v>
      </c>
      <c r="D2079">
        <v>17</v>
      </c>
      <c r="E2079">
        <v>17</v>
      </c>
      <c r="F2079" s="3">
        <v>40275</v>
      </c>
    </row>
    <row r="2080" spans="1:7">
      <c r="A2080" t="s">
        <v>3094</v>
      </c>
      <c r="B2080" t="s">
        <v>4062</v>
      </c>
      <c r="C2080" t="str">
        <f>_xlfn.XLOOKUP(A2080,generation_units!A:A,generation_units!T:T)</f>
        <v>Operational</v>
      </c>
      <c r="D2080">
        <v>5</v>
      </c>
      <c r="E2080">
        <v>31</v>
      </c>
      <c r="F2080" s="3">
        <v>43374</v>
      </c>
    </row>
    <row r="2081" spans="1:7">
      <c r="A2081" t="s">
        <v>3094</v>
      </c>
      <c r="B2081" t="s">
        <v>4190</v>
      </c>
      <c r="C2081" t="str">
        <f>_xlfn.XLOOKUP(A2081,generation_units!A:A,generation_units!T:T)</f>
        <v>Operational</v>
      </c>
      <c r="D2081">
        <v>26</v>
      </c>
      <c r="E2081">
        <v>31</v>
      </c>
      <c r="F2081" s="3">
        <v>43374</v>
      </c>
    </row>
    <row r="2082" spans="1:7">
      <c r="A2082" t="s">
        <v>3096</v>
      </c>
      <c r="B2082" t="s">
        <v>4057</v>
      </c>
      <c r="C2082" t="str">
        <f>_xlfn.XLOOKUP(A2082,generation_units!A:A,generation_units!T:T)</f>
        <v>Operational</v>
      </c>
      <c r="D2082">
        <v>5</v>
      </c>
      <c r="E2082">
        <v>38</v>
      </c>
      <c r="F2082" s="3">
        <v>43497</v>
      </c>
    </row>
    <row r="2083" spans="1:7">
      <c r="A2083" t="s">
        <v>3096</v>
      </c>
      <c r="B2083" t="s">
        <v>4190</v>
      </c>
      <c r="C2083" t="str">
        <f>_xlfn.XLOOKUP(A2083,generation_units!A:A,generation_units!T:T)</f>
        <v>Operational</v>
      </c>
      <c r="D2083">
        <v>13</v>
      </c>
      <c r="E2083">
        <v>38</v>
      </c>
      <c r="F2083" s="3">
        <v>43497</v>
      </c>
    </row>
    <row r="2084" spans="1:7">
      <c r="A2084" t="s">
        <v>3096</v>
      </c>
      <c r="B2084" t="s">
        <v>4281</v>
      </c>
      <c r="C2084" t="str">
        <f>_xlfn.XLOOKUP(A2084,generation_units!A:A,generation_units!T:T)</f>
        <v>Operational</v>
      </c>
      <c r="D2084">
        <v>20</v>
      </c>
      <c r="E2084">
        <v>38</v>
      </c>
      <c r="F2084" s="3">
        <v>43497</v>
      </c>
    </row>
    <row r="2085" spans="1:7">
      <c r="A2085" t="s">
        <v>3098</v>
      </c>
      <c r="B2085" t="s">
        <v>3985</v>
      </c>
      <c r="C2085" t="str">
        <f>_xlfn.XLOOKUP(A2085,generation_units!A:A,generation_units!T:T)</f>
        <v>Operational</v>
      </c>
      <c r="D2085">
        <v>26</v>
      </c>
      <c r="E2085">
        <v>29</v>
      </c>
      <c r="F2085" s="3">
        <v>40148</v>
      </c>
    </row>
    <row r="2086" spans="1:7">
      <c r="A2086" t="s">
        <v>3098</v>
      </c>
      <c r="B2086" t="s">
        <v>4299</v>
      </c>
      <c r="C2086" t="str">
        <f>_xlfn.XLOOKUP(A2086,generation_units!A:A,generation_units!T:T)</f>
        <v>Operational</v>
      </c>
      <c r="D2086">
        <v>1</v>
      </c>
      <c r="E2086">
        <v>29</v>
      </c>
      <c r="F2086" s="3">
        <v>40148</v>
      </c>
    </row>
    <row r="2087" spans="1:7">
      <c r="A2087" t="s">
        <v>3098</v>
      </c>
      <c r="B2087" t="s">
        <v>4300</v>
      </c>
      <c r="C2087" t="str">
        <f>_xlfn.XLOOKUP(A2087,generation_units!A:A,generation_units!T:T)</f>
        <v>Operational</v>
      </c>
      <c r="D2087">
        <v>2</v>
      </c>
      <c r="E2087">
        <v>29</v>
      </c>
      <c r="F2087" s="3">
        <v>40148</v>
      </c>
    </row>
    <row r="2088" spans="1:7">
      <c r="A2088" t="s">
        <v>3101</v>
      </c>
      <c r="B2088" s="25" t="s">
        <v>4065</v>
      </c>
      <c r="C2088" t="str">
        <f>_xlfn.XLOOKUP(A2088,generation_units!A:A,generation_units!T:T)</f>
        <v>Operational</v>
      </c>
      <c r="D2088">
        <v>35</v>
      </c>
      <c r="E2088" s="25">
        <v>35</v>
      </c>
      <c r="F2088" s="3">
        <v>40118</v>
      </c>
    </row>
    <row r="2089" spans="1:7">
      <c r="A2089" t="s">
        <v>3103</v>
      </c>
      <c r="B2089" s="25" t="s">
        <v>4124</v>
      </c>
      <c r="C2089" t="str">
        <f>_xlfn.XLOOKUP(A2089,generation_units!A:A,generation_units!T:T)</f>
        <v>Decommissioned</v>
      </c>
      <c r="D2089">
        <v>144</v>
      </c>
      <c r="E2089">
        <v>144</v>
      </c>
      <c r="F2089" s="3">
        <v>36312</v>
      </c>
      <c r="G2089" s="3">
        <v>43829</v>
      </c>
    </row>
    <row r="2090" spans="1:7">
      <c r="A2090" t="s">
        <v>3105</v>
      </c>
      <c r="B2090" t="s">
        <v>4124</v>
      </c>
      <c r="C2090" t="str">
        <f>_xlfn.XLOOKUP(A2090,generation_units!A:A,generation_units!T:T)</f>
        <v>Operational</v>
      </c>
      <c r="D2090">
        <v>144</v>
      </c>
      <c r="E2090">
        <v>144</v>
      </c>
      <c r="F2090" s="3">
        <v>43830</v>
      </c>
    </row>
    <row r="2091" spans="1:7">
      <c r="A2091" t="s">
        <v>3107</v>
      </c>
      <c r="B2091" s="25" t="s">
        <v>4124</v>
      </c>
      <c r="C2091" t="str">
        <f>_xlfn.XLOOKUP(A2091,generation_units!A:A,generation_units!T:T)</f>
        <v>Decommissioned</v>
      </c>
      <c r="D2091">
        <v>104</v>
      </c>
      <c r="E2091">
        <v>104</v>
      </c>
      <c r="F2091" s="3">
        <v>36251</v>
      </c>
      <c r="G2091" s="3">
        <v>43829</v>
      </c>
    </row>
    <row r="2092" spans="1:7">
      <c r="A2092" t="s">
        <v>3108</v>
      </c>
      <c r="B2092" t="s">
        <v>4124</v>
      </c>
      <c r="C2092" t="str">
        <f>_xlfn.XLOOKUP(A2092,generation_units!A:A,generation_units!T:T)</f>
        <v>Operational</v>
      </c>
      <c r="D2092">
        <v>140</v>
      </c>
      <c r="E2092">
        <v>104</v>
      </c>
      <c r="F2092" s="3">
        <v>43830</v>
      </c>
    </row>
    <row r="2093" spans="1:7">
      <c r="A2093" t="s">
        <v>3109</v>
      </c>
      <c r="B2093" s="25" t="s">
        <v>4123</v>
      </c>
      <c r="C2093" t="str">
        <f>_xlfn.XLOOKUP(A2093,generation_units!A:A,generation_units!T:T)</f>
        <v>Operational</v>
      </c>
      <c r="D2093">
        <v>1</v>
      </c>
      <c r="E2093" s="25">
        <v>1</v>
      </c>
      <c r="F2093" s="3">
        <v>40452</v>
      </c>
    </row>
    <row r="2094" spans="1:7">
      <c r="A2094" s="30" t="s">
        <v>3111</v>
      </c>
      <c r="B2094" s="25" t="s">
        <v>4065</v>
      </c>
      <c r="C2094" t="str">
        <f>_xlfn.XLOOKUP(A2094,generation_units!A:A,generation_units!T:T)</f>
        <v>Decommissioned</v>
      </c>
      <c r="D2094">
        <v>100</v>
      </c>
      <c r="E2094" s="25">
        <v>100</v>
      </c>
      <c r="F2094" s="3">
        <v>39753</v>
      </c>
      <c r="G2094" s="3">
        <v>43829</v>
      </c>
    </row>
    <row r="2095" spans="1:7">
      <c r="A2095" s="30" t="s">
        <v>3113</v>
      </c>
      <c r="B2095" s="25" t="s">
        <v>4125</v>
      </c>
      <c r="C2095" t="str">
        <f>_xlfn.XLOOKUP(A2095,generation_units!A:A,generation_units!T:T)</f>
        <v>Operational</v>
      </c>
      <c r="D2095">
        <v>50</v>
      </c>
      <c r="E2095" s="25">
        <v>100</v>
      </c>
      <c r="F2095" s="3">
        <v>43830</v>
      </c>
    </row>
    <row r="2096" spans="1:7">
      <c r="A2096" s="30" t="s">
        <v>3113</v>
      </c>
      <c r="B2096" s="25" t="s">
        <v>4080</v>
      </c>
      <c r="C2096" t="str">
        <f>_xlfn.XLOOKUP(A2096,generation_units!A:A,generation_units!T:T)</f>
        <v>Operational</v>
      </c>
      <c r="D2096">
        <v>50</v>
      </c>
      <c r="E2096" s="25">
        <v>100</v>
      </c>
      <c r="F2096" s="3">
        <v>43830</v>
      </c>
    </row>
    <row r="2097" spans="1:7">
      <c r="A2097" s="25" t="s">
        <v>3115</v>
      </c>
      <c r="B2097" s="25" t="s">
        <v>4065</v>
      </c>
      <c r="C2097" t="str">
        <f>_xlfn.XLOOKUP(A2097,generation_units!A:A,generation_units!T:T)</f>
        <v>Operational</v>
      </c>
      <c r="D2097">
        <v>100</v>
      </c>
      <c r="E2097" s="25">
        <v>100</v>
      </c>
      <c r="F2097" s="3">
        <v>40148</v>
      </c>
    </row>
    <row r="2098" spans="1:7">
      <c r="A2098" t="s">
        <v>3117</v>
      </c>
      <c r="B2098" t="s">
        <v>4068</v>
      </c>
      <c r="C2098" t="str">
        <f>_xlfn.XLOOKUP(A2098,generation_units!A:A,generation_units!T:T)</f>
        <v>Operational</v>
      </c>
      <c r="D2098">
        <v>4</v>
      </c>
      <c r="E2098">
        <v>27</v>
      </c>
      <c r="F2098" s="3">
        <v>45261</v>
      </c>
    </row>
    <row r="2099" spans="1:7">
      <c r="A2099" t="s">
        <v>3117</v>
      </c>
      <c r="B2099" t="s">
        <v>4301</v>
      </c>
      <c r="C2099" t="str">
        <f>_xlfn.XLOOKUP(A2099,generation_units!A:A,generation_units!T:T)</f>
        <v>Operational</v>
      </c>
      <c r="D2099">
        <v>23</v>
      </c>
      <c r="E2099">
        <v>27</v>
      </c>
      <c r="F2099" s="3">
        <v>45261</v>
      </c>
    </row>
    <row r="2100" spans="1:7">
      <c r="A2100" t="s">
        <v>3118</v>
      </c>
      <c r="B2100" t="s">
        <v>3954</v>
      </c>
      <c r="C2100" t="str">
        <f>_xlfn.XLOOKUP(A2100,generation_units!A:A,generation_units!T:T)</f>
        <v>Operational</v>
      </c>
      <c r="D2100">
        <v>40</v>
      </c>
      <c r="E2100">
        <v>57</v>
      </c>
      <c r="F2100" s="3">
        <v>44105</v>
      </c>
    </row>
    <row r="2101" spans="1:7">
      <c r="A2101" t="s">
        <v>3118</v>
      </c>
      <c r="B2101" t="s">
        <v>4078</v>
      </c>
      <c r="C2101" t="str">
        <f>_xlfn.XLOOKUP(A2101,generation_units!A:A,generation_units!T:T)</f>
        <v>Operational</v>
      </c>
      <c r="D2101">
        <v>17</v>
      </c>
      <c r="E2101">
        <v>57</v>
      </c>
      <c r="F2101" s="3">
        <v>44105</v>
      </c>
    </row>
    <row r="2102" spans="1:7">
      <c r="A2102" t="s">
        <v>3120</v>
      </c>
      <c r="B2102" t="s">
        <v>4053</v>
      </c>
      <c r="C2102" t="str">
        <f>_xlfn.XLOOKUP(A2102,generation_units!A:A,generation_units!T:T)</f>
        <v>Operational</v>
      </c>
      <c r="D2102">
        <v>3</v>
      </c>
      <c r="E2102">
        <v>3</v>
      </c>
      <c r="F2102" s="3">
        <v>36923</v>
      </c>
    </row>
    <row r="2103" spans="1:7">
      <c r="A2103" t="s">
        <v>3121</v>
      </c>
      <c r="B2103" t="s">
        <v>4067</v>
      </c>
      <c r="C2103" t="str">
        <f>_xlfn.XLOOKUP(A2103,generation_units!A:A,generation_units!T:T)</f>
        <v>Operational</v>
      </c>
      <c r="D2103">
        <v>43</v>
      </c>
      <c r="E2103">
        <v>43</v>
      </c>
      <c r="F2103" s="3">
        <v>44440</v>
      </c>
    </row>
    <row r="2104" spans="1:7">
      <c r="A2104" t="s">
        <v>3122</v>
      </c>
      <c r="B2104" t="s">
        <v>4067</v>
      </c>
      <c r="C2104" t="str">
        <f>_xlfn.XLOOKUP(A2104,generation_units!A:A,generation_units!T:T)</f>
        <v>Operational</v>
      </c>
      <c r="D2104">
        <v>76</v>
      </c>
      <c r="E2104">
        <v>76</v>
      </c>
      <c r="F2104" s="3">
        <v>45200</v>
      </c>
    </row>
    <row r="2105" spans="1:7">
      <c r="A2105" t="s">
        <v>3123</v>
      </c>
      <c r="B2105" t="s">
        <v>4023</v>
      </c>
      <c r="C2105" t="str">
        <f>_xlfn.XLOOKUP(A2105,generation_units!A:A,generation_units!T:T)</f>
        <v>Operational</v>
      </c>
      <c r="D2105">
        <v>52</v>
      </c>
      <c r="E2105">
        <v>52</v>
      </c>
      <c r="F2105" s="3">
        <v>42705</v>
      </c>
    </row>
    <row r="2106" spans="1:7">
      <c r="A2106" t="s">
        <v>3124</v>
      </c>
      <c r="B2106" t="s">
        <v>4065</v>
      </c>
      <c r="C2106" t="str">
        <f>_xlfn.XLOOKUP(A2106,generation_units!A:A,generation_units!T:T)</f>
        <v>Operational</v>
      </c>
      <c r="D2106">
        <v>33</v>
      </c>
      <c r="E2106">
        <v>33</v>
      </c>
      <c r="F2106" s="3">
        <v>40057</v>
      </c>
    </row>
    <row r="2107" spans="1:7">
      <c r="A2107" t="s">
        <v>3126</v>
      </c>
      <c r="B2107" s="30" t="s">
        <v>4106</v>
      </c>
      <c r="C2107" t="str">
        <f>_xlfn.XLOOKUP(A2107,generation_units!A:A,generation_units!T:T)</f>
        <v>Operational</v>
      </c>
      <c r="D2107">
        <v>1</v>
      </c>
      <c r="E2107">
        <v>1</v>
      </c>
      <c r="F2107" s="3">
        <v>38838</v>
      </c>
    </row>
    <row r="2108" spans="1:7">
      <c r="A2108" t="s">
        <v>3127</v>
      </c>
      <c r="B2108" t="s">
        <v>4116</v>
      </c>
      <c r="C2108" t="str">
        <f>_xlfn.XLOOKUP(A2108,generation_units!A:A,generation_units!T:T)</f>
        <v>Operational</v>
      </c>
      <c r="D2108">
        <v>1</v>
      </c>
      <c r="E2108" s="25">
        <v>1</v>
      </c>
      <c r="F2108" s="3">
        <v>41244</v>
      </c>
    </row>
    <row r="2109" spans="1:7">
      <c r="A2109" t="s">
        <v>3128</v>
      </c>
      <c r="B2109" s="25" t="s">
        <v>4198</v>
      </c>
      <c r="C2109" t="str">
        <f>_xlfn.XLOOKUP(A2109,generation_units!A:A,generation_units!T:T)</f>
        <v>Operational</v>
      </c>
      <c r="D2109">
        <v>5</v>
      </c>
      <c r="E2109" s="25">
        <v>5</v>
      </c>
      <c r="F2109" s="3">
        <v>41244</v>
      </c>
    </row>
    <row r="2110" spans="1:7">
      <c r="A2110" t="s">
        <v>3131</v>
      </c>
      <c r="B2110" s="25" t="s">
        <v>4077</v>
      </c>
      <c r="C2110" t="str">
        <f>_xlfn.XLOOKUP(A2110,generation_units!A:A,generation_units!T:T)</f>
        <v>Operational</v>
      </c>
      <c r="D2110">
        <v>71</v>
      </c>
      <c r="E2110">
        <v>71</v>
      </c>
      <c r="F2110" s="3">
        <v>45200</v>
      </c>
    </row>
    <row r="2111" spans="1:7">
      <c r="A2111" t="s">
        <v>3132</v>
      </c>
      <c r="B2111" t="s">
        <v>4141</v>
      </c>
      <c r="C2111" t="str">
        <f>_xlfn.XLOOKUP(A2111,generation_units!A:A,generation_units!T:T)</f>
        <v>Decommissioned</v>
      </c>
      <c r="D2111">
        <v>25</v>
      </c>
      <c r="E2111">
        <v>25</v>
      </c>
      <c r="F2111" s="3">
        <v>37956</v>
      </c>
      <c r="G2111" s="3">
        <v>43099</v>
      </c>
    </row>
    <row r="2112" spans="1:7">
      <c r="A2112" t="s">
        <v>3134</v>
      </c>
      <c r="B2112" s="25" t="s">
        <v>4052</v>
      </c>
      <c r="C2112" t="str">
        <f>_xlfn.XLOOKUP(A2112,generation_units!A:A,generation_units!T:T)</f>
        <v>Operational</v>
      </c>
      <c r="D2112" s="25">
        <v>25</v>
      </c>
      <c r="E2112" s="25">
        <v>25</v>
      </c>
      <c r="F2112" s="3">
        <v>43100</v>
      </c>
    </row>
    <row r="2113" spans="1:7" ht="15.75">
      <c r="A2113" t="s">
        <v>3135</v>
      </c>
      <c r="B2113" s="25" t="s">
        <v>4065</v>
      </c>
      <c r="C2113" t="str">
        <f>_xlfn.XLOOKUP(A2113,generation_units!A:A,generation_units!T:T)</f>
        <v>Decommissioned</v>
      </c>
      <c r="D2113">
        <v>61</v>
      </c>
      <c r="E2113" s="11">
        <v>61</v>
      </c>
      <c r="F2113" s="3">
        <v>38384</v>
      </c>
      <c r="G2113" s="3">
        <v>43099</v>
      </c>
    </row>
    <row r="2114" spans="1:7">
      <c r="A2114" t="s">
        <v>3136</v>
      </c>
      <c r="B2114" s="25" t="s">
        <v>4111</v>
      </c>
      <c r="C2114" t="str">
        <f>_xlfn.XLOOKUP(A2114,generation_units!A:A,generation_units!T:T)</f>
        <v>Operational</v>
      </c>
      <c r="D2114" s="25">
        <v>9</v>
      </c>
      <c r="E2114" s="25">
        <v>61</v>
      </c>
      <c r="F2114" s="3">
        <v>43100</v>
      </c>
    </row>
    <row r="2115" spans="1:7">
      <c r="A2115" t="s">
        <v>3136</v>
      </c>
      <c r="B2115" s="25" t="s">
        <v>4113</v>
      </c>
      <c r="C2115" t="str">
        <f>_xlfn.XLOOKUP(A2115,generation_units!A:A,generation_units!T:T)</f>
        <v>Operational</v>
      </c>
      <c r="D2115" s="25">
        <v>52</v>
      </c>
      <c r="E2115" s="25">
        <v>61</v>
      </c>
      <c r="F2115" s="3">
        <v>43100</v>
      </c>
    </row>
    <row r="2116" spans="1:7">
      <c r="A2116" t="s">
        <v>3137</v>
      </c>
      <c r="B2116" s="25" t="s">
        <v>4089</v>
      </c>
      <c r="C2116" t="str">
        <f>_xlfn.XLOOKUP(A2116,generation_units!A:A,generation_units!T:T)</f>
        <v>Decommissioned</v>
      </c>
      <c r="D2116">
        <v>90</v>
      </c>
      <c r="E2116">
        <v>90</v>
      </c>
      <c r="F2116" s="3">
        <v>38687</v>
      </c>
      <c r="G2116" s="3">
        <v>44195</v>
      </c>
    </row>
    <row r="2117" spans="1:7">
      <c r="A2117" t="s">
        <v>3138</v>
      </c>
      <c r="B2117" t="s">
        <v>4089</v>
      </c>
      <c r="C2117" t="str">
        <f>_xlfn.XLOOKUP(A2117,generation_units!A:A,generation_units!T:T)</f>
        <v>Operational</v>
      </c>
      <c r="D2117">
        <v>90</v>
      </c>
      <c r="E2117">
        <v>90</v>
      </c>
      <c r="F2117" s="3">
        <v>44196</v>
      </c>
    </row>
    <row r="2118" spans="1:7">
      <c r="A2118" t="s">
        <v>3139</v>
      </c>
      <c r="B2118" t="s">
        <v>3964</v>
      </c>
      <c r="C2118" t="str">
        <f>_xlfn.XLOOKUP(A2118,generation_units!A:A,generation_units!T:T)</f>
        <v>Operational</v>
      </c>
      <c r="D2118">
        <v>46</v>
      </c>
      <c r="E2118">
        <v>181</v>
      </c>
      <c r="F2118" s="3">
        <v>39203</v>
      </c>
    </row>
    <row r="2119" spans="1:7">
      <c r="A2119" t="s">
        <v>3139</v>
      </c>
      <c r="B2119" t="s">
        <v>4116</v>
      </c>
      <c r="C2119" t="str">
        <f>_xlfn.XLOOKUP(A2119,generation_units!A:A,generation_units!T:T)</f>
        <v>Operational</v>
      </c>
      <c r="D2119">
        <v>135</v>
      </c>
      <c r="E2119">
        <v>181</v>
      </c>
      <c r="F2119" s="3">
        <v>39203</v>
      </c>
    </row>
    <row r="2120" spans="1:7">
      <c r="A2120" t="s">
        <v>3141</v>
      </c>
      <c r="B2120" t="s">
        <v>3964</v>
      </c>
      <c r="C2120" t="str">
        <f>_xlfn.XLOOKUP(A2120,generation_units!A:A,generation_units!T:T)</f>
        <v>Operational</v>
      </c>
      <c r="D2120">
        <v>35</v>
      </c>
      <c r="E2120">
        <v>35</v>
      </c>
      <c r="F2120" s="3">
        <v>39417</v>
      </c>
    </row>
    <row r="2121" spans="1:7">
      <c r="A2121" t="s">
        <v>3142</v>
      </c>
      <c r="B2121" t="s">
        <v>4302</v>
      </c>
      <c r="C2121" t="str">
        <f>_xlfn.XLOOKUP(A2121,generation_units!A:A,generation_units!T:T)</f>
        <v>Operational</v>
      </c>
      <c r="D2121">
        <v>1</v>
      </c>
      <c r="E2121">
        <v>1</v>
      </c>
      <c r="F2121" s="3">
        <v>42795</v>
      </c>
    </row>
    <row r="2122" spans="1:7">
      <c r="A2122" t="s">
        <v>3145</v>
      </c>
      <c r="B2122" t="s">
        <v>4137</v>
      </c>
      <c r="C2122" t="str">
        <f>_xlfn.XLOOKUP(A2122,generation_units!A:A,generation_units!T:T)</f>
        <v>Operational</v>
      </c>
      <c r="D2122">
        <v>10</v>
      </c>
      <c r="E2122">
        <v>10</v>
      </c>
      <c r="F2122" s="3">
        <v>39600</v>
      </c>
    </row>
    <row r="2123" spans="1:7">
      <c r="A2123" t="s">
        <v>3146</v>
      </c>
      <c r="B2123" t="s">
        <v>4076</v>
      </c>
      <c r="C2123" t="str">
        <f>_xlfn.XLOOKUP(A2123,generation_units!A:A,generation_units!T:T)</f>
        <v>Operational</v>
      </c>
      <c r="D2123">
        <v>120</v>
      </c>
      <c r="E2123">
        <v>120</v>
      </c>
      <c r="F2123" s="3">
        <v>43435</v>
      </c>
    </row>
    <row r="2124" spans="1:7">
      <c r="A2124" t="s">
        <v>3147</v>
      </c>
      <c r="B2124" t="s">
        <v>4172</v>
      </c>
      <c r="C2124" t="str">
        <f>_xlfn.XLOOKUP(A2124,generation_units!A:A,generation_units!T:T)</f>
        <v>Operational</v>
      </c>
      <c r="D2124">
        <v>54</v>
      </c>
      <c r="E2124">
        <v>54</v>
      </c>
      <c r="F2124" s="3">
        <v>40737</v>
      </c>
    </row>
    <row r="2125" spans="1:7">
      <c r="A2125" t="s">
        <v>3148</v>
      </c>
      <c r="B2125" t="s">
        <v>4166</v>
      </c>
      <c r="C2125" t="str">
        <f>_xlfn.XLOOKUP(A2125,generation_units!A:A,generation_units!T:T)</f>
        <v>Operational</v>
      </c>
      <c r="D2125">
        <v>120</v>
      </c>
      <c r="E2125">
        <v>120</v>
      </c>
      <c r="F2125" s="3">
        <v>39673</v>
      </c>
    </row>
    <row r="2126" spans="1:7">
      <c r="A2126" t="s">
        <v>3150</v>
      </c>
      <c r="B2126" t="s">
        <v>4104</v>
      </c>
      <c r="C2126" t="str">
        <f>_xlfn.XLOOKUP(A2126,generation_units!A:A,generation_units!T:T)</f>
        <v>Operational</v>
      </c>
      <c r="D2126">
        <v>6</v>
      </c>
      <c r="E2126">
        <v>56</v>
      </c>
      <c r="F2126" s="3">
        <v>44201</v>
      </c>
    </row>
    <row r="2127" spans="1:7">
      <c r="A2127" t="s">
        <v>3150</v>
      </c>
      <c r="B2127" t="s">
        <v>4077</v>
      </c>
      <c r="C2127" t="str">
        <f>_xlfn.XLOOKUP(A2127,generation_units!A:A,generation_units!T:T)</f>
        <v>Operational</v>
      </c>
      <c r="D2127">
        <v>50</v>
      </c>
      <c r="E2127">
        <v>56</v>
      </c>
      <c r="F2127" s="3">
        <v>44201</v>
      </c>
    </row>
    <row r="2128" spans="1:7">
      <c r="A2128" t="s">
        <v>3152</v>
      </c>
      <c r="B2128" s="25" t="s">
        <v>4071</v>
      </c>
      <c r="C2128" t="str">
        <f>_xlfn.XLOOKUP(A2128,generation_units!A:A,generation_units!T:T)</f>
        <v>Operational</v>
      </c>
      <c r="D2128">
        <v>1</v>
      </c>
      <c r="E2128" s="25">
        <v>1</v>
      </c>
      <c r="F2128" s="3">
        <v>41944</v>
      </c>
    </row>
    <row r="2129" spans="1:6">
      <c r="A2129" t="s">
        <v>3153</v>
      </c>
      <c r="B2129" s="30" t="s">
        <v>4091</v>
      </c>
      <c r="C2129" t="str">
        <f>_xlfn.XLOOKUP(A2129,generation_units!A:A,generation_units!T:T)</f>
        <v>Operational</v>
      </c>
      <c r="D2129">
        <v>104</v>
      </c>
      <c r="E2129" s="25">
        <v>132</v>
      </c>
      <c r="F2129" s="3">
        <v>44470</v>
      </c>
    </row>
    <row r="2130" spans="1:6">
      <c r="A2130" t="s">
        <v>3153</v>
      </c>
      <c r="B2130" s="30" t="s">
        <v>4078</v>
      </c>
      <c r="C2130" t="str">
        <f>_xlfn.XLOOKUP(A2130,generation_units!A:A,generation_units!T:T)</f>
        <v>Operational</v>
      </c>
      <c r="D2130">
        <v>28</v>
      </c>
      <c r="E2130" s="25">
        <v>132</v>
      </c>
      <c r="F2130" s="3">
        <v>44470</v>
      </c>
    </row>
    <row r="2131" spans="1:6">
      <c r="A2131" t="s">
        <v>3155</v>
      </c>
      <c r="B2131" s="25" t="s">
        <v>4106</v>
      </c>
      <c r="C2131" t="str">
        <f>_xlfn.XLOOKUP(A2131,generation_units!A:A,generation_units!T:T)</f>
        <v>Operational</v>
      </c>
      <c r="D2131">
        <v>8</v>
      </c>
      <c r="E2131" s="25">
        <v>8</v>
      </c>
      <c r="F2131" s="3">
        <v>39569</v>
      </c>
    </row>
    <row r="2132" spans="1:6">
      <c r="A2132" t="s">
        <v>3156</v>
      </c>
      <c r="B2132" s="25" t="s">
        <v>4077</v>
      </c>
      <c r="C2132" t="str">
        <f>_xlfn.XLOOKUP(A2132,generation_units!A:A,generation_units!T:T)</f>
        <v>Operational</v>
      </c>
      <c r="D2132">
        <v>97</v>
      </c>
      <c r="E2132">
        <v>97</v>
      </c>
      <c r="F2132" s="3">
        <v>44531</v>
      </c>
    </row>
    <row r="2133" spans="1:6">
      <c r="A2133" t="s">
        <v>3157</v>
      </c>
      <c r="B2133" s="25" t="s">
        <v>4065</v>
      </c>
      <c r="C2133" t="str">
        <f>_xlfn.XLOOKUP(A2133,generation_units!A:A,generation_units!T:T)</f>
        <v>Operational</v>
      </c>
      <c r="D2133">
        <v>1</v>
      </c>
      <c r="E2133" s="25">
        <v>1</v>
      </c>
      <c r="F2133" s="3">
        <v>40452</v>
      </c>
    </row>
    <row r="2134" spans="1:6">
      <c r="A2134" t="s">
        <v>3159</v>
      </c>
      <c r="B2134" s="25" t="s">
        <v>4106</v>
      </c>
      <c r="C2134" t="str">
        <f>_xlfn.XLOOKUP(A2134,generation_units!A:A,generation_units!T:T)</f>
        <v>Operational</v>
      </c>
      <c r="D2134">
        <v>8</v>
      </c>
      <c r="E2134" s="25">
        <v>8</v>
      </c>
      <c r="F2134" s="3">
        <v>39083</v>
      </c>
    </row>
    <row r="2135" spans="1:6">
      <c r="A2135" t="s">
        <v>3160</v>
      </c>
      <c r="B2135" t="s">
        <v>4124</v>
      </c>
      <c r="C2135" t="str">
        <f>_xlfn.XLOOKUP(A2135,generation_units!A:A,generation_units!T:T)</f>
        <v>Operational</v>
      </c>
      <c r="D2135">
        <v>10</v>
      </c>
      <c r="E2135">
        <v>10</v>
      </c>
      <c r="F2135" s="3">
        <v>30712</v>
      </c>
    </row>
    <row r="2136" spans="1:6">
      <c r="A2136" t="s">
        <v>3161</v>
      </c>
      <c r="B2136" s="25" t="s">
        <v>3954</v>
      </c>
      <c r="C2136" t="str">
        <f>_xlfn.XLOOKUP(A2136,generation_units!A:A,generation_units!T:T)</f>
        <v>Operational</v>
      </c>
      <c r="D2136">
        <v>20</v>
      </c>
      <c r="E2136" s="25">
        <v>65</v>
      </c>
      <c r="F2136" s="3">
        <v>44652</v>
      </c>
    </row>
    <row r="2137" spans="1:6">
      <c r="A2137" t="s">
        <v>3161</v>
      </c>
      <c r="B2137" s="25" t="s">
        <v>4303</v>
      </c>
      <c r="C2137" t="str">
        <f>_xlfn.XLOOKUP(A2137,generation_units!A:A,generation_units!T:T)</f>
        <v>Operational</v>
      </c>
      <c r="D2137">
        <v>45</v>
      </c>
      <c r="E2137" s="25">
        <v>65</v>
      </c>
      <c r="F2137" s="3">
        <v>44652</v>
      </c>
    </row>
    <row r="2138" spans="1:6">
      <c r="A2138" t="s">
        <v>3165</v>
      </c>
      <c r="B2138" t="s">
        <v>4114</v>
      </c>
      <c r="C2138" t="str">
        <f>_xlfn.XLOOKUP(A2138,generation_units!A:A,generation_units!T:T)</f>
        <v>Operational</v>
      </c>
      <c r="D2138">
        <v>2</v>
      </c>
      <c r="E2138">
        <v>2</v>
      </c>
      <c r="F2138" s="3">
        <v>37926</v>
      </c>
    </row>
    <row r="2139" spans="1:6">
      <c r="A2139" t="s">
        <v>3166</v>
      </c>
      <c r="B2139" t="s">
        <v>4052</v>
      </c>
      <c r="C2139" t="str">
        <f>_xlfn.XLOOKUP(A2139,generation_units!A:A,generation_units!T:T)</f>
        <v>Operational</v>
      </c>
      <c r="D2139">
        <v>8</v>
      </c>
      <c r="E2139">
        <v>8</v>
      </c>
      <c r="F2139" s="3">
        <v>40544</v>
      </c>
    </row>
    <row r="2140" spans="1:6">
      <c r="A2140" t="s">
        <v>3167</v>
      </c>
      <c r="B2140" t="s">
        <v>4061</v>
      </c>
      <c r="C2140" t="str">
        <f>_xlfn.XLOOKUP(A2140,generation_units!A:A,generation_units!T:T)</f>
        <v>Operational</v>
      </c>
      <c r="D2140">
        <v>6</v>
      </c>
      <c r="E2140" s="25">
        <v>6</v>
      </c>
      <c r="F2140" s="3">
        <v>40026</v>
      </c>
    </row>
    <row r="2141" spans="1:6">
      <c r="A2141" t="s">
        <v>3168</v>
      </c>
      <c r="B2141" t="s">
        <v>4075</v>
      </c>
      <c r="C2141" t="str">
        <f>_xlfn.XLOOKUP(A2141,generation_units!A:A,generation_units!T:T)</f>
        <v>Operational</v>
      </c>
      <c r="D2141">
        <v>11</v>
      </c>
      <c r="E2141">
        <v>120</v>
      </c>
      <c r="F2141" s="3">
        <v>43070</v>
      </c>
    </row>
    <row r="2142" spans="1:6">
      <c r="A2142" t="s">
        <v>3168</v>
      </c>
      <c r="B2142" t="s">
        <v>4104</v>
      </c>
      <c r="C2142" t="str">
        <f>_xlfn.XLOOKUP(A2142,generation_units!A:A,generation_units!T:T)</f>
        <v>Operational</v>
      </c>
      <c r="D2142">
        <v>109</v>
      </c>
      <c r="E2142">
        <v>120</v>
      </c>
      <c r="F2142" s="3">
        <v>43070</v>
      </c>
    </row>
    <row r="2143" spans="1:6">
      <c r="A2143" t="s">
        <v>3170</v>
      </c>
      <c r="B2143" t="s">
        <v>4026</v>
      </c>
      <c r="C2143" t="str">
        <f>_xlfn.XLOOKUP(A2143,generation_units!A:A,generation_units!T:T)</f>
        <v>Expanded</v>
      </c>
      <c r="D2143">
        <v>43</v>
      </c>
      <c r="E2143">
        <v>59</v>
      </c>
      <c r="F2143" s="3">
        <v>42278</v>
      </c>
    </row>
    <row r="2144" spans="1:6">
      <c r="A2144" t="s">
        <v>3172</v>
      </c>
      <c r="B2144" t="s">
        <v>4304</v>
      </c>
      <c r="C2144" t="str">
        <f>_xlfn.XLOOKUP(A2144,generation_units!A:A,generation_units!T:T)</f>
        <v>Operational</v>
      </c>
      <c r="D2144">
        <v>16</v>
      </c>
      <c r="E2144">
        <v>59</v>
      </c>
      <c r="F2144" s="3">
        <v>43374</v>
      </c>
    </row>
    <row r="2145" spans="1:6">
      <c r="A2145" t="s">
        <v>3173</v>
      </c>
      <c r="B2145" t="s">
        <v>4075</v>
      </c>
      <c r="C2145" t="str">
        <f>_xlfn.XLOOKUP(A2145,generation_units!A:A,generation_units!T:T)</f>
        <v>Operational</v>
      </c>
      <c r="D2145">
        <v>10</v>
      </c>
      <c r="E2145">
        <v>108</v>
      </c>
      <c r="F2145" s="3">
        <v>44866</v>
      </c>
    </row>
    <row r="2146" spans="1:6">
      <c r="A2146" t="s">
        <v>3173</v>
      </c>
      <c r="B2146" t="s">
        <v>4067</v>
      </c>
      <c r="C2146" t="str">
        <f>_xlfn.XLOOKUP(A2146,generation_units!A:A,generation_units!T:T)</f>
        <v>Operational</v>
      </c>
      <c r="D2146">
        <v>98</v>
      </c>
      <c r="E2146">
        <v>108</v>
      </c>
      <c r="F2146" s="3">
        <v>44866</v>
      </c>
    </row>
    <row r="2147" spans="1:6">
      <c r="A2147" s="30" t="s">
        <v>3174</v>
      </c>
      <c r="B2147" s="25" t="s">
        <v>4070</v>
      </c>
      <c r="C2147" t="str">
        <f>_xlfn.XLOOKUP(A2147,generation_units!A:A,generation_units!T:T)</f>
        <v>Operational</v>
      </c>
      <c r="D2147">
        <v>55</v>
      </c>
      <c r="E2147" s="25">
        <v>55</v>
      </c>
      <c r="F2147" s="3">
        <v>40817</v>
      </c>
    </row>
    <row r="2148" spans="1:6">
      <c r="A2148" t="s">
        <v>3176</v>
      </c>
      <c r="B2148" s="25" t="s">
        <v>3969</v>
      </c>
      <c r="C2148" t="str">
        <f>_xlfn.XLOOKUP(A2148,generation_units!A:A,generation_units!T:T)</f>
        <v>Operational</v>
      </c>
      <c r="D2148">
        <v>7</v>
      </c>
      <c r="E2148" s="25">
        <v>31</v>
      </c>
      <c r="F2148" s="3">
        <v>43831</v>
      </c>
    </row>
    <row r="2149" spans="1:6">
      <c r="A2149" t="s">
        <v>3176</v>
      </c>
      <c r="B2149" s="25" t="s">
        <v>3954</v>
      </c>
      <c r="C2149" t="str">
        <f>_xlfn.XLOOKUP(A2149,generation_units!A:A,generation_units!T:T)</f>
        <v>Operational</v>
      </c>
      <c r="D2149">
        <v>24</v>
      </c>
      <c r="E2149" s="25">
        <v>31</v>
      </c>
      <c r="F2149" s="3">
        <v>43831</v>
      </c>
    </row>
    <row r="2150" spans="1:6">
      <c r="A2150" t="s">
        <v>3178</v>
      </c>
      <c r="B2150" t="s">
        <v>3954</v>
      </c>
      <c r="C2150" t="str">
        <f>_xlfn.XLOOKUP(A2150,generation_units!A:A,generation_units!T:T)</f>
        <v>Operational</v>
      </c>
      <c r="D2150">
        <v>45</v>
      </c>
      <c r="E2150">
        <v>45</v>
      </c>
      <c r="F2150" s="3">
        <v>45627</v>
      </c>
    </row>
    <row r="2151" spans="1:6">
      <c r="A2151" t="s">
        <v>3179</v>
      </c>
      <c r="B2151" s="25" t="s">
        <v>4305</v>
      </c>
      <c r="C2151" t="str">
        <f>_xlfn.XLOOKUP(A2151,generation_units!A:A,generation_units!T:T)</f>
        <v>Operational</v>
      </c>
      <c r="D2151">
        <v>10</v>
      </c>
      <c r="E2151" s="25">
        <v>10</v>
      </c>
      <c r="F2151" s="3">
        <v>40118</v>
      </c>
    </row>
    <row r="2152" spans="1:6">
      <c r="A2152" t="s">
        <v>3182</v>
      </c>
      <c r="B2152" t="s">
        <v>4114</v>
      </c>
      <c r="C2152" t="str">
        <f>_xlfn.XLOOKUP(A2152,generation_units!A:A,generation_units!T:T)</f>
        <v>Operational</v>
      </c>
      <c r="D2152">
        <v>2</v>
      </c>
      <c r="E2152">
        <v>2</v>
      </c>
      <c r="F2152" s="3">
        <v>37895</v>
      </c>
    </row>
    <row r="2153" spans="1:6">
      <c r="A2153" t="s">
        <v>3183</v>
      </c>
      <c r="B2153" s="30" t="s">
        <v>4065</v>
      </c>
      <c r="C2153" t="str">
        <f>_xlfn.XLOOKUP(A2153,generation_units!A:A,generation_units!T:T)</f>
        <v>Expanded</v>
      </c>
      <c r="D2153">
        <v>1</v>
      </c>
      <c r="E2153" s="25">
        <v>1</v>
      </c>
      <c r="F2153" s="3">
        <v>40360</v>
      </c>
    </row>
    <row r="2154" spans="1:6">
      <c r="A2154" t="s">
        <v>3188</v>
      </c>
      <c r="B2154" s="25" t="s">
        <v>4117</v>
      </c>
      <c r="C2154" t="str">
        <f>_xlfn.XLOOKUP(A2154,generation_units!A:A,generation_units!T:T)</f>
        <v>Operational</v>
      </c>
      <c r="D2154">
        <v>1</v>
      </c>
      <c r="E2154" s="25">
        <v>1</v>
      </c>
      <c r="F2154" s="3">
        <v>42480</v>
      </c>
    </row>
    <row r="2155" spans="1:6">
      <c r="A2155" t="s">
        <v>3195</v>
      </c>
      <c r="B2155" t="s">
        <v>4061</v>
      </c>
      <c r="C2155" t="str">
        <f>_xlfn.XLOOKUP(A2155,generation_units!A:A,generation_units!T:T)</f>
        <v>Operational</v>
      </c>
      <c r="D2155">
        <v>1</v>
      </c>
      <c r="E2155">
        <v>18</v>
      </c>
      <c r="F2155" s="3">
        <v>39479</v>
      </c>
    </row>
    <row r="2156" spans="1:6">
      <c r="A2156" t="s">
        <v>3195</v>
      </c>
      <c r="B2156" t="s">
        <v>4019</v>
      </c>
      <c r="C2156" t="str">
        <f>_xlfn.XLOOKUP(A2156,generation_units!A:A,generation_units!T:T)</f>
        <v>Operational</v>
      </c>
      <c r="D2156">
        <v>17</v>
      </c>
      <c r="E2156">
        <v>18</v>
      </c>
      <c r="F2156" s="3">
        <v>39479</v>
      </c>
    </row>
    <row r="2157" spans="1:6">
      <c r="A2157" s="25" t="s">
        <v>3196</v>
      </c>
      <c r="B2157" s="25" t="s">
        <v>4019</v>
      </c>
      <c r="C2157" t="str">
        <f>_xlfn.XLOOKUP(A2157,generation_units!A:A,generation_units!T:T)</f>
        <v>Operational</v>
      </c>
      <c r="D2157">
        <v>23</v>
      </c>
      <c r="E2157" s="25">
        <v>40</v>
      </c>
      <c r="F2157" s="3">
        <v>39448</v>
      </c>
    </row>
    <row r="2158" spans="1:6">
      <c r="A2158" s="25" t="s">
        <v>3196</v>
      </c>
      <c r="B2158" s="25" t="s">
        <v>4061</v>
      </c>
      <c r="C2158" t="str">
        <f>_xlfn.XLOOKUP(A2158,generation_units!A:A,generation_units!T:T)</f>
        <v>Operational</v>
      </c>
      <c r="D2158">
        <v>17</v>
      </c>
      <c r="E2158" s="25">
        <v>40</v>
      </c>
      <c r="F2158" s="3">
        <v>39448</v>
      </c>
    </row>
    <row r="2159" spans="1:6">
      <c r="A2159" t="s">
        <v>3198</v>
      </c>
      <c r="B2159" t="s">
        <v>4013</v>
      </c>
      <c r="C2159" t="str">
        <f>_xlfn.XLOOKUP(A2159,generation_units!A:A,generation_units!T:T)</f>
        <v>Operational</v>
      </c>
      <c r="D2159">
        <v>44</v>
      </c>
      <c r="E2159">
        <v>110</v>
      </c>
      <c r="F2159" s="3">
        <v>40452</v>
      </c>
    </row>
    <row r="2160" spans="1:6">
      <c r="A2160" t="s">
        <v>3198</v>
      </c>
      <c r="B2160" t="s">
        <v>4065</v>
      </c>
      <c r="C2160" t="str">
        <f>_xlfn.XLOOKUP(A2160,generation_units!A:A,generation_units!T:T)</f>
        <v>Operational</v>
      </c>
      <c r="D2160">
        <v>66</v>
      </c>
      <c r="E2160">
        <v>110</v>
      </c>
      <c r="F2160" s="3">
        <v>40452</v>
      </c>
    </row>
    <row r="2161" spans="1:7">
      <c r="A2161" t="s">
        <v>3199</v>
      </c>
      <c r="B2161" t="s">
        <v>4076</v>
      </c>
      <c r="C2161" t="str">
        <f>_xlfn.XLOOKUP(A2161,generation_units!A:A,generation_units!T:T)</f>
        <v>Operational</v>
      </c>
      <c r="D2161">
        <v>120</v>
      </c>
      <c r="E2161">
        <v>120</v>
      </c>
      <c r="F2161" s="3">
        <v>43497</v>
      </c>
    </row>
    <row r="2162" spans="1:7">
      <c r="A2162" t="s">
        <v>3200</v>
      </c>
      <c r="B2162" t="s">
        <v>4306</v>
      </c>
      <c r="C2162" t="str">
        <f>_xlfn.XLOOKUP(A2162,generation_units!A:A,generation_units!T:T)</f>
        <v>Operational</v>
      </c>
      <c r="D2162">
        <v>100</v>
      </c>
      <c r="E2162">
        <v>100</v>
      </c>
      <c r="F2162" s="3">
        <v>31747</v>
      </c>
    </row>
    <row r="2163" spans="1:7">
      <c r="A2163" t="s">
        <v>3201</v>
      </c>
      <c r="B2163" s="25" t="s">
        <v>4123</v>
      </c>
      <c r="C2163" t="str">
        <f>_xlfn.XLOOKUP(A2163,generation_units!A:A,generation_units!T:T)</f>
        <v>Operational</v>
      </c>
      <c r="D2163">
        <v>1</v>
      </c>
      <c r="E2163" s="25">
        <v>1</v>
      </c>
      <c r="F2163" s="3">
        <v>40452</v>
      </c>
    </row>
    <row r="2164" spans="1:7">
      <c r="A2164" t="s">
        <v>3203</v>
      </c>
      <c r="B2164" t="s">
        <v>4077</v>
      </c>
      <c r="C2164" t="str">
        <f>_xlfn.XLOOKUP(A2164,generation_units!A:A,generation_units!T:T)</f>
        <v>Operational</v>
      </c>
      <c r="D2164">
        <v>356</v>
      </c>
      <c r="E2164">
        <v>356</v>
      </c>
      <c r="F2164" s="3">
        <v>44621</v>
      </c>
    </row>
    <row r="2165" spans="1:7">
      <c r="A2165" t="s">
        <v>3204</v>
      </c>
      <c r="B2165" s="25" t="s">
        <v>4052</v>
      </c>
      <c r="C2165" t="str">
        <f>_xlfn.XLOOKUP(A2165,generation_units!A:A,generation_units!T:T)</f>
        <v>Decommissioned</v>
      </c>
      <c r="D2165">
        <v>100</v>
      </c>
      <c r="E2165" s="25">
        <v>100</v>
      </c>
      <c r="F2165" s="3">
        <v>37215</v>
      </c>
      <c r="G2165" s="3">
        <v>43464</v>
      </c>
    </row>
    <row r="2166" spans="1:7">
      <c r="A2166" t="s">
        <v>3206</v>
      </c>
      <c r="B2166" s="25" t="s">
        <v>4052</v>
      </c>
      <c r="C2166" t="str">
        <f>_xlfn.XLOOKUP(A2166,generation_units!A:A,generation_units!T:T)</f>
        <v>Operational</v>
      </c>
      <c r="D2166">
        <v>83</v>
      </c>
      <c r="E2166" s="25">
        <v>100</v>
      </c>
      <c r="F2166" s="3">
        <v>43465</v>
      </c>
    </row>
    <row r="2167" spans="1:7">
      <c r="A2167" t="s">
        <v>3206</v>
      </c>
      <c r="B2167" s="25" t="s">
        <v>4066</v>
      </c>
      <c r="C2167" t="str">
        <f>_xlfn.XLOOKUP(A2167,generation_units!A:A,generation_units!T:T)</f>
        <v>Operational</v>
      </c>
      <c r="D2167">
        <v>14</v>
      </c>
      <c r="E2167" s="25">
        <v>100</v>
      </c>
      <c r="F2167" s="3">
        <v>43465</v>
      </c>
    </row>
    <row r="2168" spans="1:7">
      <c r="A2168" t="s">
        <v>3206</v>
      </c>
      <c r="B2168" s="25" t="s">
        <v>4117</v>
      </c>
      <c r="C2168" t="str">
        <f>_xlfn.XLOOKUP(A2168,generation_units!A:A,generation_units!T:T)</f>
        <v>Operational</v>
      </c>
      <c r="D2168">
        <v>3</v>
      </c>
      <c r="E2168" s="25">
        <v>100</v>
      </c>
      <c r="F2168" s="3">
        <v>43465</v>
      </c>
    </row>
    <row r="2169" spans="1:7">
      <c r="A2169" t="s">
        <v>3207</v>
      </c>
      <c r="B2169" s="25" t="s">
        <v>4089</v>
      </c>
      <c r="C2169" t="str">
        <f>_xlfn.XLOOKUP(A2169,generation_units!A:A,generation_units!T:T)</f>
        <v>Decommissioned</v>
      </c>
      <c r="D2169">
        <v>67</v>
      </c>
      <c r="E2169">
        <v>67</v>
      </c>
      <c r="F2169" s="3">
        <v>44196</v>
      </c>
      <c r="G2169" s="3">
        <v>44195</v>
      </c>
    </row>
    <row r="2170" spans="1:7">
      <c r="A2170" t="s">
        <v>3208</v>
      </c>
      <c r="B2170" t="s">
        <v>4089</v>
      </c>
      <c r="C2170" t="str">
        <f>_xlfn.XLOOKUP(A2170,generation_units!A:A,generation_units!T:T)</f>
        <v>Operational</v>
      </c>
      <c r="D2170">
        <v>67</v>
      </c>
      <c r="E2170">
        <v>67</v>
      </c>
      <c r="F2170" s="3">
        <v>44196</v>
      </c>
    </row>
    <row r="2171" spans="1:7">
      <c r="A2171" t="s">
        <v>3209</v>
      </c>
      <c r="B2171" s="25" t="s">
        <v>4099</v>
      </c>
      <c r="C2171" t="str">
        <f>_xlfn.XLOOKUP(A2171,generation_units!A:A,generation_units!T:T)</f>
        <v>Decommissioned</v>
      </c>
      <c r="D2171">
        <v>90</v>
      </c>
      <c r="E2171">
        <v>90</v>
      </c>
      <c r="F2171" s="3">
        <v>40878</v>
      </c>
      <c r="G2171" s="3">
        <v>44195</v>
      </c>
    </row>
    <row r="2172" spans="1:7">
      <c r="A2172" t="s">
        <v>3210</v>
      </c>
      <c r="B2172" t="s">
        <v>4099</v>
      </c>
      <c r="C2172" t="str">
        <f>_xlfn.XLOOKUP(A2172,generation_units!A:A,generation_units!T:T)</f>
        <v>Operational</v>
      </c>
      <c r="D2172">
        <v>90</v>
      </c>
      <c r="E2172">
        <v>90</v>
      </c>
      <c r="F2172" s="3">
        <v>44196</v>
      </c>
    </row>
    <row r="2173" spans="1:7">
      <c r="A2173" t="s">
        <v>3211</v>
      </c>
      <c r="B2173" t="s">
        <v>4085</v>
      </c>
      <c r="C2173" t="str">
        <f>_xlfn.XLOOKUP(A2173,generation_units!A:A,generation_units!T:T)</f>
        <v>Operational</v>
      </c>
      <c r="D2173">
        <v>92</v>
      </c>
      <c r="E2173">
        <v>92</v>
      </c>
      <c r="F2173" s="3">
        <v>44136</v>
      </c>
    </row>
    <row r="2174" spans="1:7">
      <c r="A2174" t="s">
        <v>3212</v>
      </c>
      <c r="B2174" s="25" t="s">
        <v>4106</v>
      </c>
      <c r="C2174" t="str">
        <f>_xlfn.XLOOKUP(A2174,generation_units!A:A,generation_units!T:T)</f>
        <v>Operational</v>
      </c>
      <c r="D2174">
        <v>8</v>
      </c>
      <c r="E2174" s="25">
        <v>8</v>
      </c>
      <c r="F2174" s="3">
        <v>39539</v>
      </c>
    </row>
    <row r="2175" spans="1:7">
      <c r="A2175" t="s">
        <v>3213</v>
      </c>
      <c r="B2175" t="s">
        <v>4053</v>
      </c>
      <c r="C2175" t="str">
        <f>_xlfn.XLOOKUP(A2175,generation_units!A:A,generation_units!T:T)</f>
        <v>Operational</v>
      </c>
      <c r="D2175">
        <v>3</v>
      </c>
      <c r="E2175">
        <v>3</v>
      </c>
      <c r="F2175" s="3">
        <v>36923</v>
      </c>
    </row>
    <row r="2176" spans="1:7">
      <c r="A2176" t="s">
        <v>3214</v>
      </c>
      <c r="B2176" t="s">
        <v>4052</v>
      </c>
      <c r="C2176" t="str">
        <f>_xlfn.XLOOKUP(A2176,generation_units!A:A,generation_units!T:T)</f>
        <v>Operational</v>
      </c>
      <c r="D2176">
        <v>7</v>
      </c>
      <c r="E2176">
        <v>7</v>
      </c>
      <c r="F2176" s="3">
        <v>40544</v>
      </c>
    </row>
    <row r="2177" spans="1:6">
      <c r="A2177" t="s">
        <v>3215</v>
      </c>
      <c r="B2177" t="s">
        <v>4060</v>
      </c>
      <c r="C2177" t="str">
        <f>_xlfn.XLOOKUP(A2177,generation_units!A:A,generation_units!T:T)</f>
        <v>Operational</v>
      </c>
      <c r="D2177">
        <v>8</v>
      </c>
      <c r="E2177">
        <v>8</v>
      </c>
      <c r="F2177" s="3">
        <v>40299</v>
      </c>
    </row>
    <row r="2178" spans="1:6">
      <c r="A2178" t="s">
        <v>3216</v>
      </c>
      <c r="B2178" t="s">
        <v>4057</v>
      </c>
      <c r="C2178" t="str">
        <f>_xlfn.XLOOKUP(A2178,generation_units!A:A,generation_units!T:T)</f>
        <v>Operational</v>
      </c>
      <c r="D2178">
        <v>116</v>
      </c>
      <c r="E2178">
        <v>116</v>
      </c>
      <c r="F2178" s="3">
        <v>41974</v>
      </c>
    </row>
    <row r="2179" spans="1:6">
      <c r="A2179" t="s">
        <v>3217</v>
      </c>
      <c r="B2179" t="s">
        <v>4110</v>
      </c>
      <c r="C2179" t="str">
        <f>_xlfn.XLOOKUP(A2179,generation_units!A:A,generation_units!T:T)</f>
        <v>Operational</v>
      </c>
      <c r="D2179">
        <v>57</v>
      </c>
      <c r="E2179">
        <v>57</v>
      </c>
      <c r="F2179" s="3">
        <v>43070</v>
      </c>
    </row>
    <row r="2180" spans="1:6">
      <c r="A2180" t="s">
        <v>3218</v>
      </c>
      <c r="B2180" s="25" t="s">
        <v>4188</v>
      </c>
      <c r="C2180" t="str">
        <f>_xlfn.XLOOKUP(A2180,generation_units!A:A,generation_units!T:T)</f>
        <v>Operational</v>
      </c>
      <c r="D2180">
        <v>20</v>
      </c>
      <c r="E2180" s="25">
        <v>62</v>
      </c>
      <c r="F2180" s="3">
        <v>39934</v>
      </c>
    </row>
    <row r="2181" spans="1:6">
      <c r="A2181" t="s">
        <v>3218</v>
      </c>
      <c r="B2181" s="25" t="s">
        <v>3964</v>
      </c>
      <c r="C2181" t="str">
        <f>_xlfn.XLOOKUP(A2181,generation_units!A:A,generation_units!T:T)</f>
        <v>Operational</v>
      </c>
      <c r="D2181">
        <v>42</v>
      </c>
      <c r="E2181" s="25">
        <v>62</v>
      </c>
      <c r="F2181" s="3">
        <v>39934</v>
      </c>
    </row>
    <row r="2182" spans="1:6">
      <c r="A2182" t="s">
        <v>3220</v>
      </c>
      <c r="B2182" t="s">
        <v>4065</v>
      </c>
      <c r="C2182" t="str">
        <f>_xlfn.XLOOKUP(A2182,generation_units!A:A,generation_units!T:T)</f>
        <v>Operational</v>
      </c>
      <c r="D2182">
        <v>113</v>
      </c>
      <c r="E2182">
        <v>113</v>
      </c>
      <c r="F2182" s="3">
        <v>39783</v>
      </c>
    </row>
    <row r="2183" spans="1:6">
      <c r="A2183" t="s">
        <v>3221</v>
      </c>
      <c r="B2183" t="s">
        <v>4086</v>
      </c>
      <c r="C2183" t="str">
        <f>_xlfn.XLOOKUP(A2183,generation_units!A:A,generation_units!T:T)</f>
        <v>Operational</v>
      </c>
      <c r="D2183">
        <v>16</v>
      </c>
      <c r="E2183">
        <v>56</v>
      </c>
      <c r="F2183" s="3">
        <v>43435</v>
      </c>
    </row>
    <row r="2184" spans="1:6">
      <c r="A2184" t="s">
        <v>3221</v>
      </c>
      <c r="B2184" t="s">
        <v>3969</v>
      </c>
      <c r="C2184" t="str">
        <f>_xlfn.XLOOKUP(A2184,generation_units!A:A,generation_units!T:T)</f>
        <v>Operational</v>
      </c>
      <c r="D2184">
        <v>40</v>
      </c>
      <c r="E2184">
        <v>56</v>
      </c>
      <c r="F2184" s="3">
        <v>43435</v>
      </c>
    </row>
    <row r="2185" spans="1:6">
      <c r="A2185" t="s">
        <v>3222</v>
      </c>
      <c r="B2185" t="s">
        <v>4081</v>
      </c>
      <c r="C2185" t="str">
        <f>_xlfn.XLOOKUP(A2185,generation_units!A:A,generation_units!T:T)</f>
        <v>Operational</v>
      </c>
      <c r="D2185">
        <v>7</v>
      </c>
      <c r="E2185">
        <v>75</v>
      </c>
      <c r="F2185" s="3">
        <v>41244</v>
      </c>
    </row>
    <row r="2186" spans="1:6">
      <c r="A2186" t="s">
        <v>3222</v>
      </c>
      <c r="B2186" t="s">
        <v>4147</v>
      </c>
      <c r="C2186" t="str">
        <f>_xlfn.XLOOKUP(A2186,generation_units!A:A,generation_units!T:T)</f>
        <v>Operational</v>
      </c>
      <c r="D2186">
        <v>68</v>
      </c>
      <c r="E2186">
        <v>75</v>
      </c>
      <c r="F2186" s="3">
        <v>41244</v>
      </c>
    </row>
    <row r="2187" spans="1:6">
      <c r="A2187" t="s">
        <v>3224</v>
      </c>
      <c r="B2187" t="s">
        <v>4066</v>
      </c>
      <c r="C2187" t="str">
        <f>_xlfn.XLOOKUP(A2187,generation_units!A:A,generation_units!T:T)</f>
        <v>Operational</v>
      </c>
      <c r="D2187">
        <v>59</v>
      </c>
      <c r="E2187">
        <v>59</v>
      </c>
      <c r="F2187" s="3">
        <v>41579</v>
      </c>
    </row>
    <row r="2188" spans="1:6">
      <c r="A2188" t="s">
        <v>3225</v>
      </c>
      <c r="B2188" t="s">
        <v>4065</v>
      </c>
      <c r="C2188" t="str">
        <f>_xlfn.XLOOKUP(A2188,generation_units!A:A,generation_units!T:T)</f>
        <v>Operational</v>
      </c>
      <c r="D2188">
        <v>50</v>
      </c>
      <c r="E2188">
        <v>50</v>
      </c>
      <c r="F2188" s="3">
        <v>39264</v>
      </c>
    </row>
    <row r="2189" spans="1:6">
      <c r="A2189" t="s">
        <v>3227</v>
      </c>
      <c r="B2189" t="s">
        <v>4069</v>
      </c>
      <c r="C2189" t="str">
        <f>_xlfn.XLOOKUP(A2189,generation_units!A:A,generation_units!T:T)</f>
        <v>Operational</v>
      </c>
      <c r="D2189">
        <v>30</v>
      </c>
      <c r="E2189">
        <v>36</v>
      </c>
      <c r="F2189" s="3">
        <v>43070</v>
      </c>
    </row>
    <row r="2190" spans="1:6">
      <c r="A2190" t="s">
        <v>3227</v>
      </c>
      <c r="B2190" t="s">
        <v>4101</v>
      </c>
      <c r="C2190" t="str">
        <f>_xlfn.XLOOKUP(A2190,generation_units!A:A,generation_units!T:T)</f>
        <v>Operational</v>
      </c>
      <c r="D2190">
        <v>6</v>
      </c>
      <c r="E2190">
        <v>36</v>
      </c>
      <c r="F2190" s="3">
        <v>43070</v>
      </c>
    </row>
    <row r="2191" spans="1:6">
      <c r="A2191" s="25" t="s">
        <v>3228</v>
      </c>
      <c r="B2191" s="25" t="s">
        <v>4061</v>
      </c>
      <c r="C2191" t="str">
        <f>_xlfn.XLOOKUP(A2191,generation_units!A:A,generation_units!T:T)</f>
        <v>Operational</v>
      </c>
      <c r="D2191">
        <v>120</v>
      </c>
      <c r="E2191" s="25">
        <v>120</v>
      </c>
      <c r="F2191" s="3">
        <v>39447</v>
      </c>
    </row>
    <row r="2192" spans="1:6">
      <c r="A2192" s="25" t="s">
        <v>3231</v>
      </c>
      <c r="B2192" s="25" t="s">
        <v>4061</v>
      </c>
      <c r="C2192" t="str">
        <f>_xlfn.XLOOKUP(A2192,generation_units!A:A,generation_units!T:T)</f>
        <v>Operational</v>
      </c>
      <c r="D2192">
        <v>120</v>
      </c>
      <c r="E2192" s="25">
        <v>120</v>
      </c>
      <c r="F2192" s="3">
        <v>39447</v>
      </c>
    </row>
    <row r="2193" spans="1:7">
      <c r="A2193" t="s">
        <v>3232</v>
      </c>
      <c r="B2193" t="s">
        <v>4053</v>
      </c>
      <c r="C2193" t="str">
        <f>_xlfn.XLOOKUP(A2193,generation_units!A:A,generation_units!T:T)</f>
        <v>Operational</v>
      </c>
      <c r="D2193">
        <v>3</v>
      </c>
      <c r="E2193">
        <v>3</v>
      </c>
      <c r="F2193" s="3">
        <v>36923</v>
      </c>
    </row>
    <row r="2194" spans="1:7">
      <c r="A2194" t="s">
        <v>3233</v>
      </c>
      <c r="B2194" s="25" t="s">
        <v>3985</v>
      </c>
      <c r="C2194" t="str">
        <f>_xlfn.XLOOKUP(A2194,generation_units!A:A,generation_units!T:T)</f>
        <v>Decommissioned</v>
      </c>
      <c r="D2194">
        <v>68</v>
      </c>
      <c r="E2194">
        <v>68</v>
      </c>
      <c r="F2194" s="3">
        <v>41244</v>
      </c>
      <c r="G2194" s="3">
        <v>45476</v>
      </c>
    </row>
    <row r="2195" spans="1:7">
      <c r="A2195" t="s">
        <v>3234</v>
      </c>
      <c r="B2195" t="s">
        <v>4023</v>
      </c>
      <c r="C2195" t="str">
        <f>_xlfn.XLOOKUP(A2195,generation_units!A:A,generation_units!T:T)</f>
        <v>Operational</v>
      </c>
      <c r="D2195">
        <v>68</v>
      </c>
      <c r="E2195">
        <v>68</v>
      </c>
      <c r="F2195" s="3">
        <v>45658</v>
      </c>
    </row>
    <row r="2196" spans="1:7">
      <c r="A2196" t="s">
        <v>3235</v>
      </c>
      <c r="B2196" s="25" t="s">
        <v>4111</v>
      </c>
      <c r="C2196" t="str">
        <f>_xlfn.XLOOKUP(A2196,generation_units!A:A,generation_units!T:T)</f>
        <v>Operational</v>
      </c>
      <c r="D2196">
        <v>6</v>
      </c>
      <c r="E2196" s="25">
        <v>6</v>
      </c>
      <c r="F2196" s="3">
        <v>41817</v>
      </c>
    </row>
    <row r="2197" spans="1:7">
      <c r="A2197" t="s">
        <v>3236</v>
      </c>
      <c r="B2197" s="25" t="s">
        <v>4066</v>
      </c>
      <c r="C2197" t="str">
        <f>_xlfn.XLOOKUP(A2197,generation_units!A:A,generation_units!T:T)</f>
        <v>Operational</v>
      </c>
      <c r="D2197">
        <v>1</v>
      </c>
      <c r="E2197" s="25">
        <v>1</v>
      </c>
      <c r="F2197" s="3">
        <v>43374</v>
      </c>
    </row>
    <row r="2198" spans="1:7">
      <c r="A2198" t="s">
        <v>3239</v>
      </c>
      <c r="B2198" t="s">
        <v>4013</v>
      </c>
      <c r="C2198" t="str">
        <f>_xlfn.XLOOKUP(A2198,generation_units!A:A,generation_units!T:T)</f>
        <v>Operational</v>
      </c>
      <c r="D2198">
        <v>10</v>
      </c>
      <c r="E2198">
        <v>10</v>
      </c>
      <c r="F2198" s="3">
        <v>41244</v>
      </c>
    </row>
    <row r="2199" spans="1:7">
      <c r="A2199" t="s">
        <v>3240</v>
      </c>
      <c r="B2199" t="s">
        <v>4057</v>
      </c>
      <c r="C2199" t="str">
        <f>_xlfn.XLOOKUP(A2199,generation_units!A:A,generation_units!T:T)</f>
        <v>Operational</v>
      </c>
      <c r="D2199">
        <v>52</v>
      </c>
      <c r="E2199">
        <v>52</v>
      </c>
      <c r="F2199" s="3">
        <v>42675</v>
      </c>
    </row>
    <row r="2200" spans="1:7">
      <c r="A2200" t="s">
        <v>3241</v>
      </c>
      <c r="B2200" s="25" t="s">
        <v>4307</v>
      </c>
      <c r="C2200" t="str">
        <f>_xlfn.XLOOKUP(A2200,generation_units!A:A,generation_units!T:T)</f>
        <v>Operational</v>
      </c>
      <c r="D2200">
        <v>3</v>
      </c>
      <c r="E2200" s="25">
        <v>3</v>
      </c>
      <c r="F2200" s="3">
        <v>40179</v>
      </c>
    </row>
    <row r="2201" spans="1:7">
      <c r="A2201" t="s">
        <v>3242</v>
      </c>
      <c r="B2201" s="25" t="s">
        <v>4308</v>
      </c>
      <c r="C2201" t="str">
        <f>_xlfn.XLOOKUP(A2201,generation_units!A:A,generation_units!T:T)</f>
        <v>Operational</v>
      </c>
      <c r="D2201">
        <v>1</v>
      </c>
      <c r="E2201" s="25">
        <v>1</v>
      </c>
      <c r="F2201" s="3">
        <v>43228</v>
      </c>
    </row>
    <row r="2202" spans="1:7">
      <c r="A2202" t="s">
        <v>3245</v>
      </c>
      <c r="B2202" s="25" t="s">
        <v>4061</v>
      </c>
      <c r="C2202" t="str">
        <f>_xlfn.XLOOKUP(A2202,generation_units!A:A,generation_units!T:T)</f>
        <v>Operational</v>
      </c>
      <c r="D2202">
        <v>1</v>
      </c>
      <c r="E2202" s="25">
        <v>1</v>
      </c>
      <c r="F2202" s="3">
        <v>40695</v>
      </c>
    </row>
    <row r="2203" spans="1:7">
      <c r="A2203" t="s">
        <v>3247</v>
      </c>
      <c r="B2203" s="25" t="s">
        <v>4010</v>
      </c>
      <c r="C2203" t="str">
        <f>_xlfn.XLOOKUP(A2203,generation_units!A:A,generation_units!T:T)</f>
        <v>Operational</v>
      </c>
      <c r="D2203">
        <v>1</v>
      </c>
      <c r="E2203" s="25">
        <v>1</v>
      </c>
      <c r="F2203" s="3">
        <v>40330</v>
      </c>
    </row>
    <row r="2204" spans="1:7">
      <c r="A2204" t="s">
        <v>3250</v>
      </c>
      <c r="B2204" t="s">
        <v>4075</v>
      </c>
      <c r="C2204" t="str">
        <f>_xlfn.XLOOKUP(A2204,generation_units!A:A,generation_units!T:T)</f>
        <v>Operational</v>
      </c>
      <c r="D2204">
        <v>16</v>
      </c>
      <c r="E2204">
        <v>121</v>
      </c>
      <c r="F2204" s="3">
        <v>43525</v>
      </c>
    </row>
    <row r="2205" spans="1:7">
      <c r="A2205" t="s">
        <v>3250</v>
      </c>
      <c r="B2205" t="s">
        <v>4104</v>
      </c>
      <c r="C2205" t="str">
        <f>_xlfn.XLOOKUP(A2205,generation_units!A:A,generation_units!T:T)</f>
        <v>Operational</v>
      </c>
      <c r="D2205">
        <v>105</v>
      </c>
      <c r="E2205">
        <v>121</v>
      </c>
      <c r="F2205" s="3">
        <v>43525</v>
      </c>
    </row>
    <row r="2206" spans="1:7">
      <c r="A2206" t="s">
        <v>3251</v>
      </c>
      <c r="B2206" t="s">
        <v>4104</v>
      </c>
      <c r="C2206" t="str">
        <f>_xlfn.XLOOKUP(A2206,generation_units!A:A,generation_units!T:T)</f>
        <v>Operational</v>
      </c>
      <c r="D2206">
        <v>81</v>
      </c>
      <c r="E2206">
        <v>81</v>
      </c>
      <c r="F2206" s="3">
        <v>43466</v>
      </c>
    </row>
    <row r="2207" spans="1:7">
      <c r="A2207" t="s">
        <v>3253</v>
      </c>
      <c r="B2207" s="25" t="s">
        <v>4090</v>
      </c>
      <c r="C2207" t="str">
        <f>_xlfn.XLOOKUP(A2207,generation_units!A:A,generation_units!T:T)</f>
        <v>Operational</v>
      </c>
      <c r="D2207">
        <v>1</v>
      </c>
      <c r="E2207">
        <v>1</v>
      </c>
      <c r="F2207" s="3">
        <v>41883</v>
      </c>
    </row>
    <row r="2208" spans="1:7">
      <c r="A2208" t="s">
        <v>3254</v>
      </c>
      <c r="B2208" t="s">
        <v>4194</v>
      </c>
      <c r="C2208" t="str">
        <f>_xlfn.XLOOKUP(A2208,generation_units!A:A,generation_units!T:T)</f>
        <v>Operational</v>
      </c>
      <c r="D2208">
        <v>2</v>
      </c>
      <c r="E2208" s="25">
        <v>2</v>
      </c>
      <c r="F2208" s="3">
        <v>43344</v>
      </c>
    </row>
    <row r="2209" spans="1:7">
      <c r="A2209" t="s">
        <v>3255</v>
      </c>
      <c r="B2209" t="s">
        <v>4019</v>
      </c>
      <c r="C2209" t="str">
        <f>_xlfn.XLOOKUP(A2209,generation_units!A:A,generation_units!T:T)</f>
        <v>Operational</v>
      </c>
      <c r="D2209">
        <v>5</v>
      </c>
      <c r="E2209">
        <v>5</v>
      </c>
      <c r="F2209" s="3">
        <v>40725</v>
      </c>
    </row>
    <row r="2210" spans="1:7">
      <c r="A2210" t="s">
        <v>3256</v>
      </c>
      <c r="B2210" t="s">
        <v>4053</v>
      </c>
      <c r="C2210" t="str">
        <f>_xlfn.XLOOKUP(A2210,generation_units!A:A,generation_units!T:T)</f>
        <v>Operational</v>
      </c>
      <c r="D2210">
        <v>38</v>
      </c>
      <c r="E2210">
        <v>38</v>
      </c>
      <c r="F2210" s="3">
        <v>36130</v>
      </c>
    </row>
    <row r="2211" spans="1:7">
      <c r="A2211" t="s">
        <v>3257</v>
      </c>
      <c r="B2211" s="25" t="s">
        <v>4110</v>
      </c>
      <c r="C2211" t="str">
        <f>_xlfn.XLOOKUP(A2211,generation_units!A:A,generation_units!T:T)</f>
        <v>Decommissioned</v>
      </c>
      <c r="D2211">
        <v>43</v>
      </c>
      <c r="E2211">
        <v>43</v>
      </c>
      <c r="F2211" s="3">
        <v>40154</v>
      </c>
      <c r="G2211" s="3">
        <v>44925</v>
      </c>
    </row>
    <row r="2212" spans="1:7">
      <c r="A2212" t="s">
        <v>3259</v>
      </c>
      <c r="B2212" t="s">
        <v>4110</v>
      </c>
      <c r="C2212" t="str">
        <f>_xlfn.XLOOKUP(A2212,generation_units!A:A,generation_units!T:T)</f>
        <v>Operational</v>
      </c>
      <c r="D2212">
        <v>28</v>
      </c>
      <c r="E2212">
        <v>43</v>
      </c>
      <c r="F2212" s="3">
        <v>44926</v>
      </c>
    </row>
    <row r="2213" spans="1:7">
      <c r="A2213" t="s">
        <v>3259</v>
      </c>
      <c r="B2213" t="s">
        <v>4087</v>
      </c>
      <c r="C2213" t="str">
        <f>_xlfn.XLOOKUP(A2213,generation_units!A:A,generation_units!T:T)</f>
        <v>Operational</v>
      </c>
      <c r="D2213">
        <v>15</v>
      </c>
      <c r="E2213">
        <v>43</v>
      </c>
      <c r="F2213" s="3">
        <v>44926</v>
      </c>
    </row>
    <row r="2214" spans="1:7">
      <c r="A2214" t="s">
        <v>3260</v>
      </c>
      <c r="B2214" s="25" t="s">
        <v>4065</v>
      </c>
      <c r="C2214" t="str">
        <f>_xlfn.XLOOKUP(A2214,generation_units!A:A,generation_units!T:T)</f>
        <v>Operational</v>
      </c>
      <c r="D2214">
        <v>60</v>
      </c>
      <c r="E2214" s="25">
        <v>60</v>
      </c>
      <c r="F2214" s="3">
        <v>40452</v>
      </c>
    </row>
    <row r="2215" spans="1:7">
      <c r="A2215" t="s">
        <v>3262</v>
      </c>
      <c r="B2215" t="s">
        <v>4013</v>
      </c>
      <c r="C2215" t="str">
        <f>_xlfn.XLOOKUP(A2215,generation_units!A:A,generation_units!T:T)</f>
        <v>Operational</v>
      </c>
      <c r="D2215">
        <v>34</v>
      </c>
      <c r="E2215">
        <v>34</v>
      </c>
      <c r="F2215" s="3">
        <v>40878</v>
      </c>
    </row>
    <row r="2216" spans="1:7">
      <c r="A2216" t="s">
        <v>3263</v>
      </c>
      <c r="B2216" t="s">
        <v>4053</v>
      </c>
      <c r="C2216" t="str">
        <f>_xlfn.XLOOKUP(A2216,generation_units!A:A,generation_units!T:T)</f>
        <v>Operational</v>
      </c>
      <c r="D2216">
        <v>18</v>
      </c>
      <c r="E2216">
        <v>18</v>
      </c>
      <c r="F2216" s="3">
        <v>38687</v>
      </c>
    </row>
    <row r="2217" spans="1:7">
      <c r="A2217" t="s">
        <v>3263</v>
      </c>
      <c r="B2217" t="s">
        <v>4053</v>
      </c>
      <c r="C2217" t="str">
        <f>_xlfn.XLOOKUP(A2217,generation_units!A:A,generation_units!T:T)</f>
        <v>Operational</v>
      </c>
      <c r="D2217">
        <v>18</v>
      </c>
      <c r="E2217">
        <v>18</v>
      </c>
      <c r="F2217" s="3">
        <v>38687</v>
      </c>
    </row>
    <row r="2218" spans="1:7">
      <c r="A2218" t="s">
        <v>3264</v>
      </c>
      <c r="B2218" s="25" t="s">
        <v>4119</v>
      </c>
      <c r="C2218" t="str">
        <f>_xlfn.XLOOKUP(A2218,generation_units!A:A,generation_units!T:T)</f>
        <v>Operational</v>
      </c>
      <c r="D2218">
        <v>1</v>
      </c>
      <c r="E2218" s="25">
        <v>1</v>
      </c>
      <c r="F2218" s="3">
        <v>42795</v>
      </c>
    </row>
    <row r="2219" spans="1:7">
      <c r="A2219" t="s">
        <v>3265</v>
      </c>
      <c r="B2219" s="25" t="s">
        <v>4065</v>
      </c>
      <c r="C2219" t="str">
        <f>_xlfn.XLOOKUP(A2219,generation_units!A:A,generation_units!T:T)</f>
        <v>Decommissioned</v>
      </c>
      <c r="D2219">
        <v>66</v>
      </c>
      <c r="E2219">
        <v>66</v>
      </c>
      <c r="F2219" s="3">
        <v>39052</v>
      </c>
      <c r="G2219" s="3">
        <v>43099</v>
      </c>
    </row>
    <row r="2220" spans="1:7">
      <c r="A2220" t="s">
        <v>3267</v>
      </c>
      <c r="B2220" t="s">
        <v>4125</v>
      </c>
      <c r="C2220" t="str">
        <f>_xlfn.XLOOKUP(A2220,generation_units!A:A,generation_units!T:T)</f>
        <v>Operational</v>
      </c>
      <c r="D2220">
        <v>66</v>
      </c>
      <c r="E2220">
        <v>66</v>
      </c>
      <c r="F2220" s="3">
        <v>43100</v>
      </c>
    </row>
    <row r="2221" spans="1:7">
      <c r="A2221" t="s">
        <v>3268</v>
      </c>
      <c r="B2221" s="25" t="s">
        <v>4057</v>
      </c>
      <c r="C2221" t="str">
        <f>_xlfn.XLOOKUP(A2221,generation_units!A:A,generation_units!T:T)</f>
        <v>Decommissioned</v>
      </c>
      <c r="D2221">
        <v>45</v>
      </c>
      <c r="E2221">
        <v>45</v>
      </c>
      <c r="F2221" s="3">
        <v>41306</v>
      </c>
      <c r="G2221" s="3">
        <v>45444</v>
      </c>
    </row>
    <row r="2222" spans="1:7">
      <c r="A2222" t="s">
        <v>3270</v>
      </c>
      <c r="B2222" t="s">
        <v>4145</v>
      </c>
      <c r="C2222" t="str">
        <f>_xlfn.XLOOKUP(A2222,generation_units!A:A,generation_units!T:T)</f>
        <v>Operational</v>
      </c>
      <c r="D2222">
        <v>60</v>
      </c>
      <c r="E2222">
        <v>60</v>
      </c>
      <c r="F2222" s="3">
        <v>45627</v>
      </c>
      <c r="G2222" s="3">
        <v>0</v>
      </c>
    </row>
    <row r="2223" spans="1:7">
      <c r="A2223" t="s">
        <v>3271</v>
      </c>
      <c r="B2223" s="25" t="s">
        <v>4057</v>
      </c>
      <c r="C2223" t="str">
        <f>_xlfn.XLOOKUP(A2223,generation_units!A:A,generation_units!T:T)</f>
        <v>Decommissioned</v>
      </c>
      <c r="D2223">
        <v>19</v>
      </c>
      <c r="E2223">
        <v>19</v>
      </c>
      <c r="F2223" s="3">
        <v>41639</v>
      </c>
      <c r="G2223" s="3">
        <v>45444</v>
      </c>
    </row>
    <row r="2224" spans="1:7">
      <c r="A2224" t="s">
        <v>3272</v>
      </c>
      <c r="B2224" t="s">
        <v>3998</v>
      </c>
      <c r="C2224" t="str">
        <f>_xlfn.XLOOKUP(A2224,generation_units!A:A,generation_units!T:T)</f>
        <v>Operational</v>
      </c>
      <c r="D2224">
        <v>38</v>
      </c>
      <c r="E2224">
        <v>38</v>
      </c>
      <c r="F2224" s="3">
        <v>43800</v>
      </c>
    </row>
    <row r="2225" spans="1:7">
      <c r="A2225" t="s">
        <v>3274</v>
      </c>
      <c r="B2225" t="s">
        <v>3963</v>
      </c>
      <c r="C2225" t="str">
        <f>_xlfn.XLOOKUP(A2225,generation_units!A:A,generation_units!T:T)</f>
        <v>Operational</v>
      </c>
      <c r="D2225">
        <v>48</v>
      </c>
      <c r="E2225">
        <v>48</v>
      </c>
      <c r="F2225" s="3">
        <v>43405</v>
      </c>
    </row>
    <row r="2226" spans="1:7">
      <c r="A2226" t="s">
        <v>3275</v>
      </c>
      <c r="B2226" t="s">
        <v>3977</v>
      </c>
      <c r="C2226" t="str">
        <f>_xlfn.XLOOKUP(A2226,generation_units!A:A,generation_units!T:T)</f>
        <v>Operational</v>
      </c>
      <c r="D2226">
        <v>12</v>
      </c>
      <c r="E2226">
        <v>12</v>
      </c>
      <c r="F2226" s="3">
        <v>43405</v>
      </c>
    </row>
    <row r="2227" spans="1:7">
      <c r="A2227" t="s">
        <v>3276</v>
      </c>
      <c r="B2227" t="s">
        <v>3998</v>
      </c>
      <c r="C2227" t="str">
        <f>_xlfn.XLOOKUP(A2227,generation_units!A:A,generation_units!T:T)</f>
        <v>Operational</v>
      </c>
      <c r="D2227">
        <v>6</v>
      </c>
      <c r="E2227">
        <v>6</v>
      </c>
      <c r="F2227" s="3">
        <v>43405</v>
      </c>
    </row>
    <row r="2228" spans="1:7">
      <c r="A2228" t="s">
        <v>3277</v>
      </c>
      <c r="B2228" s="25" t="s">
        <v>3957</v>
      </c>
      <c r="C2228" t="str">
        <f>_xlfn.XLOOKUP(A2228,generation_units!A:A,generation_units!T:T)</f>
        <v>Operational</v>
      </c>
      <c r="D2228">
        <v>2</v>
      </c>
      <c r="E2228" s="25">
        <v>2</v>
      </c>
      <c r="F2228" s="3">
        <v>41264</v>
      </c>
    </row>
    <row r="2229" spans="1:7">
      <c r="A2229" t="s">
        <v>3278</v>
      </c>
      <c r="B2229" s="25" t="s">
        <v>4061</v>
      </c>
      <c r="C2229" t="str">
        <f>_xlfn.XLOOKUP(A2229,generation_units!A:A,generation_units!T:T)</f>
        <v>Operational</v>
      </c>
      <c r="D2229">
        <v>2</v>
      </c>
      <c r="E2229" s="25">
        <v>2</v>
      </c>
      <c r="F2229" s="3">
        <v>39965</v>
      </c>
    </row>
    <row r="2230" spans="1:7">
      <c r="A2230" t="s">
        <v>3279</v>
      </c>
      <c r="B2230" t="s">
        <v>4079</v>
      </c>
      <c r="C2230" t="str">
        <f>_xlfn.XLOOKUP(A2230,generation_units!A:A,generation_units!T:T)</f>
        <v>Operational</v>
      </c>
      <c r="D2230">
        <v>150</v>
      </c>
      <c r="E2230">
        <v>150</v>
      </c>
      <c r="F2230" s="3">
        <v>42644</v>
      </c>
    </row>
    <row r="2231" spans="1:7">
      <c r="A2231" t="s">
        <v>3280</v>
      </c>
      <c r="B2231" t="s">
        <v>4075</v>
      </c>
      <c r="C2231" t="str">
        <f>_xlfn.XLOOKUP(A2231,generation_units!A:A,generation_units!T:T)</f>
        <v>Operational</v>
      </c>
      <c r="D2231">
        <v>4</v>
      </c>
      <c r="E2231">
        <v>40</v>
      </c>
      <c r="F2231" s="3">
        <v>44896</v>
      </c>
    </row>
    <row r="2232" spans="1:7">
      <c r="A2232" t="s">
        <v>3280</v>
      </c>
      <c r="B2232" t="s">
        <v>4067</v>
      </c>
      <c r="C2232" t="str">
        <f>_xlfn.XLOOKUP(A2232,generation_units!A:A,generation_units!T:T)</f>
        <v>Operational</v>
      </c>
      <c r="D2232">
        <v>36</v>
      </c>
      <c r="E2232">
        <v>40</v>
      </c>
      <c r="F2232" s="3">
        <v>44896</v>
      </c>
    </row>
    <row r="2233" spans="1:7">
      <c r="A2233" t="s">
        <v>3281</v>
      </c>
      <c r="B2233" s="25" t="s">
        <v>4065</v>
      </c>
      <c r="C2233" t="str">
        <f>_xlfn.XLOOKUP(A2233,generation_units!A:A,generation_units!T:T)</f>
        <v>Operational</v>
      </c>
      <c r="D2233">
        <v>1</v>
      </c>
      <c r="E2233" s="25">
        <v>1</v>
      </c>
      <c r="F2233" s="3">
        <v>41174</v>
      </c>
    </row>
    <row r="2234" spans="1:7">
      <c r="A2234" t="s">
        <v>3282</v>
      </c>
      <c r="B2234" s="25" t="s">
        <v>4132</v>
      </c>
      <c r="C2234" t="str">
        <f>_xlfn.XLOOKUP(A2234,generation_units!A:A,generation_units!T:T)</f>
        <v>Decommissioned</v>
      </c>
      <c r="D2234">
        <v>102</v>
      </c>
      <c r="E2234">
        <v>102</v>
      </c>
      <c r="F2234" s="3">
        <v>39783</v>
      </c>
      <c r="G2234" s="3">
        <v>43434</v>
      </c>
    </row>
    <row r="2235" spans="1:7">
      <c r="A2235" t="s">
        <v>3283</v>
      </c>
      <c r="B2235" t="s">
        <v>4078</v>
      </c>
      <c r="C2235" t="str">
        <f>_xlfn.XLOOKUP(A2235,generation_units!A:A,generation_units!T:T)</f>
        <v>Operational</v>
      </c>
      <c r="D2235">
        <v>106</v>
      </c>
      <c r="E2235">
        <v>106</v>
      </c>
      <c r="F2235" s="3">
        <v>43435</v>
      </c>
    </row>
    <row r="2236" spans="1:7">
      <c r="A2236" t="s">
        <v>3284</v>
      </c>
      <c r="B2236" t="s">
        <v>4132</v>
      </c>
      <c r="C2236" t="str">
        <f>_xlfn.XLOOKUP(A2236,generation_units!A:A,generation_units!T:T)</f>
        <v>Operational</v>
      </c>
      <c r="D2236">
        <v>102</v>
      </c>
      <c r="E2236">
        <v>102</v>
      </c>
      <c r="F2236" s="3">
        <v>39783</v>
      </c>
    </row>
    <row r="2237" spans="1:7">
      <c r="A2237" t="s">
        <v>3285</v>
      </c>
      <c r="B2237" t="s">
        <v>4309</v>
      </c>
      <c r="C2237" t="str">
        <f>_xlfn.XLOOKUP(A2237,generation_units!A:A,generation_units!T:T)</f>
        <v>Operational</v>
      </c>
      <c r="D2237">
        <v>67</v>
      </c>
      <c r="E2237">
        <v>67</v>
      </c>
      <c r="F2237" s="3">
        <v>39783</v>
      </c>
    </row>
    <row r="2238" spans="1:7">
      <c r="A2238" t="s">
        <v>3286</v>
      </c>
      <c r="B2238" s="25" t="s">
        <v>4061</v>
      </c>
      <c r="C2238" t="str">
        <f>_xlfn.XLOOKUP(A2238,generation_units!A:A,generation_units!T:T)</f>
        <v>Operational</v>
      </c>
      <c r="D2238">
        <v>4</v>
      </c>
      <c r="E2238" s="25">
        <v>4</v>
      </c>
      <c r="F2238" s="3">
        <v>39965</v>
      </c>
    </row>
    <row r="2239" spans="1:7">
      <c r="A2239" t="s">
        <v>3287</v>
      </c>
      <c r="B2239" t="s">
        <v>4101</v>
      </c>
      <c r="C2239" t="str">
        <f>_xlfn.XLOOKUP(A2239,generation_units!A:A,generation_units!T:T)</f>
        <v>Operational</v>
      </c>
      <c r="D2239">
        <v>5</v>
      </c>
      <c r="E2239">
        <v>95</v>
      </c>
      <c r="F2239" s="3">
        <v>42370</v>
      </c>
    </row>
    <row r="2240" spans="1:7">
      <c r="A2240" t="s">
        <v>3287</v>
      </c>
      <c r="B2240" t="s">
        <v>4069</v>
      </c>
      <c r="C2240" t="str">
        <f>_xlfn.XLOOKUP(A2240,generation_units!A:A,generation_units!T:T)</f>
        <v>Operational</v>
      </c>
      <c r="D2240">
        <v>90</v>
      </c>
      <c r="E2240">
        <v>95</v>
      </c>
      <c r="F2240" s="3">
        <v>42370</v>
      </c>
    </row>
    <row r="2241" spans="1:7">
      <c r="A2241" t="s">
        <v>3288</v>
      </c>
      <c r="B2241" s="25" t="s">
        <v>4263</v>
      </c>
      <c r="C2241" t="str">
        <f>_xlfn.XLOOKUP(A2241,generation_units!A:A,generation_units!T:T)</f>
        <v>Operational</v>
      </c>
      <c r="D2241">
        <v>1</v>
      </c>
      <c r="E2241" s="25">
        <v>1</v>
      </c>
      <c r="F2241" s="3">
        <v>37256</v>
      </c>
    </row>
    <row r="2242" spans="1:7">
      <c r="A2242" t="s">
        <v>3292</v>
      </c>
      <c r="B2242" s="25" t="s">
        <v>4158</v>
      </c>
      <c r="C2242" t="str">
        <f>_xlfn.XLOOKUP(A2242,generation_units!A:A,generation_units!T:T)</f>
        <v>Expanded</v>
      </c>
      <c r="D2242">
        <v>1</v>
      </c>
      <c r="E2242">
        <v>1</v>
      </c>
      <c r="F2242" s="3">
        <v>39873</v>
      </c>
    </row>
    <row r="2243" spans="1:7">
      <c r="A2243" t="s">
        <v>3294</v>
      </c>
      <c r="B2243" s="25" t="s">
        <v>4158</v>
      </c>
      <c r="C2243" t="str">
        <f>_xlfn.XLOOKUP(A2243,generation_units!A:A,generation_units!T:T)</f>
        <v>Expanded</v>
      </c>
      <c r="D2243">
        <v>1</v>
      </c>
      <c r="E2243">
        <v>1</v>
      </c>
      <c r="F2243" s="3">
        <v>40909</v>
      </c>
    </row>
    <row r="2244" spans="1:7">
      <c r="A2244" t="s">
        <v>3296</v>
      </c>
      <c r="B2244" s="30" t="s">
        <v>4139</v>
      </c>
      <c r="C2244" t="str">
        <f>_xlfn.XLOOKUP(A2244,generation_units!A:A,generation_units!T:T)</f>
        <v>Operational</v>
      </c>
      <c r="D2244">
        <v>2</v>
      </c>
      <c r="E2244" s="25">
        <v>2</v>
      </c>
      <c r="F2244" s="3">
        <v>41244</v>
      </c>
    </row>
    <row r="2245" spans="1:7">
      <c r="A2245" t="s">
        <v>3299</v>
      </c>
      <c r="B2245" t="s">
        <v>4141</v>
      </c>
      <c r="C2245" t="str">
        <f>_xlfn.XLOOKUP(A2245,generation_units!A:A,generation_units!T:T)</f>
        <v>Operational</v>
      </c>
      <c r="D2245">
        <v>43</v>
      </c>
      <c r="E2245">
        <v>43</v>
      </c>
      <c r="F2245" s="3">
        <v>37895</v>
      </c>
    </row>
    <row r="2246" spans="1:7">
      <c r="A2246" t="s">
        <v>3300</v>
      </c>
      <c r="B2246" s="25" t="s">
        <v>4130</v>
      </c>
      <c r="C2246" t="str">
        <f>_xlfn.XLOOKUP(A2246,generation_units!A:A,generation_units!T:T)</f>
        <v>Operational</v>
      </c>
      <c r="D2246">
        <v>1</v>
      </c>
      <c r="E2246" s="25">
        <v>1</v>
      </c>
      <c r="F2246" s="3">
        <v>38412</v>
      </c>
    </row>
    <row r="2247" spans="1:7">
      <c r="A2247" t="s">
        <v>3302</v>
      </c>
      <c r="B2247" t="s">
        <v>4065</v>
      </c>
      <c r="C2247" t="str">
        <f>_xlfn.XLOOKUP(A2247,generation_units!A:A,generation_units!T:T)</f>
        <v>Decommissioned</v>
      </c>
      <c r="D2247">
        <v>98</v>
      </c>
      <c r="E2247">
        <v>98</v>
      </c>
      <c r="F2247" s="3">
        <v>38443</v>
      </c>
      <c r="G2247" s="3">
        <v>44195</v>
      </c>
    </row>
    <row r="2248" spans="1:7">
      <c r="A2248" t="s">
        <v>3303</v>
      </c>
      <c r="B2248" t="s">
        <v>4089</v>
      </c>
      <c r="C2248" t="str">
        <f>_xlfn.XLOOKUP(A2248,generation_units!A:A,generation_units!T:T)</f>
        <v>Operational</v>
      </c>
      <c r="D2248">
        <v>98</v>
      </c>
      <c r="E2248">
        <v>98</v>
      </c>
      <c r="F2248" s="3">
        <v>44196</v>
      </c>
    </row>
    <row r="2249" spans="1:7">
      <c r="A2249" t="s">
        <v>3304</v>
      </c>
      <c r="B2249" t="s">
        <v>4180</v>
      </c>
      <c r="C2249" t="str">
        <f>_xlfn.XLOOKUP(A2249,generation_units!A:A,generation_units!T:T)</f>
        <v>Operational</v>
      </c>
      <c r="D2249">
        <v>22</v>
      </c>
      <c r="E2249">
        <v>22</v>
      </c>
      <c r="F2249" s="3">
        <v>44183</v>
      </c>
    </row>
    <row r="2250" spans="1:7">
      <c r="A2250" t="s">
        <v>3305</v>
      </c>
      <c r="B2250" s="25" t="s">
        <v>4060</v>
      </c>
      <c r="C2250" t="str">
        <f>_xlfn.XLOOKUP(A2250,generation_units!A:A,generation_units!T:T)</f>
        <v>Operational</v>
      </c>
      <c r="D2250">
        <v>1</v>
      </c>
      <c r="E2250">
        <v>1</v>
      </c>
      <c r="F2250" s="3">
        <v>39569</v>
      </c>
    </row>
    <row r="2251" spans="1:7">
      <c r="A2251" t="s">
        <v>3307</v>
      </c>
      <c r="B2251" t="s">
        <v>4208</v>
      </c>
      <c r="C2251" t="str">
        <f>_xlfn.XLOOKUP(A2251,generation_units!A:A,generation_units!T:T)</f>
        <v>Operational</v>
      </c>
      <c r="D2251">
        <v>60</v>
      </c>
      <c r="E2251">
        <v>60</v>
      </c>
      <c r="F2251" s="3">
        <v>41974</v>
      </c>
    </row>
    <row r="2252" spans="1:7">
      <c r="A2252" t="s">
        <v>3308</v>
      </c>
      <c r="B2252" s="25" t="s">
        <v>4080</v>
      </c>
      <c r="C2252" t="str">
        <f>_xlfn.XLOOKUP(A2252,generation_units!A:A,generation_units!T:T)</f>
        <v>Decommissioned</v>
      </c>
      <c r="D2252">
        <v>34</v>
      </c>
      <c r="E2252">
        <v>34</v>
      </c>
      <c r="F2252" s="3">
        <v>39845</v>
      </c>
      <c r="G2252" s="3">
        <v>43829</v>
      </c>
    </row>
    <row r="2253" spans="1:7">
      <c r="A2253" t="s">
        <v>3309</v>
      </c>
      <c r="B2253" t="s">
        <v>4080</v>
      </c>
      <c r="C2253" t="str">
        <f>_xlfn.XLOOKUP(A2253,generation_units!A:A,generation_units!T:T)</f>
        <v>Operational</v>
      </c>
      <c r="D2253">
        <v>34</v>
      </c>
      <c r="E2253">
        <v>34</v>
      </c>
      <c r="F2253" s="3">
        <v>43830</v>
      </c>
    </row>
    <row r="2254" spans="1:7">
      <c r="A2254" t="s">
        <v>3311</v>
      </c>
      <c r="B2254" s="25" t="s">
        <v>4057</v>
      </c>
      <c r="C2254" t="str">
        <f>_xlfn.XLOOKUP(A2254,generation_units!A:A,generation_units!T:T)</f>
        <v>Operational</v>
      </c>
      <c r="D2254">
        <v>122</v>
      </c>
      <c r="E2254" s="25">
        <v>122</v>
      </c>
      <c r="F2254" s="3">
        <v>42795</v>
      </c>
    </row>
    <row r="2255" spans="1:7">
      <c r="A2255" t="s">
        <v>3313</v>
      </c>
      <c r="B2255" s="25" t="s">
        <v>4085</v>
      </c>
      <c r="C2255" t="str">
        <f>_xlfn.XLOOKUP(A2255,generation_units!A:A,generation_units!T:T)</f>
        <v>Operational</v>
      </c>
      <c r="D2255">
        <v>1</v>
      </c>
      <c r="E2255" s="25">
        <v>1</v>
      </c>
      <c r="F2255" s="3">
        <v>44470</v>
      </c>
    </row>
    <row r="2256" spans="1:7">
      <c r="A2256" t="s">
        <v>3315</v>
      </c>
      <c r="B2256" t="s">
        <v>4067</v>
      </c>
      <c r="C2256" t="str">
        <f>_xlfn.XLOOKUP(A2256,generation_units!A:A,generation_units!T:T)</f>
        <v>Operational</v>
      </c>
      <c r="D2256">
        <v>130</v>
      </c>
      <c r="E2256">
        <v>130</v>
      </c>
      <c r="F2256" s="3">
        <v>44652</v>
      </c>
    </row>
    <row r="2257" spans="1:6">
      <c r="A2257" t="s">
        <v>3316</v>
      </c>
      <c r="B2257" s="25" t="s">
        <v>4114</v>
      </c>
      <c r="C2257" t="str">
        <f>_xlfn.XLOOKUP(A2257,generation_units!A:A,generation_units!T:T)</f>
        <v>Operational</v>
      </c>
      <c r="D2257">
        <v>18</v>
      </c>
      <c r="E2257" s="25">
        <v>18</v>
      </c>
      <c r="F2257" s="3">
        <v>37803</v>
      </c>
    </row>
    <row r="2258" spans="1:6">
      <c r="A2258" t="s">
        <v>3319</v>
      </c>
      <c r="B2258" s="25" t="s">
        <v>4065</v>
      </c>
      <c r="C2258" t="str">
        <f>_xlfn.XLOOKUP(A2258,generation_units!A:A,generation_units!T:T)</f>
        <v>Operational</v>
      </c>
      <c r="D2258">
        <v>84</v>
      </c>
      <c r="E2258" s="25">
        <v>84</v>
      </c>
      <c r="F2258" s="3">
        <v>39904</v>
      </c>
    </row>
    <row r="2259" spans="1:6">
      <c r="A2259" t="s">
        <v>3321</v>
      </c>
      <c r="B2259" t="s">
        <v>4060</v>
      </c>
      <c r="C2259" t="str">
        <f>_xlfn.XLOOKUP(A2259,generation_units!A:A,generation_units!T:T)</f>
        <v>Operational</v>
      </c>
      <c r="D2259">
        <v>46</v>
      </c>
      <c r="E2259">
        <v>46</v>
      </c>
      <c r="F2259" s="3">
        <v>39845</v>
      </c>
    </row>
    <row r="2260" spans="1:6">
      <c r="A2260" t="s">
        <v>3322</v>
      </c>
      <c r="B2260" t="s">
        <v>4076</v>
      </c>
      <c r="C2260" t="str">
        <f>_xlfn.XLOOKUP(A2260,generation_units!A:A,generation_units!T:T)</f>
        <v>Operational</v>
      </c>
      <c r="D2260">
        <v>79</v>
      </c>
      <c r="E2260">
        <v>79</v>
      </c>
      <c r="F2260" s="3">
        <v>44160</v>
      </c>
    </row>
    <row r="2261" spans="1:6">
      <c r="A2261" t="s">
        <v>3326</v>
      </c>
      <c r="B2261" t="s">
        <v>4075</v>
      </c>
      <c r="C2261" t="str">
        <f>_xlfn.XLOOKUP(A2261,generation_units!A:A,generation_units!T:T)</f>
        <v>Operational</v>
      </c>
      <c r="D2261">
        <v>13</v>
      </c>
      <c r="E2261">
        <v>41</v>
      </c>
      <c r="F2261" s="3">
        <v>44160</v>
      </c>
    </row>
    <row r="2262" spans="1:6">
      <c r="A2262" t="s">
        <v>3326</v>
      </c>
      <c r="B2262" t="s">
        <v>4076</v>
      </c>
      <c r="C2262" t="str">
        <f>_xlfn.XLOOKUP(A2262,generation_units!A:A,generation_units!T:T)</f>
        <v>Operational</v>
      </c>
      <c r="D2262">
        <v>28</v>
      </c>
      <c r="E2262">
        <v>41</v>
      </c>
      <c r="F2262" s="3">
        <v>44160</v>
      </c>
    </row>
    <row r="2263" spans="1:6">
      <c r="A2263" t="s">
        <v>3327</v>
      </c>
      <c r="B2263" t="s">
        <v>3964</v>
      </c>
      <c r="C2263" t="str">
        <f>_xlfn.XLOOKUP(A2263,generation_units!A:A,generation_units!T:T)</f>
        <v>Operational</v>
      </c>
      <c r="D2263">
        <v>26</v>
      </c>
      <c r="E2263">
        <v>26</v>
      </c>
      <c r="F2263" s="3">
        <v>39447</v>
      </c>
    </row>
    <row r="2264" spans="1:6">
      <c r="A2264" t="s">
        <v>3328</v>
      </c>
      <c r="B2264" t="s">
        <v>4061</v>
      </c>
      <c r="C2264" t="str">
        <f>_xlfn.XLOOKUP(A2264,generation_units!A:A,generation_units!T:T)</f>
        <v>Operational</v>
      </c>
      <c r="D2264">
        <v>121</v>
      </c>
      <c r="E2264">
        <v>121</v>
      </c>
      <c r="F2264" s="3">
        <v>40148</v>
      </c>
    </row>
    <row r="2265" spans="1:6">
      <c r="A2265" t="s">
        <v>3330</v>
      </c>
      <c r="B2265" t="s">
        <v>4075</v>
      </c>
      <c r="C2265" t="str">
        <f>_xlfn.XLOOKUP(A2265,generation_units!A:A,generation_units!T:T)</f>
        <v>Operational</v>
      </c>
      <c r="D2265">
        <v>13</v>
      </c>
      <c r="E2265">
        <v>81</v>
      </c>
      <c r="F2265" s="3">
        <v>43831</v>
      </c>
    </row>
    <row r="2266" spans="1:6">
      <c r="A2266" t="s">
        <v>3330</v>
      </c>
      <c r="B2266" t="s">
        <v>4076</v>
      </c>
      <c r="C2266" t="str">
        <f>_xlfn.XLOOKUP(A2266,generation_units!A:A,generation_units!T:T)</f>
        <v>Operational</v>
      </c>
      <c r="D2266">
        <v>68</v>
      </c>
      <c r="E2266">
        <v>81</v>
      </c>
      <c r="F2266" s="3">
        <v>43831</v>
      </c>
    </row>
    <row r="2267" spans="1:6">
      <c r="A2267" t="s">
        <v>3331</v>
      </c>
      <c r="B2267" t="s">
        <v>4078</v>
      </c>
      <c r="C2267" t="str">
        <f>_xlfn.XLOOKUP(A2267,generation_units!A:A,generation_units!T:T)</f>
        <v>Operational</v>
      </c>
      <c r="D2267">
        <v>11</v>
      </c>
      <c r="E2267">
        <v>89</v>
      </c>
      <c r="F2267" s="3">
        <v>44166</v>
      </c>
    </row>
    <row r="2268" spans="1:6">
      <c r="A2268" t="s">
        <v>3331</v>
      </c>
      <c r="B2268" t="s">
        <v>4248</v>
      </c>
      <c r="C2268" t="str">
        <f>_xlfn.XLOOKUP(A2268,generation_units!A:A,generation_units!T:T)</f>
        <v>Operational</v>
      </c>
      <c r="D2268">
        <v>78</v>
      </c>
      <c r="E2268">
        <v>89</v>
      </c>
      <c r="F2268" s="3">
        <v>44166</v>
      </c>
    </row>
    <row r="2269" spans="1:6">
      <c r="A2269" t="s">
        <v>3332</v>
      </c>
      <c r="B2269" t="s">
        <v>3964</v>
      </c>
      <c r="C2269" t="str">
        <f>_xlfn.XLOOKUP(A2269,generation_units!A:A,generation_units!T:T)</f>
        <v>Operational</v>
      </c>
      <c r="D2269">
        <v>89</v>
      </c>
      <c r="E2269">
        <v>89</v>
      </c>
      <c r="F2269" s="3">
        <v>39405</v>
      </c>
    </row>
    <row r="2270" spans="1:6">
      <c r="A2270" s="30" t="s">
        <v>3336</v>
      </c>
      <c r="B2270" s="25" t="s">
        <v>4075</v>
      </c>
      <c r="C2270" t="str">
        <f>_xlfn.XLOOKUP(A2270,generation_units!A:A,generation_units!T:T)</f>
        <v>Operational</v>
      </c>
      <c r="D2270">
        <v>11</v>
      </c>
      <c r="E2270" s="25">
        <v>126</v>
      </c>
      <c r="F2270" s="3">
        <v>44166</v>
      </c>
    </row>
    <row r="2271" spans="1:6">
      <c r="A2271" s="30" t="s">
        <v>3336</v>
      </c>
      <c r="B2271" s="25" t="s">
        <v>4067</v>
      </c>
      <c r="C2271" t="str">
        <f>_xlfn.XLOOKUP(A2271,generation_units!A:A,generation_units!T:T)</f>
        <v>Operational</v>
      </c>
      <c r="D2271">
        <v>115</v>
      </c>
      <c r="E2271" s="25">
        <v>126</v>
      </c>
      <c r="F2271" s="3">
        <v>44166</v>
      </c>
    </row>
    <row r="2272" spans="1:6">
      <c r="A2272" t="s">
        <v>3339</v>
      </c>
      <c r="B2272" t="s">
        <v>4067</v>
      </c>
      <c r="C2272" t="str">
        <f>_xlfn.XLOOKUP(A2272,generation_units!A:A,generation_units!T:T)</f>
        <v>Operational</v>
      </c>
      <c r="D2272">
        <v>180</v>
      </c>
      <c r="E2272">
        <v>180</v>
      </c>
      <c r="F2272" s="3">
        <v>44136</v>
      </c>
    </row>
    <row r="2273" spans="1:6">
      <c r="A2273" t="s">
        <v>3341</v>
      </c>
      <c r="B2273" s="25" t="s">
        <v>4065</v>
      </c>
      <c r="C2273" t="str">
        <f>_xlfn.XLOOKUP(A2273,generation_units!A:A,generation_units!T:T)</f>
        <v>Operational</v>
      </c>
      <c r="D2273">
        <v>100</v>
      </c>
      <c r="E2273">
        <v>100</v>
      </c>
      <c r="F2273" s="3">
        <v>40695</v>
      </c>
    </row>
    <row r="2274" spans="1:6">
      <c r="A2274" t="s">
        <v>3341</v>
      </c>
      <c r="B2274" t="s">
        <v>4052</v>
      </c>
      <c r="C2274" t="str">
        <f>_xlfn.XLOOKUP(A2274,generation_units!A:A,generation_units!T:T)</f>
        <v>Operational</v>
      </c>
      <c r="D2274">
        <v>100</v>
      </c>
      <c r="E2274">
        <v>100</v>
      </c>
      <c r="F2274" s="3">
        <v>40695</v>
      </c>
    </row>
    <row r="2275" spans="1:6">
      <c r="A2275" t="s">
        <v>3342</v>
      </c>
      <c r="B2275" t="s">
        <v>4157</v>
      </c>
      <c r="C2275" t="str">
        <f>_xlfn.XLOOKUP(A2275,generation_units!A:A,generation_units!T:T)</f>
        <v>Operational</v>
      </c>
      <c r="D2275">
        <v>33</v>
      </c>
      <c r="E2275">
        <v>33</v>
      </c>
      <c r="F2275" s="3">
        <v>45404</v>
      </c>
    </row>
    <row r="2276" spans="1:6">
      <c r="A2276" t="s">
        <v>3344</v>
      </c>
      <c r="B2276" t="s">
        <v>4157</v>
      </c>
      <c r="C2276" t="str">
        <f>_xlfn.XLOOKUP(A2276,generation_units!A:A,generation_units!T:T)</f>
        <v>Operational</v>
      </c>
      <c r="D2276">
        <v>17</v>
      </c>
      <c r="E2276">
        <v>17</v>
      </c>
      <c r="F2276" s="3">
        <v>37987</v>
      </c>
    </row>
    <row r="2277" spans="1:6">
      <c r="A2277" t="s">
        <v>3345</v>
      </c>
      <c r="B2277" t="s">
        <v>4081</v>
      </c>
      <c r="C2277" t="str">
        <f>_xlfn.XLOOKUP(A2277,generation_units!A:A,generation_units!T:T)</f>
        <v>Operational</v>
      </c>
      <c r="D2277">
        <v>57</v>
      </c>
      <c r="E2277">
        <v>57</v>
      </c>
      <c r="F2277" s="3">
        <v>41244</v>
      </c>
    </row>
    <row r="2278" spans="1:6">
      <c r="A2278" t="s">
        <v>3346</v>
      </c>
      <c r="B2278" t="s">
        <v>4310</v>
      </c>
      <c r="C2278" t="str">
        <f>_xlfn.XLOOKUP(A2278,generation_units!A:A,generation_units!T:T)</f>
        <v>Operational</v>
      </c>
      <c r="D2278">
        <v>41</v>
      </c>
      <c r="E2278">
        <v>41</v>
      </c>
      <c r="F2278" s="3">
        <v>37530</v>
      </c>
    </row>
    <row r="2279" spans="1:6">
      <c r="A2279" t="s">
        <v>3348</v>
      </c>
      <c r="B2279" t="s">
        <v>4085</v>
      </c>
      <c r="C2279" t="str">
        <f>_xlfn.XLOOKUP(A2279,generation_units!A:A,generation_units!T:T)</f>
        <v>Operational</v>
      </c>
      <c r="D2279">
        <v>24</v>
      </c>
      <c r="E2279">
        <v>24</v>
      </c>
      <c r="F2279" s="3">
        <v>43891</v>
      </c>
    </row>
    <row r="2280" spans="1:6">
      <c r="A2280" t="s">
        <v>3349</v>
      </c>
      <c r="B2280" t="s">
        <v>4108</v>
      </c>
      <c r="C2280" t="str">
        <f>_xlfn.XLOOKUP(A2280,generation_units!A:A,generation_units!T:T)</f>
        <v>Expanded</v>
      </c>
      <c r="D2280">
        <v>127</v>
      </c>
      <c r="E2280">
        <v>127</v>
      </c>
      <c r="F2280" s="3">
        <v>39052</v>
      </c>
    </row>
    <row r="2281" spans="1:6">
      <c r="A2281" t="s">
        <v>3352</v>
      </c>
      <c r="B2281" t="s">
        <v>4001</v>
      </c>
      <c r="C2281" t="str">
        <f>_xlfn.XLOOKUP(A2281,generation_units!A:A,generation_units!T:T)</f>
        <v>Operational</v>
      </c>
      <c r="D2281">
        <v>22</v>
      </c>
      <c r="E2281">
        <v>22</v>
      </c>
      <c r="F2281" s="3">
        <v>40118</v>
      </c>
    </row>
    <row r="2282" spans="1:6">
      <c r="A2282" t="s">
        <v>3353</v>
      </c>
      <c r="B2282" t="s">
        <v>4207</v>
      </c>
      <c r="C2282" t="str">
        <f>_xlfn.XLOOKUP(A2282,generation_units!A:A,generation_units!T:T)</f>
        <v>Operational</v>
      </c>
      <c r="D2282">
        <v>13</v>
      </c>
      <c r="E2282" s="25">
        <v>13</v>
      </c>
      <c r="F2282" s="3">
        <v>41091</v>
      </c>
    </row>
    <row r="2283" spans="1:6">
      <c r="A2283" t="s">
        <v>3354</v>
      </c>
      <c r="B2283" t="s">
        <v>4069</v>
      </c>
      <c r="C2283" t="str">
        <f>_xlfn.XLOOKUP(A2283,generation_units!A:A,generation_units!T:T)</f>
        <v>Operational</v>
      </c>
      <c r="D2283">
        <v>4</v>
      </c>
      <c r="E2283">
        <v>52</v>
      </c>
      <c r="F2283" s="3">
        <v>44378</v>
      </c>
    </row>
    <row r="2284" spans="1:6">
      <c r="A2284" t="s">
        <v>3354</v>
      </c>
      <c r="B2284" t="s">
        <v>4193</v>
      </c>
      <c r="C2284" t="str">
        <f>_xlfn.XLOOKUP(A2284,generation_units!A:A,generation_units!T:T)</f>
        <v>Operational</v>
      </c>
      <c r="D2284">
        <v>27</v>
      </c>
      <c r="E2284">
        <v>52</v>
      </c>
      <c r="F2284" s="3">
        <v>44378</v>
      </c>
    </row>
    <row r="2285" spans="1:6">
      <c r="A2285" t="s">
        <v>3354</v>
      </c>
      <c r="B2285" t="s">
        <v>4239</v>
      </c>
      <c r="C2285" t="str">
        <f>_xlfn.XLOOKUP(A2285,generation_units!A:A,generation_units!T:T)</f>
        <v>Operational</v>
      </c>
      <c r="D2285">
        <v>21</v>
      </c>
      <c r="E2285">
        <v>52</v>
      </c>
      <c r="F2285" s="3">
        <v>44378</v>
      </c>
    </row>
    <row r="2286" spans="1:6">
      <c r="A2286" t="s">
        <v>3355</v>
      </c>
      <c r="B2286" t="s">
        <v>4147</v>
      </c>
      <c r="C2286" t="str">
        <f>_xlfn.XLOOKUP(A2286,generation_units!A:A,generation_units!T:T)</f>
        <v>Operational</v>
      </c>
      <c r="D2286">
        <v>125</v>
      </c>
      <c r="E2286" s="25">
        <v>125</v>
      </c>
      <c r="F2286" s="3">
        <v>41244</v>
      </c>
    </row>
    <row r="2287" spans="1:6">
      <c r="A2287" t="s">
        <v>3357</v>
      </c>
      <c r="B2287" t="s">
        <v>4079</v>
      </c>
      <c r="C2287" t="str">
        <f>_xlfn.XLOOKUP(A2287,generation_units!A:A,generation_units!T:T)</f>
        <v>Operational</v>
      </c>
      <c r="D2287">
        <v>6</v>
      </c>
      <c r="E2287">
        <v>67</v>
      </c>
      <c r="F2287" s="3">
        <v>43435</v>
      </c>
    </row>
    <row r="2288" spans="1:6">
      <c r="A2288" t="s">
        <v>3357</v>
      </c>
      <c r="B2288" t="s">
        <v>4075</v>
      </c>
      <c r="C2288" t="str">
        <f>_xlfn.XLOOKUP(A2288,generation_units!A:A,generation_units!T:T)</f>
        <v>Operational</v>
      </c>
      <c r="D2288">
        <v>61</v>
      </c>
      <c r="E2288">
        <v>67</v>
      </c>
      <c r="F2288" s="3">
        <v>43435</v>
      </c>
    </row>
    <row r="2289" spans="1:7">
      <c r="A2289" t="s">
        <v>3358</v>
      </c>
      <c r="B2289" t="s">
        <v>4086</v>
      </c>
      <c r="C2289" t="str">
        <f>_xlfn.XLOOKUP(A2289,generation_units!A:A,generation_units!T:T)</f>
        <v>Operational</v>
      </c>
      <c r="D2289">
        <v>24</v>
      </c>
      <c r="E2289">
        <v>29</v>
      </c>
      <c r="F2289" s="3">
        <v>43862</v>
      </c>
    </row>
    <row r="2290" spans="1:7">
      <c r="A2290" t="s">
        <v>3359</v>
      </c>
      <c r="B2290" t="s">
        <v>3964</v>
      </c>
      <c r="C2290" t="str">
        <f>_xlfn.XLOOKUP(A2290,generation_units!A:A,generation_units!T:T)</f>
        <v>Decommissioned</v>
      </c>
      <c r="D2290">
        <v>70</v>
      </c>
      <c r="E2290">
        <v>70</v>
      </c>
      <c r="F2290" s="3">
        <v>39173</v>
      </c>
      <c r="G2290" s="3">
        <v>43859</v>
      </c>
    </row>
    <row r="2291" spans="1:7">
      <c r="A2291" t="s">
        <v>3360</v>
      </c>
      <c r="B2291" t="s">
        <v>4057</v>
      </c>
      <c r="C2291" t="str">
        <f>_xlfn.XLOOKUP(A2291,generation_units!A:A,generation_units!T:T)</f>
        <v>Operational</v>
      </c>
      <c r="D2291">
        <v>70</v>
      </c>
      <c r="E2291">
        <v>70</v>
      </c>
      <c r="F2291" s="3">
        <v>43860</v>
      </c>
    </row>
    <row r="2292" spans="1:7">
      <c r="A2292" t="s">
        <v>3361</v>
      </c>
      <c r="B2292" s="25" t="s">
        <v>4311</v>
      </c>
      <c r="C2292" t="str">
        <f>_xlfn.XLOOKUP(A2292,generation_units!A:A,generation_units!T:T)</f>
        <v>Operational</v>
      </c>
      <c r="D2292">
        <v>2</v>
      </c>
      <c r="E2292" s="25">
        <v>2</v>
      </c>
      <c r="F2292" s="3">
        <v>40026</v>
      </c>
    </row>
    <row r="2293" spans="1:7">
      <c r="A2293" t="s">
        <v>3364</v>
      </c>
      <c r="B2293" s="25" t="s">
        <v>4065</v>
      </c>
      <c r="C2293" t="str">
        <f>_xlfn.XLOOKUP(A2293,generation_units!A:A,generation_units!T:T)</f>
        <v>Operational</v>
      </c>
      <c r="D2293">
        <v>48</v>
      </c>
      <c r="E2293" s="25">
        <v>48</v>
      </c>
      <c r="F2293" s="3">
        <v>39814</v>
      </c>
    </row>
    <row r="2294" spans="1:7">
      <c r="A2294" t="s">
        <v>3366</v>
      </c>
      <c r="B2294" s="25" t="s">
        <v>4077</v>
      </c>
      <c r="C2294" t="str">
        <f>_xlfn.XLOOKUP(A2294,generation_units!A:A,generation_units!T:T)</f>
        <v>Operational</v>
      </c>
      <c r="D2294">
        <v>38</v>
      </c>
      <c r="E2294" s="25">
        <v>38</v>
      </c>
      <c r="F2294" s="3">
        <v>44104</v>
      </c>
    </row>
    <row r="2295" spans="1:7">
      <c r="A2295" t="s">
        <v>3368</v>
      </c>
      <c r="B2295" t="s">
        <v>4097</v>
      </c>
      <c r="C2295" t="str">
        <f>_xlfn.XLOOKUP(A2295,generation_units!A:A,generation_units!T:T)</f>
        <v>Operational</v>
      </c>
      <c r="D2295">
        <v>5</v>
      </c>
      <c r="E2295">
        <v>5</v>
      </c>
      <c r="F2295" s="3">
        <v>42795</v>
      </c>
    </row>
    <row r="2296" spans="1:7">
      <c r="A2296" t="s">
        <v>3369</v>
      </c>
      <c r="B2296" t="s">
        <v>4104</v>
      </c>
      <c r="C2296" t="str">
        <f>_xlfn.XLOOKUP(A2296,generation_units!A:A,generation_units!T:T)</f>
        <v>Operational</v>
      </c>
      <c r="D2296">
        <v>100</v>
      </c>
      <c r="E2296">
        <v>100</v>
      </c>
      <c r="F2296" s="3">
        <v>43040</v>
      </c>
    </row>
    <row r="2297" spans="1:7">
      <c r="A2297" s="30" t="s">
        <v>3370</v>
      </c>
      <c r="B2297" s="25" t="s">
        <v>4065</v>
      </c>
      <c r="C2297" t="str">
        <f>_xlfn.XLOOKUP(A2297,generation_units!A:A,generation_units!T:T)</f>
        <v>Decommissioned</v>
      </c>
      <c r="D2297">
        <v>33</v>
      </c>
      <c r="E2297" s="25">
        <v>33</v>
      </c>
      <c r="F2297" s="3">
        <v>38749</v>
      </c>
      <c r="G2297" s="3">
        <v>43921</v>
      </c>
    </row>
    <row r="2298" spans="1:7">
      <c r="A2298" t="s">
        <v>3371</v>
      </c>
      <c r="B2298" s="25" t="s">
        <v>4065</v>
      </c>
      <c r="C2298" t="str">
        <f>_xlfn.XLOOKUP(A2298,generation_units!A:A,generation_units!T:T)</f>
        <v>Decommissioned</v>
      </c>
      <c r="D2298">
        <v>33</v>
      </c>
      <c r="E2298">
        <v>33</v>
      </c>
      <c r="F2298" s="3">
        <v>40118</v>
      </c>
      <c r="G2298" s="3">
        <v>43829</v>
      </c>
    </row>
    <row r="2299" spans="1:7">
      <c r="A2299" t="s">
        <v>3372</v>
      </c>
      <c r="B2299" t="s">
        <v>4080</v>
      </c>
      <c r="C2299" t="str">
        <f>_xlfn.XLOOKUP(A2299,generation_units!A:A,generation_units!T:T)</f>
        <v>Operational</v>
      </c>
      <c r="D2299">
        <v>33</v>
      </c>
      <c r="E2299">
        <v>33</v>
      </c>
      <c r="F2299" s="3">
        <v>43830</v>
      </c>
    </row>
    <row r="2300" spans="1:7">
      <c r="A2300" s="30" t="s">
        <v>3373</v>
      </c>
      <c r="B2300" s="25" t="s">
        <v>4065</v>
      </c>
      <c r="C2300" t="str">
        <f>_xlfn.XLOOKUP(A2300,generation_units!A:A,generation_units!T:T)</f>
        <v>Operational</v>
      </c>
      <c r="D2300">
        <v>5</v>
      </c>
      <c r="E2300" s="25">
        <v>28</v>
      </c>
      <c r="F2300" s="3">
        <v>43922</v>
      </c>
    </row>
    <row r="2301" spans="1:7">
      <c r="A2301" s="30" t="s">
        <v>3373</v>
      </c>
      <c r="B2301" s="25" t="s">
        <v>4089</v>
      </c>
      <c r="C2301" t="str">
        <f>_xlfn.XLOOKUP(A2301,generation_units!A:A,generation_units!T:T)</f>
        <v>Operational</v>
      </c>
      <c r="D2301">
        <v>28</v>
      </c>
      <c r="E2301" s="25">
        <v>28</v>
      </c>
      <c r="F2301" s="3">
        <v>43922</v>
      </c>
    </row>
    <row r="2302" spans="1:7">
      <c r="A2302" t="s">
        <v>3375</v>
      </c>
      <c r="B2302" s="25" t="s">
        <v>3989</v>
      </c>
      <c r="C2302" t="str">
        <f>_xlfn.XLOOKUP(A2302,generation_units!A:A,generation_units!T:T)</f>
        <v>Operational</v>
      </c>
      <c r="D2302">
        <v>2</v>
      </c>
      <c r="E2302" s="25">
        <v>2</v>
      </c>
      <c r="F2302" s="3">
        <v>42278</v>
      </c>
    </row>
    <row r="2303" spans="1:7">
      <c r="A2303" t="s">
        <v>3378</v>
      </c>
      <c r="B2303" s="25" t="s">
        <v>4090</v>
      </c>
      <c r="C2303" t="str">
        <f>_xlfn.XLOOKUP(A2303,generation_units!A:A,generation_units!T:T)</f>
        <v>Operational</v>
      </c>
      <c r="D2303">
        <v>1</v>
      </c>
      <c r="E2303" s="25">
        <v>1</v>
      </c>
      <c r="F2303" s="3">
        <v>42248</v>
      </c>
    </row>
    <row r="2304" spans="1:7">
      <c r="A2304" t="s">
        <v>3379</v>
      </c>
      <c r="B2304" s="25" t="s">
        <v>4312</v>
      </c>
      <c r="C2304" t="str">
        <f>_xlfn.XLOOKUP(A2304,generation_units!A:A,generation_units!T:T)</f>
        <v>Decommissioned</v>
      </c>
      <c r="D2304">
        <v>400</v>
      </c>
      <c r="E2304" s="47">
        <v>400</v>
      </c>
      <c r="F2304" s="3">
        <v>31017</v>
      </c>
      <c r="G2304" s="3">
        <v>44398</v>
      </c>
    </row>
    <row r="2305" spans="1:7">
      <c r="A2305" t="s">
        <v>3382</v>
      </c>
      <c r="B2305" t="s">
        <v>3950</v>
      </c>
      <c r="C2305" t="str">
        <f>_xlfn.XLOOKUP(A2305,generation_units!A:A,generation_units!T:T)</f>
        <v>Operational</v>
      </c>
      <c r="D2305">
        <v>11</v>
      </c>
      <c r="E2305">
        <v>13</v>
      </c>
      <c r="F2305" s="3">
        <v>44399</v>
      </c>
    </row>
    <row r="2306" spans="1:7">
      <c r="A2306" t="s">
        <v>3382</v>
      </c>
      <c r="B2306" t="s">
        <v>4011</v>
      </c>
      <c r="C2306" t="str">
        <f>_xlfn.XLOOKUP(A2306,generation_units!A:A,generation_units!T:T)</f>
        <v>Operational</v>
      </c>
      <c r="D2306">
        <v>2</v>
      </c>
      <c r="E2306">
        <v>13</v>
      </c>
      <c r="F2306" s="3">
        <v>44399</v>
      </c>
    </row>
    <row r="2307" spans="1:7">
      <c r="A2307" t="s">
        <v>3385</v>
      </c>
      <c r="B2307" s="30" t="s">
        <v>4114</v>
      </c>
      <c r="C2307" t="str">
        <f>_xlfn.XLOOKUP(A2307,generation_units!A:A,generation_units!T:T)</f>
        <v>Operational</v>
      </c>
      <c r="D2307">
        <v>2</v>
      </c>
      <c r="E2307">
        <v>2</v>
      </c>
      <c r="F2307" s="3">
        <v>37865</v>
      </c>
    </row>
    <row r="2308" spans="1:7">
      <c r="A2308" t="s">
        <v>3386</v>
      </c>
      <c r="B2308" s="25" t="s">
        <v>4106</v>
      </c>
      <c r="C2308" t="str">
        <f>_xlfn.XLOOKUP(A2308,generation_units!A:A,generation_units!T:T)</f>
        <v>Operational</v>
      </c>
      <c r="D2308">
        <v>12</v>
      </c>
      <c r="E2308" s="25">
        <v>12</v>
      </c>
      <c r="F2308" s="3">
        <v>38777</v>
      </c>
    </row>
    <row r="2309" spans="1:7">
      <c r="A2309" t="s">
        <v>3388</v>
      </c>
      <c r="B2309" t="s">
        <v>4019</v>
      </c>
      <c r="C2309" t="str">
        <f>_xlfn.XLOOKUP(A2309,generation_units!A:A,generation_units!T:T)</f>
        <v>Operational</v>
      </c>
      <c r="D2309">
        <v>23</v>
      </c>
      <c r="E2309">
        <v>60</v>
      </c>
      <c r="F2309" s="3">
        <v>40940</v>
      </c>
    </row>
    <row r="2310" spans="1:7">
      <c r="A2310" t="s">
        <v>3388</v>
      </c>
      <c r="B2310" t="s">
        <v>3987</v>
      </c>
      <c r="C2310" t="str">
        <f>_xlfn.XLOOKUP(A2310,generation_units!A:A,generation_units!T:T)</f>
        <v>Operational</v>
      </c>
      <c r="D2310">
        <v>37</v>
      </c>
      <c r="E2310">
        <v>60</v>
      </c>
      <c r="F2310" s="3">
        <v>40940</v>
      </c>
    </row>
    <row r="2311" spans="1:7">
      <c r="A2311" t="s">
        <v>3389</v>
      </c>
      <c r="B2311" t="s">
        <v>4057</v>
      </c>
      <c r="C2311" t="str">
        <f>_xlfn.XLOOKUP(A2311,generation_units!A:A,generation_units!T:T)</f>
        <v>Operational</v>
      </c>
      <c r="D2311">
        <v>28</v>
      </c>
      <c r="E2311">
        <v>28</v>
      </c>
      <c r="F2311" s="3">
        <v>41988</v>
      </c>
    </row>
    <row r="2312" spans="1:7">
      <c r="A2312" t="s">
        <v>3390</v>
      </c>
      <c r="B2312" s="25" t="s">
        <v>4081</v>
      </c>
      <c r="C2312" t="str">
        <f>_xlfn.XLOOKUP(A2312,generation_units!A:A,generation_units!T:T)</f>
        <v>Operational</v>
      </c>
      <c r="D2312">
        <v>1</v>
      </c>
      <c r="E2312" s="25">
        <v>1</v>
      </c>
      <c r="F2312" s="3">
        <v>40787</v>
      </c>
    </row>
    <row r="2313" spans="1:7">
      <c r="A2313" t="s">
        <v>3391</v>
      </c>
      <c r="B2313" t="s">
        <v>3964</v>
      </c>
      <c r="C2313" t="str">
        <f>_xlfn.XLOOKUP(A2313,generation_units!A:A,generation_units!T:T)</f>
        <v>Operational</v>
      </c>
      <c r="D2313">
        <v>114</v>
      </c>
      <c r="E2313">
        <v>114</v>
      </c>
      <c r="F2313" s="3">
        <v>40087</v>
      </c>
    </row>
    <row r="2314" spans="1:7">
      <c r="A2314" t="s">
        <v>3393</v>
      </c>
      <c r="B2314" t="s">
        <v>4233</v>
      </c>
      <c r="C2314" t="str">
        <f>_xlfn.XLOOKUP(A2314,generation_units!A:A,generation_units!T:T)</f>
        <v>Operational</v>
      </c>
      <c r="D2314">
        <v>10</v>
      </c>
      <c r="E2314">
        <v>10</v>
      </c>
      <c r="F2314" s="3">
        <v>39692</v>
      </c>
    </row>
    <row r="2315" spans="1:7">
      <c r="A2315" t="s">
        <v>3394</v>
      </c>
      <c r="B2315" t="s">
        <v>4053</v>
      </c>
      <c r="C2315" t="str">
        <f>_xlfn.XLOOKUP(A2315,generation_units!A:A,generation_units!T:T)</f>
        <v>Operational</v>
      </c>
      <c r="D2315">
        <v>3</v>
      </c>
      <c r="E2315">
        <v>3</v>
      </c>
      <c r="F2315" s="3">
        <v>36892</v>
      </c>
    </row>
    <row r="2316" spans="1:7">
      <c r="A2316" t="s">
        <v>3395</v>
      </c>
      <c r="B2316" s="25" t="s">
        <v>4081</v>
      </c>
      <c r="C2316" t="str">
        <f>_xlfn.XLOOKUP(A2316,generation_units!A:A,generation_units!T:T)</f>
        <v>Operational</v>
      </c>
      <c r="D2316">
        <v>1</v>
      </c>
      <c r="E2316" s="25">
        <v>1</v>
      </c>
      <c r="F2316" s="3">
        <v>41030</v>
      </c>
    </row>
    <row r="2317" spans="1:7">
      <c r="A2317" t="s">
        <v>3396</v>
      </c>
      <c r="B2317" s="30" t="s">
        <v>4106</v>
      </c>
      <c r="C2317" t="str">
        <f>_xlfn.XLOOKUP(A2317,generation_units!A:A,generation_units!T:T)</f>
        <v>Operational</v>
      </c>
      <c r="D2317">
        <v>1</v>
      </c>
      <c r="E2317">
        <v>1</v>
      </c>
      <c r="F2317" s="3">
        <v>38838</v>
      </c>
    </row>
    <row r="2318" spans="1:7">
      <c r="A2318" t="s">
        <v>3397</v>
      </c>
      <c r="B2318" s="25" t="s">
        <v>4089</v>
      </c>
      <c r="C2318" t="str">
        <f>_xlfn.XLOOKUP(A2318,generation_units!A:A,generation_units!T:T)</f>
        <v>Decommissioned</v>
      </c>
      <c r="D2318">
        <v>75</v>
      </c>
      <c r="E2318">
        <v>75</v>
      </c>
      <c r="F2318" s="3">
        <v>39661</v>
      </c>
      <c r="G2318" s="3">
        <v>44195</v>
      </c>
    </row>
    <row r="2319" spans="1:7">
      <c r="A2319" t="s">
        <v>3398</v>
      </c>
      <c r="B2319" t="s">
        <v>4089</v>
      </c>
      <c r="C2319" t="str">
        <f>_xlfn.XLOOKUP(A2319,generation_units!A:A,generation_units!T:T)</f>
        <v>Operational</v>
      </c>
      <c r="D2319">
        <v>75</v>
      </c>
      <c r="E2319">
        <v>75</v>
      </c>
      <c r="F2319" s="3">
        <v>44196</v>
      </c>
    </row>
    <row r="2320" spans="1:7">
      <c r="A2320" t="s">
        <v>3399</v>
      </c>
      <c r="B2320" s="25" t="s">
        <v>4065</v>
      </c>
      <c r="C2320" t="str">
        <f>_xlfn.XLOOKUP(A2320,generation_units!A:A,generation_units!T:T)</f>
        <v>Operational</v>
      </c>
      <c r="D2320">
        <v>1</v>
      </c>
      <c r="E2320" s="25">
        <v>1</v>
      </c>
      <c r="F2320" s="3">
        <v>40452</v>
      </c>
    </row>
    <row r="2321" spans="1:7">
      <c r="A2321" t="s">
        <v>3401</v>
      </c>
      <c r="B2321" t="s">
        <v>4065</v>
      </c>
      <c r="C2321" t="str">
        <f>_xlfn.XLOOKUP(A2321,generation_units!A:A,generation_units!T:T)</f>
        <v>Operational</v>
      </c>
      <c r="D2321">
        <v>43</v>
      </c>
      <c r="E2321">
        <v>43</v>
      </c>
      <c r="F2321" s="3">
        <v>38749</v>
      </c>
    </row>
    <row r="2322" spans="1:7">
      <c r="A2322" t="s">
        <v>3402</v>
      </c>
      <c r="B2322" s="25" t="s">
        <v>4075</v>
      </c>
      <c r="C2322" t="str">
        <f>_xlfn.XLOOKUP(A2322,generation_units!A:A,generation_units!T:T)</f>
        <v>Operational</v>
      </c>
      <c r="D2322">
        <v>4</v>
      </c>
      <c r="E2322" s="25">
        <v>4</v>
      </c>
      <c r="F2322" s="3">
        <v>43465</v>
      </c>
    </row>
    <row r="2323" spans="1:7">
      <c r="A2323" t="s">
        <v>3404</v>
      </c>
      <c r="B2323" t="s">
        <v>4053</v>
      </c>
      <c r="C2323" t="str">
        <f>_xlfn.XLOOKUP(A2323,generation_units!A:A,generation_units!T:T)</f>
        <v>Decommissioned</v>
      </c>
      <c r="D2323">
        <v>121</v>
      </c>
      <c r="E2323">
        <v>121</v>
      </c>
      <c r="F2323" s="3">
        <v>37073</v>
      </c>
      <c r="G2323" s="3">
        <v>43464</v>
      </c>
    </row>
    <row r="2324" spans="1:7">
      <c r="A2324" t="s">
        <v>3406</v>
      </c>
      <c r="B2324" t="s">
        <v>4053</v>
      </c>
      <c r="C2324" t="str">
        <f>_xlfn.XLOOKUP(A2324,generation_units!A:A,generation_units!T:T)</f>
        <v>Decommissioned</v>
      </c>
      <c r="D2324">
        <v>121</v>
      </c>
      <c r="E2324">
        <v>121</v>
      </c>
      <c r="F2324" s="3">
        <v>37073</v>
      </c>
      <c r="G2324" s="3">
        <v>43464</v>
      </c>
    </row>
    <row r="2325" spans="1:7">
      <c r="A2325" t="s">
        <v>3407</v>
      </c>
      <c r="B2325" t="s">
        <v>4053</v>
      </c>
      <c r="C2325" t="str">
        <f>_xlfn.XLOOKUP(A2325,generation_units!A:A,generation_units!T:T)</f>
        <v>Operational</v>
      </c>
      <c r="D2325">
        <v>4</v>
      </c>
      <c r="E2325">
        <v>116</v>
      </c>
      <c r="F2325" s="3">
        <v>43465</v>
      </c>
    </row>
    <row r="2326" spans="1:7">
      <c r="A2326" t="s">
        <v>3408</v>
      </c>
      <c r="B2326" s="25" t="s">
        <v>4213</v>
      </c>
      <c r="C2326" t="str">
        <f>_xlfn.XLOOKUP(A2326,generation_units!A:A,generation_units!T:T)</f>
        <v>Operational</v>
      </c>
      <c r="D2326">
        <v>123</v>
      </c>
      <c r="E2326">
        <v>123</v>
      </c>
      <c r="F2326" s="3">
        <v>43465</v>
      </c>
    </row>
    <row r="2327" spans="1:7">
      <c r="A2327" t="s">
        <v>3407</v>
      </c>
      <c r="B2327" s="25" t="s">
        <v>4213</v>
      </c>
      <c r="C2327" t="str">
        <f>_xlfn.XLOOKUP(A2327,generation_units!A:A,generation_units!T:T)</f>
        <v>Operational</v>
      </c>
      <c r="D2327">
        <v>112</v>
      </c>
      <c r="E2327">
        <v>116</v>
      </c>
      <c r="F2327" s="3">
        <v>43465</v>
      </c>
    </row>
    <row r="2328" spans="1:7">
      <c r="A2328" t="s">
        <v>3409</v>
      </c>
      <c r="B2328" s="30" t="s">
        <v>4263</v>
      </c>
      <c r="C2328" t="str">
        <f>_xlfn.XLOOKUP(A2328,generation_units!A:A,generation_units!T:T)</f>
        <v>Operational</v>
      </c>
      <c r="D2328">
        <v>4</v>
      </c>
      <c r="E2328">
        <v>6</v>
      </c>
      <c r="F2328" s="3">
        <v>37438</v>
      </c>
    </row>
    <row r="2329" spans="1:7">
      <c r="A2329" t="s">
        <v>3409</v>
      </c>
      <c r="B2329" s="30" t="s">
        <v>4175</v>
      </c>
      <c r="C2329" t="str">
        <f>_xlfn.XLOOKUP(A2329,generation_units!A:A,generation_units!T:T)</f>
        <v>Operational</v>
      </c>
      <c r="D2329">
        <v>2</v>
      </c>
      <c r="E2329">
        <v>6</v>
      </c>
      <c r="F2329" s="3">
        <v>37438</v>
      </c>
    </row>
    <row r="2330" spans="1:7">
      <c r="A2330" t="s">
        <v>1161</v>
      </c>
      <c r="B2330" s="25" t="s">
        <v>4108</v>
      </c>
      <c r="C2330" t="str">
        <f>_xlfn.XLOOKUP(A2330,generation_units!A:A,generation_units!T:T)</f>
        <v>Operational</v>
      </c>
      <c r="D2330">
        <v>80</v>
      </c>
      <c r="E2330" s="25">
        <v>80</v>
      </c>
      <c r="F2330" s="3">
        <v>37956</v>
      </c>
    </row>
    <row r="2331" spans="1:7">
      <c r="A2331" t="s">
        <v>3412</v>
      </c>
      <c r="B2331" t="s">
        <v>4052</v>
      </c>
      <c r="C2331" t="str">
        <f>_xlfn.XLOOKUP(A2331,generation_units!A:A,generation_units!T:T)</f>
        <v>Operational</v>
      </c>
      <c r="D2331">
        <v>14</v>
      </c>
      <c r="E2331">
        <v>14</v>
      </c>
      <c r="F2331" s="3">
        <v>40513</v>
      </c>
    </row>
    <row r="2332" spans="1:7">
      <c r="A2332" t="s">
        <v>3413</v>
      </c>
      <c r="B2332" t="s">
        <v>4067</v>
      </c>
      <c r="C2332" t="str">
        <f>_xlfn.XLOOKUP(A2332,generation_units!A:A,generation_units!T:T)</f>
        <v>Operational</v>
      </c>
      <c r="D2332">
        <v>177</v>
      </c>
      <c r="E2332">
        <v>177</v>
      </c>
      <c r="F2332" s="3">
        <v>45078</v>
      </c>
    </row>
    <row r="2333" spans="1:7">
      <c r="A2333" t="s">
        <v>3414</v>
      </c>
      <c r="B2333" t="s">
        <v>531</v>
      </c>
      <c r="C2333" t="str">
        <f>_xlfn.XLOOKUP(A2333,generation_units!A:A,generation_units!T:T)</f>
        <v>Operational</v>
      </c>
      <c r="D2333">
        <v>10</v>
      </c>
      <c r="E2333">
        <v>10</v>
      </c>
      <c r="F2333" s="3">
        <v>31382</v>
      </c>
    </row>
    <row r="2334" spans="1:7">
      <c r="A2334" t="s">
        <v>3416</v>
      </c>
      <c r="B2334" s="25" t="s">
        <v>4194</v>
      </c>
      <c r="C2334" t="str">
        <f>_xlfn.XLOOKUP(A2334,generation_units!A:A,generation_units!T:T)</f>
        <v>Operational</v>
      </c>
      <c r="D2334">
        <v>3</v>
      </c>
      <c r="E2334">
        <v>3</v>
      </c>
      <c r="F2334" s="3">
        <v>42339</v>
      </c>
    </row>
    <row r="2335" spans="1:7">
      <c r="A2335" t="s">
        <v>3418</v>
      </c>
      <c r="B2335" s="25" t="s">
        <v>4194</v>
      </c>
      <c r="C2335" t="str">
        <f>_xlfn.XLOOKUP(A2335,generation_units!A:A,generation_units!T:T)</f>
        <v>Operational</v>
      </c>
      <c r="D2335">
        <v>3</v>
      </c>
      <c r="E2335">
        <v>3</v>
      </c>
      <c r="F2335" s="3">
        <v>44044</v>
      </c>
    </row>
    <row r="2336" spans="1:7">
      <c r="A2336" t="s">
        <v>3419</v>
      </c>
      <c r="B2336" t="s">
        <v>3981</v>
      </c>
      <c r="C2336" t="s">
        <v>194</v>
      </c>
      <c r="D2336">
        <v>1</v>
      </c>
      <c r="E2336">
        <v>1</v>
      </c>
      <c r="F2336" s="3">
        <v>42354</v>
      </c>
    </row>
    <row r="2337" spans="1:7">
      <c r="A2337" t="s">
        <v>3423</v>
      </c>
      <c r="B2337" t="s">
        <v>3981</v>
      </c>
      <c r="C2337" t="s">
        <v>43</v>
      </c>
      <c r="D2337">
        <v>1</v>
      </c>
      <c r="E2337">
        <v>1</v>
      </c>
      <c r="F2337" s="3">
        <v>42383</v>
      </c>
      <c r="G2337" s="3" t="s">
        <v>1210</v>
      </c>
    </row>
    <row r="2338" spans="1:7">
      <c r="A2338" t="s">
        <v>3424</v>
      </c>
      <c r="B2338" t="s">
        <v>3997</v>
      </c>
      <c r="C2338" t="s">
        <v>43</v>
      </c>
      <c r="D2338">
        <v>2</v>
      </c>
      <c r="E2338">
        <v>3</v>
      </c>
      <c r="F2338" s="3">
        <v>37609</v>
      </c>
      <c r="G2338" s="3" t="s">
        <v>1210</v>
      </c>
    </row>
    <row r="2339" spans="1:7">
      <c r="A2339" t="s">
        <v>3424</v>
      </c>
      <c r="B2339" t="s">
        <v>4313</v>
      </c>
      <c r="C2339" t="s">
        <v>43</v>
      </c>
      <c r="D2339">
        <v>1</v>
      </c>
      <c r="E2339">
        <v>3</v>
      </c>
      <c r="F2339" s="3">
        <v>37609</v>
      </c>
      <c r="G2339" s="3" t="s">
        <v>1210</v>
      </c>
    </row>
    <row r="2340" spans="1:7">
      <c r="A2340" t="s">
        <v>3425</v>
      </c>
      <c r="B2340" t="s">
        <v>3957</v>
      </c>
      <c r="C2340" t="s">
        <v>43</v>
      </c>
      <c r="D2340">
        <v>4</v>
      </c>
      <c r="E2340">
        <v>4</v>
      </c>
      <c r="F2340" s="3">
        <v>40869</v>
      </c>
      <c r="G2340" s="3" t="s">
        <v>1210</v>
      </c>
    </row>
    <row r="2341" spans="1:7">
      <c r="A2341" t="s">
        <v>3427</v>
      </c>
      <c r="B2341" t="s">
        <v>3993</v>
      </c>
      <c r="C2341" t="s">
        <v>43</v>
      </c>
      <c r="D2341">
        <v>4</v>
      </c>
      <c r="E2341">
        <v>4</v>
      </c>
      <c r="F2341" s="3">
        <v>41541</v>
      </c>
      <c r="G2341" s="3" t="s">
        <v>1210</v>
      </c>
    </row>
    <row r="2342" spans="1:7">
      <c r="A2342" t="s">
        <v>3430</v>
      </c>
      <c r="B2342" t="s">
        <v>4001</v>
      </c>
      <c r="C2342" t="s">
        <v>194</v>
      </c>
      <c r="D2342">
        <v>3</v>
      </c>
      <c r="E2342">
        <v>3</v>
      </c>
      <c r="F2342" s="3">
        <v>37595</v>
      </c>
    </row>
    <row r="2343" spans="1:7">
      <c r="A2343" t="s">
        <v>3433</v>
      </c>
      <c r="B2343" t="s">
        <v>4001</v>
      </c>
      <c r="C2343" t="s">
        <v>43</v>
      </c>
      <c r="D2343">
        <v>3</v>
      </c>
      <c r="E2343">
        <v>3</v>
      </c>
      <c r="F2343" s="3">
        <v>40849</v>
      </c>
      <c r="G2343" s="3" t="s">
        <v>1210</v>
      </c>
    </row>
    <row r="2344" spans="1:7">
      <c r="A2344" t="s">
        <v>3434</v>
      </c>
      <c r="B2344" t="s">
        <v>4014</v>
      </c>
      <c r="C2344" t="s">
        <v>43</v>
      </c>
      <c r="D2344">
        <v>6</v>
      </c>
      <c r="E2344">
        <v>6</v>
      </c>
      <c r="F2344" s="3">
        <v>42198</v>
      </c>
      <c r="G2344" s="3" t="s">
        <v>1210</v>
      </c>
    </row>
    <row r="2345" spans="1:7">
      <c r="A2345" t="s">
        <v>3436</v>
      </c>
      <c r="B2345" t="s">
        <v>3957</v>
      </c>
      <c r="C2345" t="s">
        <v>43</v>
      </c>
      <c r="D2345">
        <v>3</v>
      </c>
      <c r="E2345">
        <v>3</v>
      </c>
      <c r="F2345" s="3">
        <v>40081</v>
      </c>
      <c r="G2345" s="3" t="s">
        <v>1210</v>
      </c>
    </row>
    <row r="2346" spans="1:7">
      <c r="A2346" t="s">
        <v>3437</v>
      </c>
      <c r="B2346" t="s">
        <v>4314</v>
      </c>
      <c r="C2346" t="s">
        <v>194</v>
      </c>
      <c r="D2346">
        <v>1</v>
      </c>
      <c r="E2346">
        <v>1</v>
      </c>
      <c r="F2346" s="3">
        <v>32559</v>
      </c>
    </row>
    <row r="2347" spans="1:7">
      <c r="A2347" t="s">
        <v>3440</v>
      </c>
      <c r="B2347" t="s">
        <v>4315</v>
      </c>
      <c r="C2347" t="s">
        <v>194</v>
      </c>
      <c r="D2347">
        <v>3</v>
      </c>
      <c r="E2347">
        <v>3</v>
      </c>
      <c r="F2347" s="3">
        <v>35324</v>
      </c>
    </row>
    <row r="2348" spans="1:7">
      <c r="A2348" t="s">
        <v>3441</v>
      </c>
      <c r="B2348" t="s">
        <v>4315</v>
      </c>
      <c r="C2348" t="s">
        <v>194</v>
      </c>
      <c r="D2348">
        <v>1</v>
      </c>
      <c r="E2348">
        <v>1</v>
      </c>
      <c r="F2348" s="3">
        <v>35422</v>
      </c>
    </row>
    <row r="2349" spans="1:7">
      <c r="A2349" t="s">
        <v>3442</v>
      </c>
      <c r="B2349" t="s">
        <v>4316</v>
      </c>
      <c r="C2349" t="s">
        <v>194</v>
      </c>
      <c r="D2349">
        <v>1</v>
      </c>
      <c r="E2349">
        <v>1</v>
      </c>
      <c r="F2349" s="3">
        <v>35682</v>
      </c>
    </row>
    <row r="2350" spans="1:7">
      <c r="A2350" t="s">
        <v>3443</v>
      </c>
      <c r="B2350" t="s">
        <v>4317</v>
      </c>
      <c r="C2350" t="s">
        <v>194</v>
      </c>
      <c r="D2350">
        <v>1</v>
      </c>
      <c r="E2350">
        <v>1</v>
      </c>
      <c r="F2350" s="3">
        <v>35751</v>
      </c>
    </row>
    <row r="2351" spans="1:7">
      <c r="A2351" t="s">
        <v>3444</v>
      </c>
      <c r="B2351" t="s">
        <v>4053</v>
      </c>
      <c r="C2351" t="s">
        <v>194</v>
      </c>
      <c r="D2351">
        <v>1</v>
      </c>
      <c r="E2351">
        <v>1</v>
      </c>
      <c r="F2351" s="3">
        <v>35825</v>
      </c>
    </row>
    <row r="2352" spans="1:7">
      <c r="A2352" t="s">
        <v>3445</v>
      </c>
      <c r="B2352" t="s">
        <v>4053</v>
      </c>
      <c r="C2352" t="s">
        <v>194</v>
      </c>
      <c r="D2352">
        <v>1</v>
      </c>
      <c r="E2352">
        <v>1</v>
      </c>
      <c r="F2352" s="3">
        <v>35933</v>
      </c>
    </row>
    <row r="2353" spans="1:7">
      <c r="A2353" t="s">
        <v>3446</v>
      </c>
      <c r="B2353" t="s">
        <v>4318</v>
      </c>
      <c r="C2353" t="s">
        <v>194</v>
      </c>
      <c r="D2353">
        <v>11</v>
      </c>
      <c r="E2353">
        <v>11</v>
      </c>
      <c r="F2353" s="3">
        <v>36186</v>
      </c>
    </row>
    <row r="2354" spans="1:7">
      <c r="A2354" t="s">
        <v>3447</v>
      </c>
      <c r="B2354" t="s">
        <v>4319</v>
      </c>
      <c r="C2354" t="s">
        <v>43</v>
      </c>
      <c r="D2354">
        <v>2</v>
      </c>
      <c r="E2354">
        <v>2</v>
      </c>
      <c r="F2354" s="3">
        <v>36426</v>
      </c>
      <c r="G2354" s="3" t="s">
        <v>1210</v>
      </c>
    </row>
    <row r="2355" spans="1:7">
      <c r="A2355" t="s">
        <v>3448</v>
      </c>
      <c r="B2355" t="s">
        <v>3975</v>
      </c>
      <c r="C2355" t="s">
        <v>43</v>
      </c>
      <c r="D2355">
        <v>4</v>
      </c>
      <c r="E2355">
        <v>4</v>
      </c>
      <c r="F2355" s="3">
        <v>41232</v>
      </c>
      <c r="G2355" s="3" t="s">
        <v>1210</v>
      </c>
    </row>
    <row r="2356" spans="1:7">
      <c r="A2356" t="s">
        <v>3450</v>
      </c>
      <c r="B2356" t="s">
        <v>3993</v>
      </c>
      <c r="C2356" t="s">
        <v>43</v>
      </c>
      <c r="D2356">
        <v>4</v>
      </c>
      <c r="E2356">
        <v>4</v>
      </c>
      <c r="F2356" s="3">
        <v>41157</v>
      </c>
      <c r="G2356" s="3" t="s">
        <v>1210</v>
      </c>
    </row>
    <row r="2357" spans="1:7">
      <c r="A2357" t="s">
        <v>3452</v>
      </c>
      <c r="B2357" t="s">
        <v>4039</v>
      </c>
      <c r="C2357" t="s">
        <v>194</v>
      </c>
      <c r="D2357">
        <v>2</v>
      </c>
      <c r="E2357">
        <v>2</v>
      </c>
      <c r="F2357" s="3">
        <v>40140</v>
      </c>
    </row>
    <row r="2358" spans="1:7">
      <c r="A2358" t="s">
        <v>3454</v>
      </c>
      <c r="B2358" t="s">
        <v>4039</v>
      </c>
      <c r="C2358" t="s">
        <v>43</v>
      </c>
      <c r="D2358">
        <v>1</v>
      </c>
      <c r="E2358">
        <v>1</v>
      </c>
      <c r="F2358" s="3">
        <v>40812</v>
      </c>
      <c r="G2358" s="3" t="s">
        <v>1210</v>
      </c>
    </row>
    <row r="2359" spans="1:7">
      <c r="A2359" t="s">
        <v>3451</v>
      </c>
      <c r="B2359" t="s">
        <v>4053</v>
      </c>
      <c r="C2359" t="s">
        <v>43</v>
      </c>
      <c r="D2359">
        <v>1</v>
      </c>
      <c r="E2359">
        <v>1</v>
      </c>
      <c r="F2359" s="3">
        <v>36664</v>
      </c>
      <c r="G2359" s="3" t="s">
        <v>1210</v>
      </c>
    </row>
    <row r="2360" spans="1:7">
      <c r="A2360" t="s">
        <v>3455</v>
      </c>
      <c r="B2360" t="s">
        <v>4235</v>
      </c>
      <c r="C2360" t="s">
        <v>43</v>
      </c>
      <c r="D2360">
        <v>3</v>
      </c>
      <c r="E2360">
        <v>3</v>
      </c>
      <c r="F2360" s="3">
        <v>40863</v>
      </c>
      <c r="G2360" s="3" t="s">
        <v>1210</v>
      </c>
    </row>
    <row r="2361" spans="1:7">
      <c r="A2361" t="s">
        <v>3456</v>
      </c>
      <c r="B2361" t="s">
        <v>3975</v>
      </c>
      <c r="C2361" t="s">
        <v>43</v>
      </c>
      <c r="D2361">
        <v>5</v>
      </c>
      <c r="E2361">
        <v>5</v>
      </c>
      <c r="F2361" s="3">
        <v>41611</v>
      </c>
      <c r="G2361" s="3" t="s">
        <v>1210</v>
      </c>
    </row>
    <row r="2362" spans="1:7">
      <c r="A2362" t="s">
        <v>3457</v>
      </c>
      <c r="B2362" t="s">
        <v>3957</v>
      </c>
      <c r="C2362" t="s">
        <v>43</v>
      </c>
      <c r="D2362">
        <v>8</v>
      </c>
      <c r="E2362">
        <v>8</v>
      </c>
      <c r="F2362" s="3">
        <v>40527</v>
      </c>
      <c r="G2362" s="3" t="s">
        <v>1210</v>
      </c>
    </row>
    <row r="2363" spans="1:7">
      <c r="A2363" t="s">
        <v>3460</v>
      </c>
      <c r="B2363" t="s">
        <v>4012</v>
      </c>
      <c r="C2363" t="s">
        <v>43</v>
      </c>
      <c r="D2363">
        <v>6</v>
      </c>
      <c r="E2363">
        <v>6</v>
      </c>
      <c r="F2363" s="3">
        <v>45672</v>
      </c>
      <c r="G2363" s="3" t="s">
        <v>1210</v>
      </c>
    </row>
    <row r="2364" spans="1:7">
      <c r="A2364" t="s">
        <v>3462</v>
      </c>
      <c r="B2364" t="s">
        <v>4319</v>
      </c>
      <c r="C2364" t="s">
        <v>194</v>
      </c>
      <c r="D2364">
        <v>1</v>
      </c>
      <c r="E2364">
        <v>1</v>
      </c>
      <c r="F2364" s="3">
        <v>37034</v>
      </c>
    </row>
    <row r="2365" spans="1:7">
      <c r="A2365" t="s">
        <v>3464</v>
      </c>
      <c r="B2365" t="s">
        <v>4319</v>
      </c>
      <c r="C2365" t="s">
        <v>194</v>
      </c>
      <c r="D2365">
        <v>4</v>
      </c>
      <c r="E2365">
        <v>4</v>
      </c>
      <c r="F2365" s="3">
        <v>37142</v>
      </c>
    </row>
    <row r="2366" spans="1:7">
      <c r="A2366" t="s">
        <v>3465</v>
      </c>
      <c r="B2366" t="s">
        <v>4319</v>
      </c>
      <c r="C2366" t="s">
        <v>43</v>
      </c>
      <c r="D2366">
        <v>1</v>
      </c>
      <c r="E2366">
        <v>1</v>
      </c>
      <c r="F2366" s="3">
        <v>37595</v>
      </c>
      <c r="G2366" s="3" t="s">
        <v>1210</v>
      </c>
    </row>
    <row r="2367" spans="1:7">
      <c r="A2367" t="s">
        <v>3466</v>
      </c>
      <c r="B2367" t="s">
        <v>3960</v>
      </c>
      <c r="C2367" t="s">
        <v>43</v>
      </c>
      <c r="D2367">
        <v>3</v>
      </c>
      <c r="E2367">
        <v>4</v>
      </c>
      <c r="F2367" s="3">
        <v>43141</v>
      </c>
      <c r="G2367" s="3" t="s">
        <v>1210</v>
      </c>
    </row>
    <row r="2368" spans="1:7">
      <c r="A2368" t="s">
        <v>3466</v>
      </c>
      <c r="B2368" t="s">
        <v>3993</v>
      </c>
      <c r="C2368" t="s">
        <v>43</v>
      </c>
      <c r="D2368">
        <v>1</v>
      </c>
      <c r="E2368">
        <v>4</v>
      </c>
      <c r="F2368" s="3">
        <v>43141</v>
      </c>
      <c r="G2368" s="3" t="s">
        <v>1210</v>
      </c>
    </row>
    <row r="2369" spans="1:7">
      <c r="A2369" t="s">
        <v>3468</v>
      </c>
      <c r="B2369" t="s">
        <v>4320</v>
      </c>
      <c r="C2369" t="s">
        <v>43</v>
      </c>
      <c r="D2369">
        <v>8</v>
      </c>
      <c r="E2369">
        <v>8</v>
      </c>
      <c r="F2369" s="3">
        <v>36838</v>
      </c>
      <c r="G2369" s="3" t="s">
        <v>1210</v>
      </c>
    </row>
    <row r="2370" spans="1:7">
      <c r="A2370" t="s">
        <v>3471</v>
      </c>
      <c r="B2370" t="s">
        <v>4001</v>
      </c>
      <c r="C2370" t="s">
        <v>43</v>
      </c>
      <c r="D2370">
        <v>8</v>
      </c>
      <c r="E2370">
        <v>8</v>
      </c>
      <c r="F2370" s="3">
        <v>40891</v>
      </c>
      <c r="G2370" s="3" t="s">
        <v>1210</v>
      </c>
    </row>
    <row r="2371" spans="1:7">
      <c r="A2371" t="s">
        <v>3472</v>
      </c>
      <c r="B2371" t="s">
        <v>4039</v>
      </c>
      <c r="C2371" t="s">
        <v>43</v>
      </c>
      <c r="D2371">
        <v>3</v>
      </c>
      <c r="E2371">
        <v>3</v>
      </c>
      <c r="F2371" s="3">
        <v>40164</v>
      </c>
      <c r="G2371" s="3" t="s">
        <v>1210</v>
      </c>
    </row>
    <row r="2372" spans="1:7">
      <c r="A2372" t="s">
        <v>3473</v>
      </c>
      <c r="B2372" t="s">
        <v>4039</v>
      </c>
      <c r="C2372" t="s">
        <v>43</v>
      </c>
      <c r="D2372">
        <v>3</v>
      </c>
      <c r="E2372">
        <v>3</v>
      </c>
      <c r="F2372" s="3">
        <v>40367</v>
      </c>
      <c r="G2372" s="3" t="s">
        <v>1210</v>
      </c>
    </row>
    <row r="2373" spans="1:7">
      <c r="A2373" t="s">
        <v>3475</v>
      </c>
      <c r="B2373" t="s">
        <v>4321</v>
      </c>
      <c r="C2373" t="s">
        <v>43</v>
      </c>
      <c r="D2373">
        <v>2</v>
      </c>
      <c r="E2373">
        <v>2</v>
      </c>
      <c r="F2373" s="3">
        <v>36843</v>
      </c>
      <c r="G2373" s="3" t="s">
        <v>1210</v>
      </c>
    </row>
    <row r="2374" spans="1:7">
      <c r="A2374" t="s">
        <v>3476</v>
      </c>
      <c r="B2374" t="s">
        <v>3957</v>
      </c>
      <c r="C2374" t="s">
        <v>43</v>
      </c>
      <c r="D2374">
        <v>5</v>
      </c>
      <c r="E2374">
        <v>5</v>
      </c>
      <c r="F2374" s="3">
        <v>40900</v>
      </c>
      <c r="G2374" s="3" t="s">
        <v>1210</v>
      </c>
    </row>
    <row r="2375" spans="1:7">
      <c r="A2375" t="s">
        <v>3478</v>
      </c>
      <c r="B2375" t="s">
        <v>3981</v>
      </c>
      <c r="C2375" t="s">
        <v>43</v>
      </c>
      <c r="D2375">
        <v>5</v>
      </c>
      <c r="E2375">
        <v>5</v>
      </c>
      <c r="F2375" s="3">
        <v>42468</v>
      </c>
      <c r="G2375" s="3" t="s">
        <v>1210</v>
      </c>
    </row>
    <row r="2376" spans="1:7">
      <c r="A2376" t="s">
        <v>3480</v>
      </c>
      <c r="B2376" t="s">
        <v>3964</v>
      </c>
      <c r="C2376" t="s">
        <v>43</v>
      </c>
      <c r="D2376">
        <v>4</v>
      </c>
      <c r="E2376">
        <v>4</v>
      </c>
      <c r="F2376" s="3">
        <v>40394</v>
      </c>
      <c r="G2376" s="3" t="s">
        <v>1210</v>
      </c>
    </row>
    <row r="2377" spans="1:7">
      <c r="A2377" t="s">
        <v>3481</v>
      </c>
      <c r="B2377" t="s">
        <v>4322</v>
      </c>
      <c r="C2377" t="s">
        <v>1126</v>
      </c>
      <c r="D2377">
        <v>14</v>
      </c>
      <c r="E2377">
        <v>18</v>
      </c>
      <c r="F2377" s="3">
        <v>32240</v>
      </c>
      <c r="G2377" s="3">
        <v>40331</v>
      </c>
    </row>
    <row r="2378" spans="1:7">
      <c r="A2378" t="s">
        <v>3481</v>
      </c>
      <c r="B2378" t="s">
        <v>4323</v>
      </c>
      <c r="C2378" t="s">
        <v>1126</v>
      </c>
      <c r="D2378">
        <v>1</v>
      </c>
      <c r="E2378">
        <v>18</v>
      </c>
      <c r="F2378" s="3">
        <v>32240</v>
      </c>
      <c r="G2378" s="3">
        <v>40331</v>
      </c>
    </row>
    <row r="2379" spans="1:7">
      <c r="A2379" t="s">
        <v>3481</v>
      </c>
      <c r="B2379" t="s">
        <v>4314</v>
      </c>
      <c r="C2379" t="s">
        <v>1126</v>
      </c>
      <c r="D2379">
        <v>3</v>
      </c>
      <c r="E2379">
        <v>18</v>
      </c>
      <c r="F2379" s="3">
        <v>32240</v>
      </c>
      <c r="G2379" s="3">
        <v>40331</v>
      </c>
    </row>
    <row r="2380" spans="1:7">
      <c r="A2380" t="s">
        <v>3483</v>
      </c>
      <c r="B2380" t="s">
        <v>3964</v>
      </c>
      <c r="C2380" t="s">
        <v>194</v>
      </c>
      <c r="D2380">
        <v>4</v>
      </c>
      <c r="E2380">
        <v>4</v>
      </c>
      <c r="F2380" s="3">
        <v>40383</v>
      </c>
    </row>
    <row r="2381" spans="1:7">
      <c r="A2381" t="s">
        <v>3484</v>
      </c>
      <c r="B2381" t="s">
        <v>3964</v>
      </c>
      <c r="C2381" t="s">
        <v>43</v>
      </c>
      <c r="D2381">
        <v>1</v>
      </c>
      <c r="E2381">
        <v>1</v>
      </c>
      <c r="F2381" s="3">
        <v>40392</v>
      </c>
      <c r="G2381" s="3" t="s">
        <v>1210</v>
      </c>
    </row>
    <row r="2382" spans="1:7">
      <c r="A2382" t="s">
        <v>3485</v>
      </c>
      <c r="B2382" t="s">
        <v>3963</v>
      </c>
      <c r="C2382" t="s">
        <v>43</v>
      </c>
      <c r="D2382">
        <v>6</v>
      </c>
      <c r="E2382">
        <v>6</v>
      </c>
      <c r="F2382" s="3">
        <v>43072</v>
      </c>
      <c r="G2382" s="3" t="s">
        <v>1210</v>
      </c>
    </row>
    <row r="2383" spans="1:7">
      <c r="A2383" t="s">
        <v>3488</v>
      </c>
      <c r="B2383" t="s">
        <v>3964</v>
      </c>
      <c r="C2383" t="s">
        <v>43</v>
      </c>
      <c r="D2383">
        <v>3</v>
      </c>
      <c r="E2383">
        <v>3</v>
      </c>
      <c r="F2383" s="3">
        <v>40822</v>
      </c>
      <c r="G2383" s="3" t="s">
        <v>1210</v>
      </c>
    </row>
    <row r="2384" spans="1:7">
      <c r="A2384" t="s">
        <v>3489</v>
      </c>
      <c r="B2384" t="s">
        <v>3957</v>
      </c>
      <c r="C2384" t="s">
        <v>43</v>
      </c>
      <c r="D2384">
        <v>3</v>
      </c>
      <c r="E2384">
        <v>3</v>
      </c>
      <c r="F2384" s="3">
        <v>41498</v>
      </c>
      <c r="G2384" s="3" t="s">
        <v>1210</v>
      </c>
    </row>
    <row r="2385" spans="1:7">
      <c r="A2385" t="s">
        <v>3492</v>
      </c>
      <c r="B2385" t="s">
        <v>4001</v>
      </c>
      <c r="C2385" t="s">
        <v>43</v>
      </c>
      <c r="D2385">
        <v>3</v>
      </c>
      <c r="E2385">
        <v>3</v>
      </c>
      <c r="F2385" s="3">
        <v>42189</v>
      </c>
      <c r="G2385" s="3" t="s">
        <v>1210</v>
      </c>
    </row>
    <row r="2386" spans="1:7">
      <c r="A2386" t="s">
        <v>3498</v>
      </c>
      <c r="B2386" t="s">
        <v>3975</v>
      </c>
      <c r="C2386" t="s">
        <v>43</v>
      </c>
      <c r="D2386">
        <v>4</v>
      </c>
      <c r="E2386">
        <v>4</v>
      </c>
      <c r="F2386" s="3">
        <v>41456</v>
      </c>
      <c r="G2386" s="3" t="s">
        <v>1210</v>
      </c>
    </row>
    <row r="2387" spans="1:7">
      <c r="A2387" t="s">
        <v>3500</v>
      </c>
      <c r="B2387" t="s">
        <v>3957</v>
      </c>
      <c r="C2387" t="s">
        <v>194</v>
      </c>
      <c r="D2387">
        <v>1</v>
      </c>
      <c r="E2387">
        <v>1</v>
      </c>
      <c r="F2387" s="3">
        <v>37593</v>
      </c>
    </row>
    <row r="2388" spans="1:7">
      <c r="A2388" t="s">
        <v>3503</v>
      </c>
      <c r="B2388" t="s">
        <v>3997</v>
      </c>
      <c r="C2388" t="s">
        <v>194</v>
      </c>
      <c r="D2388">
        <v>1</v>
      </c>
      <c r="E2388">
        <v>1</v>
      </c>
      <c r="F2388" s="3">
        <v>37727</v>
      </c>
    </row>
    <row r="2389" spans="1:7">
      <c r="A2389" t="s">
        <v>3504</v>
      </c>
      <c r="B2389" t="s">
        <v>3972</v>
      </c>
      <c r="C2389" t="s">
        <v>194</v>
      </c>
      <c r="D2389">
        <v>1</v>
      </c>
      <c r="E2389">
        <v>1</v>
      </c>
      <c r="F2389" s="3">
        <v>37769</v>
      </c>
    </row>
    <row r="2390" spans="1:7">
      <c r="A2390" t="s">
        <v>3505</v>
      </c>
      <c r="B2390" t="s">
        <v>3957</v>
      </c>
      <c r="C2390" t="s">
        <v>43</v>
      </c>
      <c r="D2390">
        <v>1</v>
      </c>
      <c r="E2390">
        <v>1</v>
      </c>
      <c r="F2390" s="3">
        <v>37792</v>
      </c>
      <c r="G2390" s="3" t="s">
        <v>1210</v>
      </c>
    </row>
    <row r="2391" spans="1:7">
      <c r="A2391" t="s">
        <v>3506</v>
      </c>
      <c r="B2391" t="s">
        <v>4316</v>
      </c>
      <c r="C2391" t="s">
        <v>194</v>
      </c>
      <c r="D2391">
        <v>15</v>
      </c>
      <c r="E2391">
        <v>15</v>
      </c>
      <c r="F2391" s="3">
        <v>36539</v>
      </c>
    </row>
    <row r="2392" spans="1:7">
      <c r="A2392" t="s">
        <v>3508</v>
      </c>
      <c r="B2392" t="s">
        <v>4316</v>
      </c>
      <c r="C2392" t="s">
        <v>194</v>
      </c>
      <c r="D2392">
        <v>14</v>
      </c>
      <c r="E2392">
        <v>14</v>
      </c>
      <c r="F2392" s="3">
        <v>36888</v>
      </c>
    </row>
    <row r="2393" spans="1:7">
      <c r="A2393" t="s">
        <v>3509</v>
      </c>
      <c r="B2393" t="s">
        <v>4316</v>
      </c>
      <c r="C2393" t="s">
        <v>43</v>
      </c>
      <c r="D2393">
        <v>1</v>
      </c>
      <c r="E2393">
        <v>1</v>
      </c>
      <c r="F2393" s="3">
        <v>37028</v>
      </c>
      <c r="G2393" s="3" t="s">
        <v>1210</v>
      </c>
    </row>
    <row r="2394" spans="1:7">
      <c r="A2394" t="s">
        <v>3510</v>
      </c>
      <c r="B2394" t="s">
        <v>4321</v>
      </c>
      <c r="C2394" t="s">
        <v>43</v>
      </c>
      <c r="D2394">
        <v>3</v>
      </c>
      <c r="E2394">
        <v>3</v>
      </c>
      <c r="F2394" s="3">
        <v>36727</v>
      </c>
      <c r="G2394" s="3" t="s">
        <v>1210</v>
      </c>
    </row>
    <row r="2395" spans="1:7">
      <c r="A2395" t="s">
        <v>3511</v>
      </c>
      <c r="B2395" t="s">
        <v>4011</v>
      </c>
      <c r="C2395" t="s">
        <v>43</v>
      </c>
      <c r="D2395">
        <v>3</v>
      </c>
      <c r="E2395">
        <v>3</v>
      </c>
      <c r="F2395" s="3">
        <v>42725</v>
      </c>
      <c r="G2395" s="3" t="s">
        <v>1210</v>
      </c>
    </row>
    <row r="2396" spans="1:7">
      <c r="A2396" t="s">
        <v>3514</v>
      </c>
      <c r="B2396" t="s">
        <v>4324</v>
      </c>
      <c r="C2396" t="s">
        <v>194</v>
      </c>
      <c r="D2396">
        <v>4</v>
      </c>
      <c r="E2396">
        <v>4</v>
      </c>
      <c r="F2396" s="3">
        <v>43096</v>
      </c>
    </row>
    <row r="2397" spans="1:7">
      <c r="A2397" t="s">
        <v>3518</v>
      </c>
      <c r="B2397" t="s">
        <v>4324</v>
      </c>
      <c r="C2397" t="s">
        <v>43</v>
      </c>
      <c r="D2397">
        <v>2</v>
      </c>
      <c r="E2397">
        <v>2</v>
      </c>
      <c r="F2397" s="3">
        <v>43105</v>
      </c>
      <c r="G2397" s="3" t="s">
        <v>1210</v>
      </c>
    </row>
    <row r="2398" spans="1:7">
      <c r="A2398" t="s">
        <v>3519</v>
      </c>
      <c r="B2398" t="s">
        <v>4001</v>
      </c>
      <c r="C2398" t="s">
        <v>194</v>
      </c>
      <c r="D2398">
        <v>1</v>
      </c>
      <c r="E2398">
        <v>1</v>
      </c>
      <c r="F2398" s="3">
        <v>39503</v>
      </c>
    </row>
    <row r="2399" spans="1:7">
      <c r="A2399" t="s">
        <v>3522</v>
      </c>
      <c r="B2399" t="s">
        <v>4001</v>
      </c>
      <c r="C2399" t="s">
        <v>43</v>
      </c>
      <c r="D2399">
        <v>5</v>
      </c>
      <c r="E2399">
        <v>5</v>
      </c>
      <c r="F2399" s="3">
        <v>39512</v>
      </c>
      <c r="G2399" s="3" t="s">
        <v>1210</v>
      </c>
    </row>
    <row r="2400" spans="1:7">
      <c r="A2400" t="s">
        <v>3523</v>
      </c>
      <c r="B2400" t="s">
        <v>3994</v>
      </c>
      <c r="C2400" t="s">
        <v>43</v>
      </c>
      <c r="D2400">
        <v>3</v>
      </c>
      <c r="E2400">
        <v>3</v>
      </c>
      <c r="F2400" s="3">
        <v>37602</v>
      </c>
      <c r="G2400" s="3" t="s">
        <v>1210</v>
      </c>
    </row>
    <row r="2401" spans="1:7">
      <c r="A2401" t="s">
        <v>3525</v>
      </c>
      <c r="B2401" t="s">
        <v>3958</v>
      </c>
      <c r="C2401" t="s">
        <v>43</v>
      </c>
      <c r="D2401">
        <v>12</v>
      </c>
      <c r="E2401">
        <v>12</v>
      </c>
      <c r="F2401" s="3">
        <v>44826</v>
      </c>
      <c r="G2401" s="3" t="s">
        <v>1210</v>
      </c>
    </row>
    <row r="2402" spans="1:7">
      <c r="A2402" t="s">
        <v>3526</v>
      </c>
      <c r="B2402" t="s">
        <v>3994</v>
      </c>
      <c r="C2402" t="s">
        <v>43</v>
      </c>
      <c r="D2402">
        <v>3</v>
      </c>
      <c r="E2402">
        <v>3</v>
      </c>
      <c r="F2402" s="3">
        <v>42113</v>
      </c>
      <c r="G2402" s="3" t="s">
        <v>1210</v>
      </c>
    </row>
    <row r="2403" spans="1:7">
      <c r="A2403" t="s">
        <v>3529</v>
      </c>
      <c r="B2403" t="s">
        <v>4011</v>
      </c>
      <c r="C2403" t="s">
        <v>43</v>
      </c>
      <c r="D2403">
        <v>5</v>
      </c>
      <c r="E2403">
        <v>5</v>
      </c>
      <c r="F2403" s="3">
        <v>43131</v>
      </c>
      <c r="G2403" s="3" t="s">
        <v>1210</v>
      </c>
    </row>
    <row r="2404" spans="1:7">
      <c r="A2404" t="s">
        <v>3531</v>
      </c>
      <c r="B2404" t="s">
        <v>4053</v>
      </c>
      <c r="C2404" t="s">
        <v>194</v>
      </c>
      <c r="D2404">
        <v>1</v>
      </c>
      <c r="E2404">
        <v>1</v>
      </c>
      <c r="F2404" s="3">
        <v>35931</v>
      </c>
    </row>
    <row r="2405" spans="1:7">
      <c r="A2405" t="s">
        <v>3533</v>
      </c>
      <c r="B2405" t="s">
        <v>4316</v>
      </c>
      <c r="C2405" t="s">
        <v>194</v>
      </c>
      <c r="D2405">
        <v>9</v>
      </c>
      <c r="E2405">
        <v>9</v>
      </c>
      <c r="F2405" s="3">
        <v>36008</v>
      </c>
    </row>
    <row r="2406" spans="1:7">
      <c r="A2406" t="s">
        <v>3534</v>
      </c>
      <c r="B2406" t="s">
        <v>4316</v>
      </c>
      <c r="C2406" t="s">
        <v>194</v>
      </c>
      <c r="D2406">
        <v>1</v>
      </c>
      <c r="E2406">
        <v>1</v>
      </c>
      <c r="F2406" s="3">
        <v>36192</v>
      </c>
    </row>
    <row r="2407" spans="1:7">
      <c r="A2407" t="s">
        <v>3535</v>
      </c>
      <c r="B2407" t="s">
        <v>4316</v>
      </c>
      <c r="C2407" t="s">
        <v>194</v>
      </c>
      <c r="D2407">
        <v>1</v>
      </c>
      <c r="E2407">
        <v>1</v>
      </c>
      <c r="F2407" s="3">
        <v>36592</v>
      </c>
    </row>
    <row r="2408" spans="1:7">
      <c r="A2408" t="s">
        <v>3536</v>
      </c>
      <c r="B2408" t="s">
        <v>4316</v>
      </c>
      <c r="C2408" t="s">
        <v>194</v>
      </c>
      <c r="D2408">
        <v>1</v>
      </c>
      <c r="E2408">
        <v>1</v>
      </c>
      <c r="F2408" s="3">
        <v>36733</v>
      </c>
    </row>
    <row r="2409" spans="1:7">
      <c r="A2409" t="s">
        <v>3537</v>
      </c>
      <c r="B2409" t="s">
        <v>4316</v>
      </c>
      <c r="C2409" t="s">
        <v>43</v>
      </c>
      <c r="D2409">
        <v>1</v>
      </c>
      <c r="E2409">
        <v>1</v>
      </c>
      <c r="F2409" s="3">
        <v>36822</v>
      </c>
      <c r="G2409" s="3" t="s">
        <v>1210</v>
      </c>
    </row>
    <row r="2410" spans="1:7">
      <c r="A2410" t="s">
        <v>3538</v>
      </c>
      <c r="B2410" t="s">
        <v>3964</v>
      </c>
      <c r="C2410" t="s">
        <v>194</v>
      </c>
      <c r="D2410">
        <v>3</v>
      </c>
      <c r="E2410">
        <v>3</v>
      </c>
      <c r="F2410" s="3">
        <v>40806</v>
      </c>
    </row>
    <row r="2411" spans="1:7">
      <c r="A2411" t="s">
        <v>3541</v>
      </c>
      <c r="B2411" t="s">
        <v>3964</v>
      </c>
      <c r="C2411" t="s">
        <v>194</v>
      </c>
      <c r="D2411">
        <v>6</v>
      </c>
      <c r="E2411">
        <v>6</v>
      </c>
      <c r="F2411" s="3">
        <v>40819</v>
      </c>
    </row>
    <row r="2412" spans="1:7">
      <c r="A2412" t="s">
        <v>3542</v>
      </c>
      <c r="B2412" t="s">
        <v>3964</v>
      </c>
      <c r="C2412" t="s">
        <v>43</v>
      </c>
      <c r="D2412">
        <v>1</v>
      </c>
      <c r="E2412">
        <v>1</v>
      </c>
      <c r="F2412" s="3">
        <v>40855</v>
      </c>
      <c r="G2412" s="3" t="s">
        <v>1210</v>
      </c>
    </row>
    <row r="2413" spans="1:7">
      <c r="A2413" t="s">
        <v>3543</v>
      </c>
      <c r="B2413" t="s">
        <v>3950</v>
      </c>
      <c r="C2413" t="s">
        <v>194</v>
      </c>
      <c r="D2413">
        <v>2</v>
      </c>
      <c r="E2413">
        <v>2</v>
      </c>
      <c r="F2413" s="3">
        <v>43096</v>
      </c>
    </row>
    <row r="2414" spans="1:7">
      <c r="A2414" t="s">
        <v>3546</v>
      </c>
      <c r="B2414" t="s">
        <v>3950</v>
      </c>
      <c r="C2414" t="s">
        <v>194</v>
      </c>
      <c r="D2414">
        <v>1</v>
      </c>
      <c r="E2414">
        <v>1</v>
      </c>
      <c r="F2414" s="3">
        <v>43105</v>
      </c>
    </row>
    <row r="2415" spans="1:7">
      <c r="A2415" t="s">
        <v>3547</v>
      </c>
      <c r="B2415" t="s">
        <v>3950</v>
      </c>
      <c r="C2415" t="s">
        <v>43</v>
      </c>
      <c r="D2415">
        <v>1</v>
      </c>
      <c r="E2415">
        <v>1</v>
      </c>
      <c r="F2415" s="3">
        <v>43133</v>
      </c>
      <c r="G2415" s="3" t="s">
        <v>1210</v>
      </c>
    </row>
    <row r="2416" spans="1:7">
      <c r="A2416" t="s">
        <v>3548</v>
      </c>
      <c r="B2416" t="s">
        <v>4011</v>
      </c>
      <c r="C2416" t="s">
        <v>194</v>
      </c>
      <c r="D2416">
        <v>2</v>
      </c>
      <c r="E2416">
        <v>2</v>
      </c>
      <c r="F2416" s="3">
        <v>43098</v>
      </c>
    </row>
    <row r="2417" spans="1:7">
      <c r="A2417" t="s">
        <v>3551</v>
      </c>
      <c r="B2417" t="s">
        <v>4011</v>
      </c>
      <c r="C2417" t="s">
        <v>43</v>
      </c>
      <c r="D2417">
        <v>1</v>
      </c>
      <c r="E2417">
        <v>1</v>
      </c>
      <c r="F2417" s="3">
        <v>43116</v>
      </c>
      <c r="G2417" s="3" t="s">
        <v>1210</v>
      </c>
    </row>
    <row r="2418" spans="1:7">
      <c r="A2418" t="s">
        <v>3552</v>
      </c>
      <c r="B2418" t="s">
        <v>4319</v>
      </c>
      <c r="C2418" t="s">
        <v>43</v>
      </c>
      <c r="D2418">
        <v>3</v>
      </c>
      <c r="E2418">
        <v>3</v>
      </c>
      <c r="F2418" s="3">
        <v>37606</v>
      </c>
      <c r="G2418" s="3" t="s">
        <v>1210</v>
      </c>
    </row>
    <row r="2419" spans="1:7">
      <c r="A2419" t="s">
        <v>3553</v>
      </c>
      <c r="B2419" t="s">
        <v>4321</v>
      </c>
      <c r="C2419" t="s">
        <v>43</v>
      </c>
      <c r="D2419">
        <v>8</v>
      </c>
      <c r="E2419">
        <v>8</v>
      </c>
      <c r="F2419" s="3">
        <v>36655</v>
      </c>
      <c r="G2419" s="3" t="s">
        <v>1210</v>
      </c>
    </row>
    <row r="2420" spans="1:7">
      <c r="A2420" t="s">
        <v>3555</v>
      </c>
      <c r="B2420" t="s">
        <v>3950</v>
      </c>
      <c r="C2420" t="s">
        <v>43</v>
      </c>
      <c r="D2420">
        <v>6</v>
      </c>
      <c r="E2420">
        <v>6</v>
      </c>
      <c r="F2420" s="3">
        <v>43089</v>
      </c>
      <c r="G2420" s="3" t="s">
        <v>1210</v>
      </c>
    </row>
    <row r="2421" spans="1:7">
      <c r="A2421" t="s">
        <v>3558</v>
      </c>
      <c r="B2421" t="s">
        <v>3957</v>
      </c>
      <c r="C2421" t="s">
        <v>43</v>
      </c>
      <c r="D2421">
        <v>5</v>
      </c>
      <c r="E2421">
        <v>5</v>
      </c>
      <c r="F2421" s="3">
        <v>41256</v>
      </c>
      <c r="G2421" s="3" t="s">
        <v>1210</v>
      </c>
    </row>
    <row r="2422" spans="1:7">
      <c r="A2422" t="s">
        <v>3560</v>
      </c>
      <c r="B2422" t="s">
        <v>4321</v>
      </c>
      <c r="C2422" t="s">
        <v>43</v>
      </c>
      <c r="D2422">
        <v>1</v>
      </c>
      <c r="E2422">
        <v>1</v>
      </c>
      <c r="F2422" s="3">
        <v>35760</v>
      </c>
      <c r="G2422" s="3" t="s">
        <v>1210</v>
      </c>
    </row>
    <row r="2423" spans="1:7">
      <c r="A2423" t="s">
        <v>3561</v>
      </c>
      <c r="B2423" t="s">
        <v>531</v>
      </c>
      <c r="C2423" t="s">
        <v>43</v>
      </c>
      <c r="D2423">
        <v>4</v>
      </c>
      <c r="E2423">
        <v>4</v>
      </c>
      <c r="F2423" s="3">
        <v>43811</v>
      </c>
      <c r="G2423" s="3" t="s">
        <v>1210</v>
      </c>
    </row>
    <row r="2424" spans="1:7">
      <c r="A2424" t="s">
        <v>3563</v>
      </c>
      <c r="B2424" t="s">
        <v>4023</v>
      </c>
      <c r="C2424" t="s">
        <v>194</v>
      </c>
      <c r="D2424">
        <v>12</v>
      </c>
      <c r="E2424">
        <v>12</v>
      </c>
      <c r="F2424" s="3">
        <v>42683</v>
      </c>
    </row>
    <row r="2425" spans="1:7">
      <c r="A2425" t="s">
        <v>3567</v>
      </c>
      <c r="B2425" t="s">
        <v>4023</v>
      </c>
      <c r="C2425" t="s">
        <v>43</v>
      </c>
      <c r="D2425">
        <v>9</v>
      </c>
      <c r="E2425">
        <v>9</v>
      </c>
      <c r="F2425" s="3">
        <v>42707</v>
      </c>
      <c r="G2425" s="3" t="s">
        <v>1210</v>
      </c>
    </row>
    <row r="2426" spans="1:7">
      <c r="A2426" t="s">
        <v>3568</v>
      </c>
      <c r="B2426" t="s">
        <v>3977</v>
      </c>
      <c r="C2426" t="s">
        <v>43</v>
      </c>
      <c r="D2426">
        <v>5</v>
      </c>
      <c r="E2426">
        <v>5</v>
      </c>
      <c r="F2426" s="3">
        <v>42805</v>
      </c>
      <c r="G2426" s="3" t="s">
        <v>1210</v>
      </c>
    </row>
    <row r="2427" spans="1:7">
      <c r="A2427" t="s">
        <v>3570</v>
      </c>
      <c r="B2427" t="s">
        <v>3957</v>
      </c>
      <c r="C2427" t="s">
        <v>43</v>
      </c>
      <c r="D2427">
        <v>4</v>
      </c>
      <c r="E2427">
        <v>4</v>
      </c>
      <c r="F2427" s="3">
        <v>41610</v>
      </c>
      <c r="G2427" s="3" t="s">
        <v>1210</v>
      </c>
    </row>
    <row r="2428" spans="1:7">
      <c r="A2428" t="s">
        <v>3573</v>
      </c>
      <c r="B2428" t="s">
        <v>4320</v>
      </c>
      <c r="C2428" t="s">
        <v>43</v>
      </c>
      <c r="D2428">
        <v>11</v>
      </c>
      <c r="E2428">
        <v>11</v>
      </c>
      <c r="F2428" s="3">
        <v>37607</v>
      </c>
      <c r="G2428" s="3" t="s">
        <v>1210</v>
      </c>
    </row>
    <row r="2429" spans="1:7">
      <c r="A2429" t="s">
        <v>3576</v>
      </c>
      <c r="B2429" t="s">
        <v>3957</v>
      </c>
      <c r="C2429" t="s">
        <v>194</v>
      </c>
      <c r="D2429">
        <v>6</v>
      </c>
      <c r="E2429">
        <v>6</v>
      </c>
      <c r="F2429" s="3">
        <v>40533</v>
      </c>
    </row>
    <row r="2430" spans="1:7">
      <c r="A2430" t="s">
        <v>3580</v>
      </c>
      <c r="B2430" t="s">
        <v>3950</v>
      </c>
      <c r="C2430" t="s">
        <v>194</v>
      </c>
      <c r="D2430">
        <v>4</v>
      </c>
      <c r="E2430">
        <v>4</v>
      </c>
      <c r="F2430" s="3">
        <v>43091</v>
      </c>
    </row>
    <row r="2431" spans="1:7">
      <c r="A2431" t="s">
        <v>3581</v>
      </c>
      <c r="B2431" t="s">
        <v>3950</v>
      </c>
      <c r="C2431" t="s">
        <v>43</v>
      </c>
      <c r="D2431">
        <v>2</v>
      </c>
      <c r="E2431">
        <v>2</v>
      </c>
      <c r="F2431" s="3">
        <v>43116</v>
      </c>
      <c r="G2431" s="3" t="s">
        <v>1210</v>
      </c>
    </row>
    <row r="2432" spans="1:7">
      <c r="A2432" t="s">
        <v>3582</v>
      </c>
      <c r="B2432" t="s">
        <v>3993</v>
      </c>
      <c r="C2432" t="s">
        <v>43</v>
      </c>
      <c r="D2432">
        <v>3</v>
      </c>
      <c r="E2432">
        <v>3</v>
      </c>
      <c r="F2432" s="3">
        <v>40898</v>
      </c>
      <c r="G2432" s="3" t="s">
        <v>1210</v>
      </c>
    </row>
    <row r="2433" spans="1:7">
      <c r="A2433" t="s">
        <v>3585</v>
      </c>
      <c r="B2433" t="s">
        <v>4014</v>
      </c>
      <c r="C2433" t="s">
        <v>43</v>
      </c>
      <c r="D2433">
        <v>7</v>
      </c>
      <c r="E2433">
        <v>7</v>
      </c>
      <c r="F2433" s="3">
        <v>41736</v>
      </c>
      <c r="G2433" s="3" t="s">
        <v>1210</v>
      </c>
    </row>
    <row r="2434" spans="1:7">
      <c r="A2434" t="s">
        <v>3587</v>
      </c>
      <c r="B2434" t="s">
        <v>4001</v>
      </c>
      <c r="C2434" t="s">
        <v>43</v>
      </c>
      <c r="D2434">
        <v>3</v>
      </c>
      <c r="E2434">
        <v>3</v>
      </c>
      <c r="F2434" s="3">
        <v>38817</v>
      </c>
      <c r="G2434" s="3" t="s">
        <v>1210</v>
      </c>
    </row>
    <row r="2435" spans="1:7">
      <c r="A2435" t="s">
        <v>3588</v>
      </c>
      <c r="B2435" t="s">
        <v>4325</v>
      </c>
      <c r="C2435" t="s">
        <v>1126</v>
      </c>
      <c r="D2435">
        <v>0</v>
      </c>
      <c r="E2435">
        <v>0</v>
      </c>
      <c r="F2435" s="3">
        <v>33055</v>
      </c>
      <c r="G2435" s="3">
        <v>41115</v>
      </c>
    </row>
    <row r="2436" spans="1:7">
      <c r="A2436" t="s">
        <v>3591</v>
      </c>
      <c r="B2436" t="s">
        <v>3963</v>
      </c>
      <c r="C2436" t="s">
        <v>194</v>
      </c>
      <c r="D2436">
        <v>4</v>
      </c>
      <c r="E2436">
        <v>4</v>
      </c>
      <c r="F2436" s="3">
        <v>42814</v>
      </c>
    </row>
    <row r="2437" spans="1:7">
      <c r="A2437" t="s">
        <v>3592</v>
      </c>
      <c r="B2437" t="s">
        <v>4011</v>
      </c>
      <c r="C2437" t="s">
        <v>194</v>
      </c>
      <c r="D2437">
        <v>1</v>
      </c>
      <c r="E2437">
        <v>2</v>
      </c>
      <c r="F2437" s="3">
        <v>42844</v>
      </c>
    </row>
    <row r="2438" spans="1:7">
      <c r="A2438" t="s">
        <v>3592</v>
      </c>
      <c r="B2438" t="s">
        <v>3963</v>
      </c>
      <c r="C2438" t="s">
        <v>194</v>
      </c>
      <c r="D2438">
        <v>1</v>
      </c>
      <c r="E2438">
        <v>2</v>
      </c>
      <c r="F2438" s="3">
        <v>42844</v>
      </c>
    </row>
    <row r="2439" spans="1:7">
      <c r="A2439" t="s">
        <v>3593</v>
      </c>
      <c r="B2439" t="s">
        <v>3963</v>
      </c>
      <c r="C2439" t="s">
        <v>43</v>
      </c>
      <c r="D2439">
        <v>1</v>
      </c>
      <c r="E2439">
        <v>1</v>
      </c>
      <c r="F2439" s="3">
        <v>42860</v>
      </c>
      <c r="G2439" s="3" t="s">
        <v>1210</v>
      </c>
    </row>
    <row r="2440" spans="1:7">
      <c r="A2440" t="s">
        <v>3594</v>
      </c>
      <c r="B2440" t="s">
        <v>3964</v>
      </c>
      <c r="C2440" t="s">
        <v>43</v>
      </c>
      <c r="D2440">
        <v>3</v>
      </c>
      <c r="E2440">
        <v>3</v>
      </c>
      <c r="F2440" s="3">
        <v>40156</v>
      </c>
      <c r="G2440" s="3" t="s">
        <v>1210</v>
      </c>
    </row>
    <row r="2441" spans="1:7">
      <c r="A2441" t="s">
        <v>3595</v>
      </c>
      <c r="B2441" t="s">
        <v>3960</v>
      </c>
      <c r="C2441" t="s">
        <v>43</v>
      </c>
      <c r="D2441">
        <v>5</v>
      </c>
      <c r="E2441">
        <v>5</v>
      </c>
      <c r="F2441" s="3">
        <v>41615</v>
      </c>
      <c r="G2441" s="3" t="s">
        <v>1210</v>
      </c>
    </row>
    <row r="2442" spans="1:7">
      <c r="A2442" t="s">
        <v>3599</v>
      </c>
      <c r="B2442" t="s">
        <v>4316</v>
      </c>
      <c r="C2442" t="s">
        <v>43</v>
      </c>
      <c r="D2442">
        <v>1</v>
      </c>
      <c r="E2442">
        <v>3</v>
      </c>
      <c r="F2442" s="3">
        <v>36699</v>
      </c>
      <c r="G2442" s="3" t="s">
        <v>1210</v>
      </c>
    </row>
    <row r="2443" spans="1:7">
      <c r="A2443" t="s">
        <v>3599</v>
      </c>
      <c r="B2443" t="s">
        <v>4326</v>
      </c>
      <c r="C2443" t="s">
        <v>43</v>
      </c>
      <c r="D2443">
        <v>2</v>
      </c>
      <c r="E2443">
        <v>3</v>
      </c>
      <c r="F2443" s="3">
        <v>36699</v>
      </c>
      <c r="G2443" s="3" t="s">
        <v>1210</v>
      </c>
    </row>
    <row r="2444" spans="1:7">
      <c r="A2444" t="s">
        <v>3600</v>
      </c>
      <c r="B2444" t="s">
        <v>4327</v>
      </c>
      <c r="C2444" t="s">
        <v>1126</v>
      </c>
      <c r="D2444">
        <v>22</v>
      </c>
      <c r="E2444">
        <v>22</v>
      </c>
      <c r="F2444" s="3">
        <v>35704</v>
      </c>
      <c r="G2444" s="3">
        <v>41817</v>
      </c>
    </row>
    <row r="2445" spans="1:7">
      <c r="A2445" t="s">
        <v>3602</v>
      </c>
      <c r="B2445" t="s">
        <v>3981</v>
      </c>
      <c r="C2445" t="s">
        <v>194</v>
      </c>
      <c r="D2445">
        <v>1</v>
      </c>
      <c r="E2445">
        <v>1</v>
      </c>
      <c r="F2445" s="3">
        <v>42182</v>
      </c>
    </row>
    <row r="2446" spans="1:7">
      <c r="A2446" t="s">
        <v>3603</v>
      </c>
      <c r="B2446" t="s">
        <v>3981</v>
      </c>
      <c r="C2446" t="s">
        <v>194</v>
      </c>
      <c r="D2446">
        <v>7</v>
      </c>
      <c r="E2446">
        <v>7</v>
      </c>
      <c r="F2446" s="3">
        <v>42187</v>
      </c>
    </row>
    <row r="2447" spans="1:7">
      <c r="A2447" t="s">
        <v>3604</v>
      </c>
      <c r="B2447" t="s">
        <v>3981</v>
      </c>
      <c r="C2447" t="s">
        <v>194</v>
      </c>
      <c r="D2447">
        <v>6</v>
      </c>
      <c r="E2447">
        <v>6</v>
      </c>
      <c r="F2447" s="3">
        <v>42222</v>
      </c>
    </row>
    <row r="2448" spans="1:7">
      <c r="A2448" t="s">
        <v>3605</v>
      </c>
      <c r="B2448" t="s">
        <v>3981</v>
      </c>
      <c r="C2448" t="s">
        <v>43</v>
      </c>
      <c r="D2448">
        <v>8</v>
      </c>
      <c r="E2448">
        <v>8</v>
      </c>
      <c r="F2448" s="3">
        <v>42250</v>
      </c>
      <c r="G2448" s="3" t="s">
        <v>1210</v>
      </c>
    </row>
    <row r="2449" spans="1:7">
      <c r="A2449" t="s">
        <v>3606</v>
      </c>
      <c r="B2449" t="s">
        <v>4321</v>
      </c>
      <c r="C2449" t="s">
        <v>43</v>
      </c>
      <c r="D2449">
        <v>5</v>
      </c>
      <c r="E2449">
        <v>5</v>
      </c>
      <c r="F2449" s="3">
        <v>36430</v>
      </c>
      <c r="G2449" s="3" t="s">
        <v>1210</v>
      </c>
    </row>
    <row r="2450" spans="1:7">
      <c r="A2450" t="s">
        <v>3607</v>
      </c>
      <c r="B2450" t="s">
        <v>3960</v>
      </c>
      <c r="C2450" t="s">
        <v>194</v>
      </c>
      <c r="D2450">
        <v>1</v>
      </c>
      <c r="E2450">
        <v>1</v>
      </c>
      <c r="F2450" s="3">
        <v>42002</v>
      </c>
    </row>
    <row r="2451" spans="1:7">
      <c r="A2451" t="s">
        <v>3610</v>
      </c>
      <c r="B2451" t="s">
        <v>3960</v>
      </c>
      <c r="C2451" t="s">
        <v>43</v>
      </c>
      <c r="D2451">
        <v>2</v>
      </c>
      <c r="E2451">
        <v>2</v>
      </c>
      <c r="F2451" s="3">
        <v>42021</v>
      </c>
      <c r="G2451" s="3" t="s">
        <v>1210</v>
      </c>
    </row>
    <row r="2452" spans="1:7">
      <c r="A2452" t="s">
        <v>3611</v>
      </c>
      <c r="B2452" t="s">
        <v>3977</v>
      </c>
      <c r="C2452" t="s">
        <v>43</v>
      </c>
      <c r="D2452">
        <v>6</v>
      </c>
      <c r="E2452">
        <v>6</v>
      </c>
      <c r="F2452" s="3">
        <v>42887</v>
      </c>
      <c r="G2452" s="3" t="s">
        <v>1210</v>
      </c>
    </row>
    <row r="2453" spans="1:7">
      <c r="A2453" t="s">
        <v>3613</v>
      </c>
      <c r="B2453" t="s">
        <v>4001</v>
      </c>
      <c r="C2453" t="s">
        <v>194</v>
      </c>
      <c r="D2453">
        <v>2</v>
      </c>
      <c r="E2453">
        <v>2</v>
      </c>
      <c r="F2453" s="3">
        <v>40899</v>
      </c>
    </row>
    <row r="2454" spans="1:7">
      <c r="A2454" t="s">
        <v>3617</v>
      </c>
      <c r="B2454" t="s">
        <v>4001</v>
      </c>
      <c r="C2454" t="s">
        <v>43</v>
      </c>
      <c r="D2454">
        <v>2</v>
      </c>
      <c r="E2454">
        <v>2</v>
      </c>
      <c r="F2454" s="3">
        <v>42243</v>
      </c>
      <c r="G2454" s="3" t="s">
        <v>1210</v>
      </c>
    </row>
    <row r="2455" spans="1:7">
      <c r="A2455" t="s">
        <v>3618</v>
      </c>
      <c r="B2455" t="s">
        <v>3975</v>
      </c>
      <c r="C2455" t="s">
        <v>194</v>
      </c>
      <c r="D2455">
        <v>2</v>
      </c>
      <c r="E2455">
        <v>2</v>
      </c>
      <c r="F2455" s="3">
        <v>41016</v>
      </c>
    </row>
    <row r="2456" spans="1:7">
      <c r="A2456" t="s">
        <v>3621</v>
      </c>
      <c r="B2456" t="s">
        <v>3975</v>
      </c>
      <c r="C2456" t="s">
        <v>43</v>
      </c>
      <c r="D2456">
        <v>4</v>
      </c>
      <c r="E2456">
        <v>4</v>
      </c>
      <c r="F2456" s="3">
        <v>41030</v>
      </c>
      <c r="G2456" s="3" t="s">
        <v>1210</v>
      </c>
    </row>
    <row r="2457" spans="1:7">
      <c r="A2457" t="s">
        <v>3622</v>
      </c>
      <c r="B2457" t="s">
        <v>3993</v>
      </c>
      <c r="C2457" t="s">
        <v>43</v>
      </c>
      <c r="D2457">
        <v>4</v>
      </c>
      <c r="E2457">
        <v>4</v>
      </c>
      <c r="F2457" s="3">
        <v>41451</v>
      </c>
      <c r="G2457" s="3" t="s">
        <v>1210</v>
      </c>
    </row>
    <row r="2458" spans="1:7">
      <c r="A2458" t="s">
        <v>3625</v>
      </c>
      <c r="B2458" t="s">
        <v>4001</v>
      </c>
      <c r="C2458" t="s">
        <v>43</v>
      </c>
      <c r="D2458">
        <v>5</v>
      </c>
      <c r="E2458">
        <v>5</v>
      </c>
      <c r="F2458" s="3">
        <v>41619</v>
      </c>
      <c r="G2458" s="3" t="s">
        <v>1210</v>
      </c>
    </row>
    <row r="2459" spans="1:7">
      <c r="A2459" t="s">
        <v>3626</v>
      </c>
      <c r="B2459" t="s">
        <v>3964</v>
      </c>
      <c r="C2459" t="s">
        <v>43</v>
      </c>
      <c r="D2459">
        <v>2</v>
      </c>
      <c r="E2459">
        <v>2</v>
      </c>
      <c r="F2459" s="3">
        <v>40255</v>
      </c>
      <c r="G2459" s="3" t="s">
        <v>1210</v>
      </c>
    </row>
    <row r="2460" spans="1:7">
      <c r="A2460" t="s">
        <v>3627</v>
      </c>
      <c r="B2460" t="s">
        <v>4042</v>
      </c>
      <c r="C2460" t="s">
        <v>194</v>
      </c>
      <c r="D2460">
        <v>2</v>
      </c>
      <c r="E2460">
        <v>2</v>
      </c>
      <c r="F2460" s="3">
        <v>40413</v>
      </c>
    </row>
    <row r="2461" spans="1:7">
      <c r="A2461" t="s">
        <v>3629</v>
      </c>
      <c r="B2461" t="s">
        <v>4042</v>
      </c>
      <c r="C2461" t="s">
        <v>43</v>
      </c>
      <c r="D2461">
        <v>1</v>
      </c>
      <c r="E2461">
        <v>1</v>
      </c>
      <c r="F2461" s="3">
        <v>40512</v>
      </c>
      <c r="G2461" s="3" t="s">
        <v>1210</v>
      </c>
    </row>
    <row r="2462" spans="1:7">
      <c r="A2462" t="s">
        <v>3630</v>
      </c>
      <c r="B2462" t="s">
        <v>4328</v>
      </c>
      <c r="C2462" t="s">
        <v>194</v>
      </c>
      <c r="D2462">
        <v>1</v>
      </c>
      <c r="E2462">
        <v>1</v>
      </c>
      <c r="F2462" s="3">
        <v>36384</v>
      </c>
    </row>
    <row r="2463" spans="1:7">
      <c r="A2463" t="s">
        <v>3632</v>
      </c>
      <c r="B2463" t="s">
        <v>4328</v>
      </c>
      <c r="C2463" t="s">
        <v>194</v>
      </c>
      <c r="D2463">
        <v>3</v>
      </c>
      <c r="E2463">
        <v>3</v>
      </c>
      <c r="F2463" s="3">
        <v>36657</v>
      </c>
    </row>
    <row r="2464" spans="1:7">
      <c r="A2464" t="s">
        <v>3633</v>
      </c>
      <c r="B2464" t="s">
        <v>4328</v>
      </c>
      <c r="C2464" t="s">
        <v>43</v>
      </c>
      <c r="D2464">
        <v>2</v>
      </c>
      <c r="E2464">
        <v>2</v>
      </c>
      <c r="F2464" s="3">
        <v>36682</v>
      </c>
      <c r="G2464" s="3" t="s">
        <v>1210</v>
      </c>
    </row>
    <row r="2465" spans="1:7">
      <c r="A2465" t="s">
        <v>3634</v>
      </c>
      <c r="B2465" t="s">
        <v>3975</v>
      </c>
      <c r="C2465" t="s">
        <v>194</v>
      </c>
      <c r="D2465">
        <v>2</v>
      </c>
      <c r="E2465">
        <v>2</v>
      </c>
      <c r="F2465" s="3">
        <v>40532</v>
      </c>
    </row>
    <row r="2466" spans="1:7">
      <c r="A2466" t="s">
        <v>3636</v>
      </c>
      <c r="B2466" t="s">
        <v>3975</v>
      </c>
      <c r="C2466" t="s">
        <v>43</v>
      </c>
      <c r="D2466">
        <v>1</v>
      </c>
      <c r="E2466">
        <v>1</v>
      </c>
      <c r="F2466" s="3">
        <v>40546</v>
      </c>
      <c r="G2466" s="3" t="s">
        <v>1210</v>
      </c>
    </row>
    <row r="2467" spans="1:7">
      <c r="A2467" t="s">
        <v>3637</v>
      </c>
      <c r="B2467" t="s">
        <v>3998</v>
      </c>
      <c r="C2467" t="s">
        <v>43</v>
      </c>
      <c r="D2467">
        <v>1</v>
      </c>
      <c r="E2467">
        <v>11</v>
      </c>
      <c r="F2467" s="3">
        <v>40898</v>
      </c>
      <c r="G2467" s="3" t="s">
        <v>1210</v>
      </c>
    </row>
    <row r="2468" spans="1:7">
      <c r="A2468" t="s">
        <v>3637</v>
      </c>
      <c r="B2468" t="s">
        <v>3993</v>
      </c>
      <c r="C2468" t="s">
        <v>43</v>
      </c>
      <c r="D2468">
        <v>9</v>
      </c>
      <c r="E2468">
        <v>11</v>
      </c>
      <c r="F2468" s="3">
        <v>40898</v>
      </c>
      <c r="G2468" s="3" t="s">
        <v>1210</v>
      </c>
    </row>
    <row r="2469" spans="1:7">
      <c r="A2469" t="s">
        <v>3637</v>
      </c>
      <c r="B2469" t="s">
        <v>4329</v>
      </c>
      <c r="C2469" t="s">
        <v>43</v>
      </c>
      <c r="D2469">
        <v>1</v>
      </c>
      <c r="E2469">
        <v>11</v>
      </c>
      <c r="F2469" s="3">
        <v>40898</v>
      </c>
      <c r="G2469" s="3" t="s">
        <v>1210</v>
      </c>
    </row>
    <row r="2470" spans="1:7">
      <c r="A2470" t="s">
        <v>3639</v>
      </c>
      <c r="B2470" t="s">
        <v>3975</v>
      </c>
      <c r="C2470" t="s">
        <v>194</v>
      </c>
      <c r="D2470">
        <v>1</v>
      </c>
      <c r="E2470">
        <v>1</v>
      </c>
      <c r="F2470" s="3">
        <v>40962</v>
      </c>
    </row>
    <row r="2471" spans="1:7">
      <c r="A2471" t="s">
        <v>3641</v>
      </c>
      <c r="B2471" t="s">
        <v>3975</v>
      </c>
      <c r="C2471" t="s">
        <v>43</v>
      </c>
      <c r="D2471">
        <v>5</v>
      </c>
      <c r="E2471">
        <v>5</v>
      </c>
      <c r="F2471" s="3">
        <v>40970</v>
      </c>
      <c r="G2471" s="3" t="s">
        <v>1210</v>
      </c>
    </row>
    <row r="2472" spans="1:7">
      <c r="A2472" t="s">
        <v>3642</v>
      </c>
      <c r="B2472" t="s">
        <v>4330</v>
      </c>
      <c r="C2472" t="s">
        <v>43</v>
      </c>
      <c r="D2472">
        <v>2</v>
      </c>
      <c r="E2472">
        <v>3</v>
      </c>
      <c r="F2472" s="3">
        <v>43139</v>
      </c>
      <c r="G2472" s="3" t="s">
        <v>1210</v>
      </c>
    </row>
    <row r="2473" spans="1:7">
      <c r="A2473" t="s">
        <v>3642</v>
      </c>
      <c r="B2473" t="s">
        <v>3977</v>
      </c>
      <c r="C2473" t="s">
        <v>43</v>
      </c>
      <c r="D2473">
        <v>1</v>
      </c>
      <c r="E2473">
        <v>3</v>
      </c>
      <c r="F2473" s="3">
        <v>43139</v>
      </c>
      <c r="G2473" s="3" t="s">
        <v>1210</v>
      </c>
    </row>
    <row r="2474" spans="1:7">
      <c r="A2474" t="s">
        <v>3645</v>
      </c>
      <c r="B2474" t="s">
        <v>3975</v>
      </c>
      <c r="C2474" t="s">
        <v>43</v>
      </c>
      <c r="D2474">
        <v>4</v>
      </c>
      <c r="E2474">
        <v>4</v>
      </c>
      <c r="F2474" s="3">
        <v>41578</v>
      </c>
      <c r="G2474" s="3" t="s">
        <v>1210</v>
      </c>
    </row>
    <row r="2475" spans="1:7">
      <c r="A2475" t="s">
        <v>3648</v>
      </c>
      <c r="B2475" t="s">
        <v>3993</v>
      </c>
      <c r="C2475" t="s">
        <v>194</v>
      </c>
      <c r="D2475">
        <v>7</v>
      </c>
      <c r="E2475">
        <v>7</v>
      </c>
      <c r="F2475" s="3">
        <v>40898</v>
      </c>
    </row>
    <row r="2476" spans="1:7">
      <c r="A2476" t="s">
        <v>3652</v>
      </c>
      <c r="B2476" t="s">
        <v>3963</v>
      </c>
      <c r="C2476" t="s">
        <v>194</v>
      </c>
      <c r="D2476">
        <v>7</v>
      </c>
      <c r="E2476">
        <v>7</v>
      </c>
      <c r="F2476" s="3">
        <v>43091</v>
      </c>
    </row>
    <row r="2477" spans="1:7">
      <c r="A2477" t="s">
        <v>3653</v>
      </c>
      <c r="B2477" t="s">
        <v>3963</v>
      </c>
      <c r="C2477" t="s">
        <v>194</v>
      </c>
      <c r="D2477">
        <v>1</v>
      </c>
      <c r="E2477">
        <v>1</v>
      </c>
      <c r="F2477" s="3">
        <v>43105</v>
      </c>
    </row>
    <row r="2478" spans="1:7">
      <c r="A2478" t="s">
        <v>3654</v>
      </c>
      <c r="B2478" t="s">
        <v>3963</v>
      </c>
      <c r="C2478" t="s">
        <v>43</v>
      </c>
      <c r="D2478">
        <v>5</v>
      </c>
      <c r="E2478">
        <v>5</v>
      </c>
      <c r="F2478" s="3">
        <v>43138</v>
      </c>
      <c r="G2478" s="3" t="s">
        <v>1210</v>
      </c>
    </row>
    <row r="2479" spans="1:7">
      <c r="A2479" t="s">
        <v>3655</v>
      </c>
      <c r="B2479" t="s">
        <v>4331</v>
      </c>
      <c r="C2479" t="s">
        <v>194</v>
      </c>
      <c r="D2479">
        <v>3</v>
      </c>
      <c r="E2479">
        <v>3</v>
      </c>
      <c r="F2479" s="3">
        <v>35257</v>
      </c>
    </row>
    <row r="2480" spans="1:7">
      <c r="A2480" t="s">
        <v>3657</v>
      </c>
      <c r="B2480" t="s">
        <v>4331</v>
      </c>
      <c r="C2480" t="s">
        <v>43</v>
      </c>
      <c r="D2480">
        <v>4</v>
      </c>
      <c r="E2480">
        <v>4</v>
      </c>
      <c r="F2480" s="3">
        <v>35288</v>
      </c>
      <c r="G2480" s="3" t="s">
        <v>1210</v>
      </c>
    </row>
    <row r="2481" spans="1:7">
      <c r="A2481" t="s">
        <v>3658</v>
      </c>
      <c r="B2481" t="s">
        <v>3964</v>
      </c>
      <c r="C2481" t="s">
        <v>194</v>
      </c>
      <c r="D2481">
        <v>5</v>
      </c>
      <c r="E2481">
        <v>5</v>
      </c>
      <c r="F2481" s="3">
        <v>40098</v>
      </c>
    </row>
    <row r="2482" spans="1:7">
      <c r="A2482" t="s">
        <v>3661</v>
      </c>
      <c r="B2482" t="s">
        <v>3964</v>
      </c>
      <c r="C2482" t="s">
        <v>194</v>
      </c>
      <c r="D2482">
        <v>2</v>
      </c>
      <c r="E2482">
        <v>2</v>
      </c>
      <c r="F2482" s="3">
        <v>40119</v>
      </c>
    </row>
    <row r="2483" spans="1:7">
      <c r="A2483" t="s">
        <v>3662</v>
      </c>
      <c r="B2483" t="s">
        <v>3981</v>
      </c>
      <c r="C2483" t="s">
        <v>43</v>
      </c>
      <c r="D2483">
        <v>8</v>
      </c>
      <c r="E2483">
        <v>8</v>
      </c>
      <c r="F2483" s="3">
        <v>43045</v>
      </c>
      <c r="G2483" s="3" t="s">
        <v>1210</v>
      </c>
    </row>
    <row r="2484" spans="1:7">
      <c r="A2484" t="s">
        <v>3663</v>
      </c>
      <c r="B2484" t="s">
        <v>4321</v>
      </c>
      <c r="C2484" t="s">
        <v>1126</v>
      </c>
      <c r="D2484">
        <v>3</v>
      </c>
      <c r="E2484">
        <v>3</v>
      </c>
      <c r="F2484" s="3">
        <v>36234</v>
      </c>
      <c r="G2484" s="3">
        <v>44187</v>
      </c>
    </row>
    <row r="2485" spans="1:7">
      <c r="A2485" t="s">
        <v>3666</v>
      </c>
      <c r="B2485" t="s">
        <v>3964</v>
      </c>
      <c r="C2485" t="s">
        <v>43</v>
      </c>
      <c r="D2485">
        <v>3</v>
      </c>
      <c r="E2485">
        <v>3</v>
      </c>
      <c r="F2485" s="3">
        <v>39512</v>
      </c>
      <c r="G2485" s="3" t="s">
        <v>1210</v>
      </c>
    </row>
    <row r="2486" spans="1:7">
      <c r="A2486" t="s">
        <v>3667</v>
      </c>
      <c r="B2486" t="s">
        <v>4037</v>
      </c>
      <c r="C2486" t="s">
        <v>194</v>
      </c>
      <c r="D2486">
        <v>1</v>
      </c>
      <c r="E2486">
        <v>1</v>
      </c>
      <c r="F2486" s="3">
        <v>42356</v>
      </c>
    </row>
    <row r="2487" spans="1:7">
      <c r="A2487" t="s">
        <v>3669</v>
      </c>
      <c r="B2487" t="s">
        <v>4037</v>
      </c>
      <c r="C2487" t="s">
        <v>194</v>
      </c>
      <c r="D2487">
        <v>1</v>
      </c>
      <c r="E2487">
        <v>1</v>
      </c>
      <c r="F2487" s="3">
        <v>42372</v>
      </c>
    </row>
    <row r="2488" spans="1:7">
      <c r="A2488" t="s">
        <v>3670</v>
      </c>
      <c r="B2488" t="s">
        <v>4045</v>
      </c>
      <c r="C2488" t="s">
        <v>1126</v>
      </c>
      <c r="D2488">
        <v>1</v>
      </c>
      <c r="E2488">
        <v>1</v>
      </c>
      <c r="F2488" s="3">
        <v>43368</v>
      </c>
      <c r="G2488" s="3">
        <v>43481</v>
      </c>
    </row>
    <row r="2489" spans="1:7">
      <c r="A2489" t="s">
        <v>3671</v>
      </c>
      <c r="B2489" t="s">
        <v>4047</v>
      </c>
      <c r="C2489" t="s">
        <v>43</v>
      </c>
      <c r="D2489">
        <v>2</v>
      </c>
      <c r="E2489">
        <v>2</v>
      </c>
      <c r="F2489" s="3">
        <v>44114</v>
      </c>
      <c r="G2489" s="3" t="s">
        <v>1210</v>
      </c>
    </row>
    <row r="2490" spans="1:7">
      <c r="A2490" t="s">
        <v>3672</v>
      </c>
      <c r="B2490" t="s">
        <v>3950</v>
      </c>
      <c r="C2490" t="s">
        <v>194</v>
      </c>
      <c r="D2490">
        <v>2</v>
      </c>
      <c r="E2490">
        <v>2</v>
      </c>
      <c r="F2490" s="3">
        <v>44901</v>
      </c>
    </row>
    <row r="2491" spans="1:7">
      <c r="A2491" t="s">
        <v>3674</v>
      </c>
      <c r="B2491" t="s">
        <v>3950</v>
      </c>
      <c r="C2491" t="s">
        <v>43</v>
      </c>
      <c r="D2491">
        <v>1</v>
      </c>
      <c r="E2491">
        <v>1</v>
      </c>
      <c r="F2491" s="3">
        <v>45015</v>
      </c>
      <c r="G2491" s="3" t="s">
        <v>1210</v>
      </c>
    </row>
    <row r="2492" spans="1:7">
      <c r="A2492" t="s">
        <v>3675</v>
      </c>
      <c r="B2492" t="s">
        <v>3978</v>
      </c>
      <c r="C2492" t="s">
        <v>43</v>
      </c>
      <c r="D2492">
        <v>20</v>
      </c>
      <c r="E2492">
        <v>20</v>
      </c>
      <c r="F2492" s="3">
        <v>36887</v>
      </c>
      <c r="G2492" s="3" t="s">
        <v>1210</v>
      </c>
    </row>
    <row r="2493" spans="1:7">
      <c r="A2493" t="s">
        <v>3676</v>
      </c>
      <c r="B2493" t="s">
        <v>4318</v>
      </c>
      <c r="C2493" t="s">
        <v>194</v>
      </c>
      <c r="D2493">
        <v>8</v>
      </c>
      <c r="E2493">
        <v>8</v>
      </c>
      <c r="F2493" s="3">
        <v>35430</v>
      </c>
    </row>
    <row r="2494" spans="1:7">
      <c r="A2494" t="s">
        <v>3678</v>
      </c>
      <c r="B2494" t="s">
        <v>4318</v>
      </c>
      <c r="C2494" t="s">
        <v>194</v>
      </c>
      <c r="D2494">
        <v>3</v>
      </c>
      <c r="E2494">
        <v>3</v>
      </c>
      <c r="F2494" s="3">
        <v>35431</v>
      </c>
    </row>
    <row r="2495" spans="1:7">
      <c r="A2495" t="s">
        <v>3679</v>
      </c>
      <c r="B2495" t="s">
        <v>4318</v>
      </c>
      <c r="C2495" t="s">
        <v>194</v>
      </c>
      <c r="D2495">
        <v>3</v>
      </c>
      <c r="E2495">
        <v>3</v>
      </c>
      <c r="F2495" s="3">
        <v>35466</v>
      </c>
    </row>
    <row r="2496" spans="1:7">
      <c r="A2496" t="s">
        <v>3680</v>
      </c>
      <c r="B2496" t="s">
        <v>4318</v>
      </c>
      <c r="C2496" t="s">
        <v>43</v>
      </c>
      <c r="D2496">
        <v>1</v>
      </c>
      <c r="E2496">
        <v>1</v>
      </c>
      <c r="F2496" s="3">
        <v>35496</v>
      </c>
      <c r="G2496" s="3" t="s">
        <v>1210</v>
      </c>
    </row>
    <row r="2497" spans="1:7">
      <c r="A2497" t="s">
        <v>3681</v>
      </c>
      <c r="B2497" t="s">
        <v>3963</v>
      </c>
      <c r="C2497" t="s">
        <v>43</v>
      </c>
      <c r="D2497">
        <v>3</v>
      </c>
      <c r="E2497">
        <v>3</v>
      </c>
      <c r="F2497" s="3">
        <v>43004</v>
      </c>
      <c r="G2497" s="3" t="s">
        <v>1210</v>
      </c>
    </row>
    <row r="2498" spans="1:7">
      <c r="A2498" t="s">
        <v>3684</v>
      </c>
      <c r="B2498" t="s">
        <v>4332</v>
      </c>
      <c r="C2498" t="s">
        <v>43</v>
      </c>
      <c r="D2498">
        <v>9</v>
      </c>
      <c r="E2498">
        <v>9</v>
      </c>
      <c r="F2498" s="3">
        <v>37601</v>
      </c>
      <c r="G2498" s="3" t="s">
        <v>1210</v>
      </c>
    </row>
    <row r="2499" spans="1:7">
      <c r="A2499" t="s">
        <v>3685</v>
      </c>
      <c r="B2499" t="s">
        <v>3957</v>
      </c>
      <c r="C2499" t="s">
        <v>194</v>
      </c>
      <c r="D2499">
        <v>3</v>
      </c>
      <c r="E2499">
        <v>3</v>
      </c>
      <c r="F2499" s="3">
        <v>40149</v>
      </c>
    </row>
    <row r="2500" spans="1:7">
      <c r="A2500" t="s">
        <v>3687</v>
      </c>
      <c r="B2500" t="s">
        <v>4039</v>
      </c>
      <c r="C2500" t="s">
        <v>43</v>
      </c>
      <c r="D2500">
        <v>3</v>
      </c>
      <c r="E2500">
        <v>3</v>
      </c>
      <c r="F2500" s="3">
        <v>40291</v>
      </c>
      <c r="G2500" s="3" t="s">
        <v>1210</v>
      </c>
    </row>
    <row r="2501" spans="1:7">
      <c r="A2501" t="s">
        <v>3688</v>
      </c>
      <c r="B2501" t="s">
        <v>4001</v>
      </c>
      <c r="C2501" t="s">
        <v>43</v>
      </c>
      <c r="D2501">
        <v>3</v>
      </c>
      <c r="E2501">
        <v>3</v>
      </c>
      <c r="F2501" s="3">
        <v>42614</v>
      </c>
      <c r="G2501" s="3" t="s">
        <v>1210</v>
      </c>
    </row>
    <row r="2502" spans="1:7">
      <c r="A2502" t="s">
        <v>3690</v>
      </c>
      <c r="B2502" t="s">
        <v>3993</v>
      </c>
      <c r="C2502" t="s">
        <v>194</v>
      </c>
      <c r="D2502">
        <v>4</v>
      </c>
      <c r="E2502">
        <v>4</v>
      </c>
      <c r="F2502" s="3">
        <v>41418</v>
      </c>
    </row>
    <row r="2503" spans="1:7">
      <c r="A2503" t="s">
        <v>3694</v>
      </c>
      <c r="B2503" t="s">
        <v>3977</v>
      </c>
      <c r="C2503" t="s">
        <v>43</v>
      </c>
      <c r="D2503">
        <v>3</v>
      </c>
      <c r="E2503">
        <v>3</v>
      </c>
      <c r="F2503" s="3">
        <v>42689</v>
      </c>
      <c r="G2503" s="3" t="s">
        <v>1210</v>
      </c>
    </row>
    <row r="2504" spans="1:7">
      <c r="A2504" t="s">
        <v>3695</v>
      </c>
      <c r="B2504" t="s">
        <v>4038</v>
      </c>
      <c r="C2504" t="s">
        <v>43</v>
      </c>
      <c r="D2504">
        <v>4</v>
      </c>
      <c r="E2504">
        <v>4</v>
      </c>
      <c r="F2504" s="3">
        <v>43148</v>
      </c>
      <c r="G2504" s="3" t="s">
        <v>1210</v>
      </c>
    </row>
    <row r="2505" spans="1:7">
      <c r="A2505" t="s">
        <v>3696</v>
      </c>
      <c r="B2505" t="s">
        <v>4321</v>
      </c>
      <c r="C2505" t="s">
        <v>1126</v>
      </c>
      <c r="D2505">
        <v>22</v>
      </c>
      <c r="E2505">
        <v>22</v>
      </c>
      <c r="F2505" s="3">
        <v>36552</v>
      </c>
      <c r="G2505" s="3">
        <v>43034</v>
      </c>
    </row>
    <row r="2506" spans="1:7">
      <c r="A2506" t="s">
        <v>3698</v>
      </c>
      <c r="B2506" t="s">
        <v>3963</v>
      </c>
      <c r="C2506" t="s">
        <v>194</v>
      </c>
      <c r="D2506">
        <v>7</v>
      </c>
      <c r="E2506">
        <v>7</v>
      </c>
      <c r="F2506" s="3">
        <v>43082</v>
      </c>
    </row>
    <row r="2507" spans="1:7">
      <c r="A2507" t="s">
        <v>3700</v>
      </c>
      <c r="B2507" t="s">
        <v>3963</v>
      </c>
      <c r="C2507" t="s">
        <v>43</v>
      </c>
      <c r="D2507">
        <v>2</v>
      </c>
      <c r="E2507">
        <v>2</v>
      </c>
      <c r="F2507" s="3">
        <v>43116</v>
      </c>
      <c r="G2507" s="3" t="s">
        <v>1210</v>
      </c>
    </row>
    <row r="2508" spans="1:7">
      <c r="A2508" t="s">
        <v>3701</v>
      </c>
      <c r="B2508" t="s">
        <v>3993</v>
      </c>
      <c r="C2508" t="s">
        <v>43</v>
      </c>
      <c r="D2508">
        <v>3</v>
      </c>
      <c r="E2508">
        <v>3</v>
      </c>
      <c r="F2508" s="3">
        <v>41218</v>
      </c>
      <c r="G2508" s="3" t="s">
        <v>1210</v>
      </c>
    </row>
    <row r="2509" spans="1:7">
      <c r="A2509" t="s">
        <v>3702</v>
      </c>
      <c r="B2509" t="s">
        <v>4333</v>
      </c>
      <c r="C2509" t="s">
        <v>43</v>
      </c>
      <c r="D2509">
        <v>4</v>
      </c>
      <c r="E2509">
        <v>4</v>
      </c>
      <c r="F2509" s="3">
        <v>36600</v>
      </c>
      <c r="G2509" s="3" t="s">
        <v>1210</v>
      </c>
    </row>
    <row r="2510" spans="1:7">
      <c r="A2510" t="s">
        <v>3703</v>
      </c>
      <c r="B2510" t="s">
        <v>3978</v>
      </c>
      <c r="C2510" t="s">
        <v>194</v>
      </c>
      <c r="D2510">
        <v>1</v>
      </c>
      <c r="E2510">
        <v>1</v>
      </c>
      <c r="F2510" s="3">
        <v>37529</v>
      </c>
    </row>
    <row r="2511" spans="1:7">
      <c r="A2511" t="s">
        <v>3705</v>
      </c>
      <c r="B2511" t="s">
        <v>3978</v>
      </c>
      <c r="C2511" t="s">
        <v>43</v>
      </c>
      <c r="D2511">
        <v>2</v>
      </c>
      <c r="E2511">
        <v>2</v>
      </c>
      <c r="F2511" s="3">
        <v>37532</v>
      </c>
      <c r="G2511" s="3" t="s">
        <v>1210</v>
      </c>
    </row>
    <row r="2512" spans="1:7">
      <c r="A2512" t="s">
        <v>3706</v>
      </c>
      <c r="B2512" t="s">
        <v>3978</v>
      </c>
      <c r="C2512" t="s">
        <v>43</v>
      </c>
      <c r="D2512">
        <v>3</v>
      </c>
      <c r="E2512">
        <v>3</v>
      </c>
      <c r="F2512" s="3">
        <v>37543</v>
      </c>
      <c r="G2512" s="3" t="s">
        <v>1210</v>
      </c>
    </row>
    <row r="2513" spans="1:7">
      <c r="A2513" t="s">
        <v>3707</v>
      </c>
      <c r="B2513" t="s">
        <v>3960</v>
      </c>
      <c r="C2513" t="s">
        <v>194</v>
      </c>
      <c r="D2513">
        <v>8</v>
      </c>
      <c r="E2513">
        <v>8</v>
      </c>
      <c r="F2513" s="3">
        <v>41579</v>
      </c>
    </row>
    <row r="2514" spans="1:7">
      <c r="A2514" t="s">
        <v>3712</v>
      </c>
      <c r="B2514" t="s">
        <v>3960</v>
      </c>
      <c r="C2514" t="s">
        <v>43</v>
      </c>
      <c r="D2514">
        <v>14</v>
      </c>
      <c r="E2514">
        <v>14</v>
      </c>
      <c r="F2514" s="3">
        <v>41618</v>
      </c>
      <c r="G2514" s="3" t="s">
        <v>1210</v>
      </c>
    </row>
    <row r="2515" spans="1:7">
      <c r="A2515" t="s">
        <v>3713</v>
      </c>
      <c r="B2515" t="s">
        <v>4316</v>
      </c>
      <c r="C2515" t="s">
        <v>1126</v>
      </c>
      <c r="D2515">
        <v>23</v>
      </c>
      <c r="E2515">
        <v>23</v>
      </c>
      <c r="F2515" s="3">
        <v>36572</v>
      </c>
      <c r="G2515" s="3">
        <v>45040</v>
      </c>
    </row>
    <row r="2516" spans="1:7">
      <c r="A2516" t="s">
        <v>3715</v>
      </c>
      <c r="B2516" t="s">
        <v>3950</v>
      </c>
      <c r="C2516" t="s">
        <v>43</v>
      </c>
      <c r="D2516">
        <v>11</v>
      </c>
      <c r="E2516">
        <v>11</v>
      </c>
      <c r="F2516" s="3">
        <v>45327</v>
      </c>
      <c r="G2516" s="3" t="s">
        <v>1210</v>
      </c>
    </row>
    <row r="2517" spans="1:7">
      <c r="A2517" t="s">
        <v>3716</v>
      </c>
      <c r="B2517" t="s">
        <v>4334</v>
      </c>
      <c r="C2517" t="s">
        <v>1126</v>
      </c>
      <c r="D2517">
        <v>42</v>
      </c>
      <c r="E2517">
        <v>42</v>
      </c>
      <c r="F2517" s="3">
        <v>32973</v>
      </c>
      <c r="G2517" s="3">
        <v>39801</v>
      </c>
    </row>
    <row r="2518" spans="1:7">
      <c r="A2518" t="s">
        <v>3718</v>
      </c>
      <c r="B2518" t="s">
        <v>3964</v>
      </c>
      <c r="C2518" t="s">
        <v>194</v>
      </c>
      <c r="D2518">
        <v>6</v>
      </c>
      <c r="E2518">
        <v>6</v>
      </c>
      <c r="F2518" s="3">
        <v>40012</v>
      </c>
    </row>
    <row r="2519" spans="1:7">
      <c r="A2519" t="s">
        <v>3719</v>
      </c>
      <c r="B2519" t="s">
        <v>3964</v>
      </c>
      <c r="C2519" t="s">
        <v>43</v>
      </c>
      <c r="D2519">
        <v>7</v>
      </c>
      <c r="E2519">
        <v>7</v>
      </c>
      <c r="F2519" s="3">
        <v>40029</v>
      </c>
      <c r="G2519" s="3" t="s">
        <v>1210</v>
      </c>
    </row>
    <row r="2520" spans="1:7">
      <c r="A2520" t="s">
        <v>3720</v>
      </c>
      <c r="B2520" t="s">
        <v>4014</v>
      </c>
      <c r="C2520" t="s">
        <v>43</v>
      </c>
      <c r="D2520">
        <v>4</v>
      </c>
      <c r="E2520">
        <v>4</v>
      </c>
      <c r="F2520" s="3">
        <v>41579</v>
      </c>
      <c r="G2520" s="3" t="s">
        <v>1210</v>
      </c>
    </row>
    <row r="2521" spans="1:7">
      <c r="A2521" t="s">
        <v>3721</v>
      </c>
      <c r="B2521" t="s">
        <v>4030</v>
      </c>
      <c r="C2521" t="s">
        <v>1126</v>
      </c>
      <c r="D2521">
        <v>1</v>
      </c>
      <c r="E2521">
        <v>1</v>
      </c>
      <c r="F2521" s="3">
        <v>41169</v>
      </c>
      <c r="G2521" s="3">
        <v>42094</v>
      </c>
    </row>
    <row r="2522" spans="1:7">
      <c r="A2522" t="s">
        <v>3728</v>
      </c>
      <c r="B2522" t="s">
        <v>4044</v>
      </c>
      <c r="C2522" t="s">
        <v>194</v>
      </c>
      <c r="D2522">
        <v>1</v>
      </c>
      <c r="E2522">
        <v>1</v>
      </c>
      <c r="F2522" s="3">
        <v>43888</v>
      </c>
    </row>
    <row r="2523" spans="1:7">
      <c r="A2523" t="s">
        <v>3729</v>
      </c>
      <c r="B2523" t="s">
        <v>531</v>
      </c>
      <c r="C2523" t="s">
        <v>194</v>
      </c>
      <c r="D2523">
        <v>1</v>
      </c>
      <c r="E2523">
        <v>1</v>
      </c>
      <c r="F2523" s="3">
        <v>44492</v>
      </c>
    </row>
    <row r="2524" spans="1:7">
      <c r="A2524" t="s">
        <v>3730</v>
      </c>
      <c r="B2524" t="s">
        <v>4033</v>
      </c>
      <c r="C2524" t="s">
        <v>194</v>
      </c>
      <c r="D2524">
        <v>1</v>
      </c>
      <c r="E2524">
        <v>1</v>
      </c>
      <c r="F2524" s="3">
        <v>44539</v>
      </c>
    </row>
    <row r="2525" spans="1:7">
      <c r="A2525" t="s">
        <v>3731</v>
      </c>
      <c r="B2525" t="s">
        <v>4335</v>
      </c>
      <c r="C2525" t="s">
        <v>194</v>
      </c>
      <c r="D2525">
        <v>1</v>
      </c>
      <c r="E2525">
        <v>1</v>
      </c>
      <c r="F2525" s="3">
        <v>44924</v>
      </c>
    </row>
    <row r="2526" spans="1:7">
      <c r="A2526" t="s">
        <v>3732</v>
      </c>
      <c r="B2526" t="s">
        <v>4031</v>
      </c>
      <c r="C2526" t="s">
        <v>194</v>
      </c>
      <c r="D2526">
        <v>1</v>
      </c>
      <c r="E2526">
        <v>1</v>
      </c>
      <c r="F2526" s="3">
        <v>45104</v>
      </c>
    </row>
    <row r="2527" spans="1:7">
      <c r="A2527" t="s">
        <v>3733</v>
      </c>
      <c r="B2527" t="s">
        <v>4336</v>
      </c>
      <c r="C2527" t="s">
        <v>194</v>
      </c>
      <c r="D2527">
        <v>1</v>
      </c>
      <c r="E2527">
        <v>1</v>
      </c>
      <c r="F2527" s="3">
        <v>45121</v>
      </c>
    </row>
    <row r="2528" spans="1:7">
      <c r="A2528" t="s">
        <v>3734</v>
      </c>
      <c r="B2528" t="s">
        <v>4337</v>
      </c>
      <c r="C2528" t="s">
        <v>194</v>
      </c>
      <c r="D2528">
        <v>1</v>
      </c>
      <c r="E2528">
        <v>1</v>
      </c>
      <c r="F2528" s="3">
        <v>45184</v>
      </c>
    </row>
    <row r="2529" spans="1:7">
      <c r="A2529" t="s">
        <v>3735</v>
      </c>
      <c r="B2529" t="s">
        <v>4338</v>
      </c>
      <c r="C2529" t="s">
        <v>194</v>
      </c>
      <c r="D2529">
        <v>1</v>
      </c>
      <c r="E2529">
        <v>1</v>
      </c>
      <c r="F2529" s="3">
        <v>45495</v>
      </c>
    </row>
    <row r="2530" spans="1:7">
      <c r="A2530" t="s">
        <v>3736</v>
      </c>
      <c r="B2530" t="s">
        <v>3960</v>
      </c>
      <c r="C2530" t="s">
        <v>194</v>
      </c>
      <c r="D2530">
        <v>4</v>
      </c>
      <c r="E2530">
        <v>4</v>
      </c>
      <c r="F2530" s="3">
        <v>42173</v>
      </c>
    </row>
    <row r="2531" spans="1:7">
      <c r="A2531" t="s">
        <v>3739</v>
      </c>
      <c r="B2531" t="s">
        <v>3960</v>
      </c>
      <c r="C2531" t="s">
        <v>43</v>
      </c>
      <c r="D2531">
        <v>2</v>
      </c>
      <c r="E2531">
        <v>2</v>
      </c>
      <c r="F2531" s="3">
        <v>42189</v>
      </c>
      <c r="G2531" s="3" t="s">
        <v>1210</v>
      </c>
    </row>
    <row r="2532" spans="1:7">
      <c r="A2532" t="s">
        <v>3740</v>
      </c>
      <c r="B2532" t="s">
        <v>4328</v>
      </c>
      <c r="C2532" t="s">
        <v>1126</v>
      </c>
      <c r="D2532">
        <v>1</v>
      </c>
      <c r="E2532">
        <v>1</v>
      </c>
      <c r="F2532" s="3">
        <v>37435</v>
      </c>
      <c r="G2532" s="3">
        <v>44280</v>
      </c>
    </row>
    <row r="2533" spans="1:7">
      <c r="A2533" t="s">
        <v>3742</v>
      </c>
      <c r="B2533" t="s">
        <v>4328</v>
      </c>
      <c r="C2533" t="s">
        <v>1126</v>
      </c>
      <c r="D2533">
        <v>7</v>
      </c>
      <c r="E2533">
        <v>7</v>
      </c>
      <c r="F2533" s="3">
        <v>37438</v>
      </c>
      <c r="G2533" s="3">
        <v>44280</v>
      </c>
    </row>
    <row r="2534" spans="1:7">
      <c r="A2534" t="s">
        <v>3744</v>
      </c>
      <c r="B2534" t="s">
        <v>4328</v>
      </c>
      <c r="C2534" t="s">
        <v>1126</v>
      </c>
      <c r="D2534">
        <v>2</v>
      </c>
      <c r="E2534">
        <v>2</v>
      </c>
      <c r="F2534" s="3">
        <v>37573</v>
      </c>
      <c r="G2534" s="3">
        <v>44175</v>
      </c>
    </row>
    <row r="2535" spans="1:7">
      <c r="A2535" t="s">
        <v>3746</v>
      </c>
      <c r="B2535" t="s">
        <v>4328</v>
      </c>
      <c r="C2535" t="s">
        <v>1126</v>
      </c>
      <c r="D2535">
        <v>9</v>
      </c>
      <c r="E2535">
        <v>9</v>
      </c>
      <c r="F2535" s="3">
        <v>37610</v>
      </c>
      <c r="G2535" s="3">
        <v>44175</v>
      </c>
    </row>
    <row r="2536" spans="1:7">
      <c r="A2536" t="s">
        <v>3748</v>
      </c>
      <c r="B2536" t="s">
        <v>3964</v>
      </c>
      <c r="C2536" t="s">
        <v>43</v>
      </c>
      <c r="D2536">
        <v>10</v>
      </c>
      <c r="E2536">
        <v>10</v>
      </c>
      <c r="F2536" s="3">
        <v>39756</v>
      </c>
      <c r="G2536" s="3" t="s">
        <v>1210</v>
      </c>
    </row>
    <row r="2537" spans="1:7">
      <c r="A2537" t="s">
        <v>3749</v>
      </c>
      <c r="B2537" t="s">
        <v>3950</v>
      </c>
      <c r="C2537" t="s">
        <v>194</v>
      </c>
      <c r="D2537">
        <v>12</v>
      </c>
      <c r="E2537">
        <v>12</v>
      </c>
      <c r="F2537" s="3">
        <v>44131</v>
      </c>
    </row>
    <row r="2538" spans="1:7">
      <c r="A2538" t="s">
        <v>3750</v>
      </c>
      <c r="B2538" t="s">
        <v>3950</v>
      </c>
      <c r="C2538" t="s">
        <v>43</v>
      </c>
      <c r="D2538">
        <v>4</v>
      </c>
      <c r="E2538">
        <v>4</v>
      </c>
      <c r="F2538" s="3">
        <v>44137</v>
      </c>
      <c r="G2538" s="3" t="s">
        <v>1210</v>
      </c>
    </row>
    <row r="2539" spans="1:7">
      <c r="A2539" t="s">
        <v>3751</v>
      </c>
      <c r="B2539" t="s">
        <v>3950</v>
      </c>
      <c r="C2539" t="s">
        <v>194</v>
      </c>
      <c r="D2539">
        <v>16</v>
      </c>
      <c r="E2539">
        <v>16</v>
      </c>
      <c r="F2539" s="3">
        <v>44504</v>
      </c>
    </row>
    <row r="2540" spans="1:7">
      <c r="A2540" t="s">
        <v>3752</v>
      </c>
      <c r="B2540" t="s">
        <v>4011</v>
      </c>
      <c r="C2540" t="s">
        <v>43</v>
      </c>
      <c r="D2540">
        <v>4</v>
      </c>
      <c r="E2540">
        <v>4</v>
      </c>
      <c r="F2540" s="3">
        <v>44587</v>
      </c>
      <c r="G2540" s="3" t="s">
        <v>1210</v>
      </c>
    </row>
    <row r="2541" spans="1:7">
      <c r="A2541" t="s">
        <v>3753</v>
      </c>
      <c r="B2541" t="s">
        <v>3975</v>
      </c>
      <c r="C2541" t="s">
        <v>43</v>
      </c>
      <c r="D2541">
        <v>4</v>
      </c>
      <c r="E2541">
        <v>4</v>
      </c>
      <c r="F2541" s="3">
        <v>41255</v>
      </c>
      <c r="G2541" s="3" t="s">
        <v>1210</v>
      </c>
    </row>
    <row r="2542" spans="1:7">
      <c r="A2542" t="s">
        <v>3755</v>
      </c>
      <c r="B2542" t="s">
        <v>3957</v>
      </c>
      <c r="C2542" t="s">
        <v>43</v>
      </c>
      <c r="D2542">
        <v>3</v>
      </c>
      <c r="E2542">
        <v>3</v>
      </c>
      <c r="F2542" s="3">
        <v>41402</v>
      </c>
      <c r="G2542" s="3" t="s">
        <v>1210</v>
      </c>
    </row>
    <row r="2543" spans="1:7">
      <c r="A2543" t="s">
        <v>3756</v>
      </c>
      <c r="B2543" t="s">
        <v>4001</v>
      </c>
      <c r="C2543" t="s">
        <v>43</v>
      </c>
      <c r="D2543">
        <v>3</v>
      </c>
      <c r="E2543">
        <v>3</v>
      </c>
      <c r="F2543" s="3">
        <v>41631</v>
      </c>
      <c r="G2543" s="3" t="s">
        <v>1210</v>
      </c>
    </row>
    <row r="2544" spans="1:7">
      <c r="A2544" t="s">
        <v>3758</v>
      </c>
      <c r="B2544" t="s">
        <v>3957</v>
      </c>
      <c r="C2544" t="s">
        <v>43</v>
      </c>
      <c r="D2544">
        <v>6</v>
      </c>
      <c r="E2544">
        <v>6</v>
      </c>
      <c r="F2544" s="3">
        <v>41548</v>
      </c>
      <c r="G2544" s="3" t="s">
        <v>1210</v>
      </c>
    </row>
    <row r="2545" spans="1:7">
      <c r="A2545" t="s">
        <v>3762</v>
      </c>
      <c r="B2545" t="s">
        <v>3975</v>
      </c>
      <c r="C2545" t="s">
        <v>43</v>
      </c>
      <c r="D2545">
        <v>3</v>
      </c>
      <c r="E2545">
        <v>3</v>
      </c>
      <c r="F2545" s="3">
        <v>41050</v>
      </c>
      <c r="G2545" s="3" t="s">
        <v>1210</v>
      </c>
    </row>
    <row r="2546" spans="1:7">
      <c r="A2546" t="s">
        <v>3765</v>
      </c>
      <c r="B2546" t="s">
        <v>3994</v>
      </c>
      <c r="C2546" t="s">
        <v>43</v>
      </c>
      <c r="D2546">
        <v>3</v>
      </c>
      <c r="E2546">
        <v>3</v>
      </c>
      <c r="F2546" s="3">
        <v>37972</v>
      </c>
      <c r="G2546" s="3" t="s">
        <v>1210</v>
      </c>
    </row>
    <row r="2547" spans="1:7">
      <c r="A2547" t="s">
        <v>3766</v>
      </c>
      <c r="B2547" t="s">
        <v>4315</v>
      </c>
      <c r="C2547" t="s">
        <v>194</v>
      </c>
      <c r="D2547">
        <v>39</v>
      </c>
      <c r="E2547">
        <v>39</v>
      </c>
      <c r="F2547" s="3">
        <v>34822</v>
      </c>
    </row>
    <row r="2548" spans="1:7">
      <c r="A2548" t="s">
        <v>3768</v>
      </c>
      <c r="B2548" t="s">
        <v>4315</v>
      </c>
      <c r="C2548" t="s">
        <v>43</v>
      </c>
      <c r="D2548">
        <v>1</v>
      </c>
      <c r="E2548">
        <v>1</v>
      </c>
      <c r="F2548" s="3">
        <v>34973</v>
      </c>
      <c r="G2548" s="3" t="s">
        <v>1210</v>
      </c>
    </row>
    <row r="2549" spans="1:7">
      <c r="A2549" t="s">
        <v>3769</v>
      </c>
      <c r="B2549" t="s">
        <v>3957</v>
      </c>
      <c r="C2549" t="s">
        <v>43</v>
      </c>
      <c r="D2549">
        <v>5</v>
      </c>
      <c r="E2549">
        <v>5</v>
      </c>
      <c r="F2549" s="3">
        <v>40522</v>
      </c>
      <c r="G2549" s="3" t="s">
        <v>1210</v>
      </c>
    </row>
    <row r="2550" spans="1:7">
      <c r="A2550" t="s">
        <v>3771</v>
      </c>
      <c r="B2550" t="s">
        <v>3957</v>
      </c>
      <c r="C2550" t="s">
        <v>43</v>
      </c>
      <c r="D2550">
        <v>5</v>
      </c>
      <c r="E2550">
        <v>5</v>
      </c>
      <c r="F2550" s="3">
        <v>42339</v>
      </c>
      <c r="G2550" s="3" t="s">
        <v>1210</v>
      </c>
    </row>
    <row r="2551" spans="1:7">
      <c r="A2551" t="s">
        <v>3774</v>
      </c>
      <c r="B2551" t="s">
        <v>4332</v>
      </c>
      <c r="C2551" t="s">
        <v>1126</v>
      </c>
      <c r="D2551">
        <v>8</v>
      </c>
      <c r="E2551">
        <v>8</v>
      </c>
      <c r="F2551" s="3">
        <v>36760</v>
      </c>
      <c r="G2551" s="3">
        <v>42380</v>
      </c>
    </row>
    <row r="2552" spans="1:7">
      <c r="A2552" t="s">
        <v>3776</v>
      </c>
      <c r="B2552" t="s">
        <v>3977</v>
      </c>
      <c r="C2552" t="s">
        <v>43</v>
      </c>
      <c r="D2552">
        <v>11</v>
      </c>
      <c r="E2552">
        <v>11</v>
      </c>
      <c r="F2552" s="3">
        <v>42552</v>
      </c>
      <c r="G2552" s="3" t="s">
        <v>1210</v>
      </c>
    </row>
    <row r="2553" spans="1:7">
      <c r="A2553" t="s">
        <v>3778</v>
      </c>
      <c r="B2553" t="s">
        <v>3963</v>
      </c>
      <c r="C2553" t="s">
        <v>194</v>
      </c>
      <c r="D2553">
        <v>6</v>
      </c>
      <c r="E2553">
        <v>6</v>
      </c>
      <c r="F2553" s="3">
        <v>43091</v>
      </c>
    </row>
    <row r="2554" spans="1:7">
      <c r="A2554" t="s">
        <v>3780</v>
      </c>
      <c r="B2554" t="s">
        <v>3963</v>
      </c>
      <c r="C2554" t="s">
        <v>43</v>
      </c>
      <c r="D2554">
        <v>2</v>
      </c>
      <c r="E2554">
        <v>2</v>
      </c>
      <c r="F2554" s="3">
        <v>43118</v>
      </c>
      <c r="G2554" s="3" t="s">
        <v>1210</v>
      </c>
    </row>
    <row r="2555" spans="1:7">
      <c r="A2555" t="s">
        <v>3781</v>
      </c>
      <c r="B2555" t="s">
        <v>4321</v>
      </c>
      <c r="C2555" t="s">
        <v>43</v>
      </c>
      <c r="D2555">
        <v>3</v>
      </c>
      <c r="E2555">
        <v>3</v>
      </c>
      <c r="F2555" s="3">
        <v>36070</v>
      </c>
      <c r="G2555" s="3" t="s">
        <v>1210</v>
      </c>
    </row>
    <row r="2556" spans="1:7">
      <c r="A2556" t="s">
        <v>3782</v>
      </c>
      <c r="B2556" t="s">
        <v>3993</v>
      </c>
      <c r="C2556" t="s">
        <v>43</v>
      </c>
      <c r="D2556">
        <v>3</v>
      </c>
      <c r="E2556">
        <v>3</v>
      </c>
      <c r="F2556" s="3">
        <v>41244</v>
      </c>
      <c r="G2556" s="3" t="s">
        <v>1210</v>
      </c>
    </row>
    <row r="2557" spans="1:7">
      <c r="A2557" t="s">
        <v>3783</v>
      </c>
      <c r="B2557" t="s">
        <v>4001</v>
      </c>
      <c r="C2557" t="s">
        <v>194</v>
      </c>
      <c r="D2557">
        <v>2</v>
      </c>
      <c r="E2557">
        <v>2</v>
      </c>
      <c r="F2557" s="3">
        <v>37612</v>
      </c>
    </row>
    <row r="2558" spans="1:7">
      <c r="A2558" t="s">
        <v>3786</v>
      </c>
      <c r="B2558" t="s">
        <v>4001</v>
      </c>
      <c r="C2558" t="s">
        <v>43</v>
      </c>
      <c r="D2558">
        <v>4</v>
      </c>
      <c r="E2558">
        <v>6</v>
      </c>
      <c r="F2558" s="3">
        <v>37629</v>
      </c>
      <c r="G2558" s="3" t="s">
        <v>1210</v>
      </c>
    </row>
    <row r="2559" spans="1:7">
      <c r="A2559" t="s">
        <v>3786</v>
      </c>
      <c r="B2559" t="s">
        <v>3997</v>
      </c>
      <c r="C2559" t="s">
        <v>43</v>
      </c>
      <c r="D2559">
        <v>2</v>
      </c>
      <c r="E2559">
        <v>6</v>
      </c>
      <c r="F2559" s="3">
        <v>37629</v>
      </c>
      <c r="G2559" s="3" t="s">
        <v>1210</v>
      </c>
    </row>
    <row r="2560" spans="1:7">
      <c r="A2560" t="s">
        <v>3787</v>
      </c>
      <c r="B2560" t="s">
        <v>4326</v>
      </c>
      <c r="C2560" t="s">
        <v>194</v>
      </c>
      <c r="D2560">
        <v>2</v>
      </c>
      <c r="E2560">
        <v>2</v>
      </c>
      <c r="F2560" s="3">
        <v>35345</v>
      </c>
    </row>
    <row r="2561" spans="1:7">
      <c r="A2561" t="s">
        <v>3789</v>
      </c>
      <c r="B2561" t="s">
        <v>4326</v>
      </c>
      <c r="C2561" t="s">
        <v>194</v>
      </c>
      <c r="D2561">
        <v>1</v>
      </c>
      <c r="E2561">
        <v>1</v>
      </c>
      <c r="F2561" s="3">
        <v>35399</v>
      </c>
    </row>
    <row r="2562" spans="1:7">
      <c r="A2562" t="s">
        <v>3790</v>
      </c>
      <c r="B2562" t="s">
        <v>4053</v>
      </c>
      <c r="C2562" t="s">
        <v>194</v>
      </c>
      <c r="D2562">
        <v>2</v>
      </c>
      <c r="E2562">
        <v>2</v>
      </c>
      <c r="F2562" s="3">
        <v>35863</v>
      </c>
    </row>
    <row r="2563" spans="1:7">
      <c r="A2563" t="s">
        <v>3791</v>
      </c>
      <c r="B2563" t="s">
        <v>4319</v>
      </c>
      <c r="C2563" t="s">
        <v>194</v>
      </c>
      <c r="D2563">
        <v>1</v>
      </c>
      <c r="E2563">
        <v>1</v>
      </c>
      <c r="F2563" s="3">
        <v>36480</v>
      </c>
    </row>
    <row r="2564" spans="1:7">
      <c r="A2564" t="s">
        <v>3792</v>
      </c>
      <c r="B2564" t="s">
        <v>4319</v>
      </c>
      <c r="C2564" t="s">
        <v>43</v>
      </c>
      <c r="D2564">
        <v>4</v>
      </c>
      <c r="E2564">
        <v>4</v>
      </c>
      <c r="F2564" s="3">
        <v>36739</v>
      </c>
      <c r="G2564" s="3" t="s">
        <v>1210</v>
      </c>
    </row>
    <row r="2565" spans="1:7">
      <c r="A2565" t="s">
        <v>3793</v>
      </c>
      <c r="B2565" t="s">
        <v>4109</v>
      </c>
      <c r="C2565" t="s">
        <v>43</v>
      </c>
      <c r="D2565">
        <v>4</v>
      </c>
      <c r="E2565">
        <v>4</v>
      </c>
      <c r="F2565" s="3">
        <v>40002</v>
      </c>
      <c r="G2565" s="3" t="s">
        <v>1210</v>
      </c>
    </row>
    <row r="2566" spans="1:7">
      <c r="A2566" t="s">
        <v>3794</v>
      </c>
      <c r="B2566" t="s">
        <v>4339</v>
      </c>
      <c r="C2566" t="s">
        <v>43</v>
      </c>
      <c r="D2566">
        <v>7</v>
      </c>
      <c r="E2566">
        <v>7</v>
      </c>
      <c r="F2566" s="3">
        <v>38525</v>
      </c>
      <c r="G2566" s="3" t="s">
        <v>1210</v>
      </c>
    </row>
    <row r="2567" spans="1:7">
      <c r="A2567" t="s">
        <v>3795</v>
      </c>
      <c r="B2567" t="s">
        <v>3963</v>
      </c>
      <c r="C2567" t="s">
        <v>43</v>
      </c>
      <c r="D2567">
        <v>3</v>
      </c>
      <c r="E2567">
        <v>3</v>
      </c>
      <c r="F2567" s="3">
        <v>42898</v>
      </c>
      <c r="G2567" s="3" t="s">
        <v>1210</v>
      </c>
    </row>
    <row r="2568" spans="1:7">
      <c r="A2568" t="s">
        <v>3797</v>
      </c>
      <c r="B2568" t="s">
        <v>3964</v>
      </c>
      <c r="C2568" t="s">
        <v>43</v>
      </c>
      <c r="D2568">
        <v>2</v>
      </c>
      <c r="E2568">
        <v>2</v>
      </c>
      <c r="F2568" s="3">
        <v>39767</v>
      </c>
      <c r="G2568" s="3" t="s">
        <v>1210</v>
      </c>
    </row>
    <row r="2569" spans="1:7">
      <c r="A2569" t="s">
        <v>3798</v>
      </c>
      <c r="B2569" t="s">
        <v>3964</v>
      </c>
      <c r="C2569" t="s">
        <v>43</v>
      </c>
      <c r="D2569">
        <v>1</v>
      </c>
      <c r="E2569">
        <v>11</v>
      </c>
      <c r="F2569" s="3">
        <v>37660</v>
      </c>
      <c r="G2569" s="3" t="s">
        <v>1210</v>
      </c>
    </row>
    <row r="2570" spans="1:7">
      <c r="A2570" t="s">
        <v>3798</v>
      </c>
      <c r="B2570" t="s">
        <v>3997</v>
      </c>
      <c r="C2570" t="s">
        <v>43</v>
      </c>
      <c r="D2570">
        <v>10</v>
      </c>
      <c r="E2570">
        <v>11</v>
      </c>
      <c r="F2570" s="3">
        <v>37660</v>
      </c>
      <c r="G2570" s="3" t="s">
        <v>1210</v>
      </c>
    </row>
    <row r="2571" spans="1:7">
      <c r="A2571" t="s">
        <v>3799</v>
      </c>
      <c r="B2571" t="s">
        <v>4100</v>
      </c>
      <c r="C2571" t="s">
        <v>43</v>
      </c>
      <c r="D2571">
        <v>4</v>
      </c>
      <c r="E2571">
        <v>4</v>
      </c>
      <c r="F2571" s="3">
        <v>37196</v>
      </c>
      <c r="G2571" s="3" t="s">
        <v>1210</v>
      </c>
    </row>
    <row r="2572" spans="1:7">
      <c r="A2572" t="s">
        <v>3800</v>
      </c>
      <c r="B2572" t="s">
        <v>3994</v>
      </c>
      <c r="C2572" t="s">
        <v>43</v>
      </c>
      <c r="D2572">
        <v>3</v>
      </c>
      <c r="E2572">
        <v>3</v>
      </c>
      <c r="F2572" s="3">
        <v>38811</v>
      </c>
      <c r="G2572" s="3" t="s">
        <v>1210</v>
      </c>
    </row>
    <row r="2573" spans="1:7">
      <c r="A2573" t="s">
        <v>3801</v>
      </c>
      <c r="B2573" t="s">
        <v>3957</v>
      </c>
      <c r="C2573" t="s">
        <v>43</v>
      </c>
      <c r="D2573">
        <v>3</v>
      </c>
      <c r="E2573">
        <v>3</v>
      </c>
      <c r="F2573" s="3">
        <v>37611</v>
      </c>
      <c r="G2573" s="3" t="s">
        <v>1210</v>
      </c>
    </row>
    <row r="2574" spans="1:7">
      <c r="A2574" t="s">
        <v>3802</v>
      </c>
      <c r="B2574" t="s">
        <v>4327</v>
      </c>
      <c r="C2574" t="s">
        <v>1126</v>
      </c>
      <c r="D2574">
        <v>14</v>
      </c>
      <c r="E2574">
        <v>14</v>
      </c>
      <c r="F2574" s="3">
        <v>35618</v>
      </c>
      <c r="G2574" s="3">
        <v>44823</v>
      </c>
    </row>
    <row r="2575" spans="1:7">
      <c r="A2575" t="s">
        <v>3805</v>
      </c>
      <c r="B2575" t="s">
        <v>4327</v>
      </c>
      <c r="C2575" t="s">
        <v>1126</v>
      </c>
      <c r="D2575">
        <v>1</v>
      </c>
      <c r="E2575">
        <v>1</v>
      </c>
      <c r="F2575" s="3">
        <v>35775</v>
      </c>
      <c r="G2575" s="3">
        <v>44824</v>
      </c>
    </row>
    <row r="2576" spans="1:7">
      <c r="A2576" t="s">
        <v>3806</v>
      </c>
      <c r="B2576" t="s">
        <v>4327</v>
      </c>
      <c r="C2576" t="s">
        <v>1126</v>
      </c>
      <c r="D2576">
        <v>2</v>
      </c>
      <c r="E2576">
        <v>2</v>
      </c>
      <c r="F2576" s="3">
        <v>35972</v>
      </c>
      <c r="G2576" s="3">
        <v>44748</v>
      </c>
    </row>
    <row r="2577" spans="1:7">
      <c r="A2577" t="s">
        <v>3807</v>
      </c>
      <c r="B2577" t="s">
        <v>4274</v>
      </c>
      <c r="C2577" t="s">
        <v>43</v>
      </c>
      <c r="D2577">
        <v>5</v>
      </c>
      <c r="E2577">
        <v>5</v>
      </c>
      <c r="F2577" s="3">
        <v>44911</v>
      </c>
      <c r="G2577" s="3" t="s">
        <v>1210</v>
      </c>
    </row>
    <row r="2578" spans="1:7">
      <c r="A2578" t="s">
        <v>3808</v>
      </c>
      <c r="B2578" t="s">
        <v>4100</v>
      </c>
      <c r="C2578" t="s">
        <v>43</v>
      </c>
      <c r="D2578">
        <v>4</v>
      </c>
      <c r="E2578">
        <v>4</v>
      </c>
      <c r="F2578" s="3">
        <v>36831</v>
      </c>
      <c r="G2578" s="3" t="s">
        <v>1210</v>
      </c>
    </row>
    <row r="2579" spans="1:7">
      <c r="A2579" t="s">
        <v>3809</v>
      </c>
      <c r="B2579" t="s">
        <v>3950</v>
      </c>
      <c r="C2579" t="s">
        <v>43</v>
      </c>
      <c r="D2579">
        <v>3</v>
      </c>
      <c r="E2579">
        <v>3</v>
      </c>
      <c r="F2579" s="3">
        <v>43139</v>
      </c>
      <c r="G2579" s="3" t="s">
        <v>1210</v>
      </c>
    </row>
    <row r="2580" spans="1:7">
      <c r="A2580" t="s">
        <v>3811</v>
      </c>
      <c r="B2580" t="s">
        <v>3998</v>
      </c>
      <c r="C2580" t="s">
        <v>194</v>
      </c>
      <c r="D2580">
        <v>2</v>
      </c>
      <c r="E2580">
        <v>2</v>
      </c>
      <c r="F2580" s="3">
        <v>43091</v>
      </c>
    </row>
    <row r="2581" spans="1:7">
      <c r="A2581" t="s">
        <v>3815</v>
      </c>
      <c r="B2581" t="s">
        <v>3998</v>
      </c>
      <c r="C2581" t="s">
        <v>194</v>
      </c>
      <c r="D2581">
        <v>1</v>
      </c>
      <c r="E2581">
        <v>1</v>
      </c>
      <c r="F2581" s="3">
        <v>43129</v>
      </c>
    </row>
    <row r="2582" spans="1:7">
      <c r="A2582" t="s">
        <v>3816</v>
      </c>
      <c r="B2582" t="s">
        <v>3998</v>
      </c>
      <c r="C2582" t="s">
        <v>43</v>
      </c>
      <c r="D2582">
        <v>2</v>
      </c>
      <c r="E2582">
        <v>2</v>
      </c>
      <c r="F2582" s="3">
        <v>43132</v>
      </c>
      <c r="G2582" s="3" t="s">
        <v>1210</v>
      </c>
    </row>
    <row r="2583" spans="1:7">
      <c r="A2583" t="s">
        <v>3817</v>
      </c>
      <c r="B2583" t="s">
        <v>4321</v>
      </c>
      <c r="C2583" t="s">
        <v>43</v>
      </c>
      <c r="D2583">
        <v>4</v>
      </c>
      <c r="E2583">
        <v>4</v>
      </c>
      <c r="F2583" s="3">
        <v>36489</v>
      </c>
      <c r="G2583" s="3" t="s">
        <v>1210</v>
      </c>
    </row>
    <row r="2584" spans="1:7">
      <c r="A2584" t="s">
        <v>3818</v>
      </c>
      <c r="B2584" t="s">
        <v>3964</v>
      </c>
      <c r="C2584" t="s">
        <v>43</v>
      </c>
      <c r="D2584">
        <v>2</v>
      </c>
      <c r="E2584">
        <v>2</v>
      </c>
      <c r="F2584" s="3">
        <v>40095</v>
      </c>
      <c r="G2584" s="3" t="s">
        <v>1210</v>
      </c>
    </row>
    <row r="2585" spans="1:7">
      <c r="A2585" t="s">
        <v>3819</v>
      </c>
      <c r="B2585" t="s">
        <v>3975</v>
      </c>
      <c r="C2585" t="s">
        <v>43</v>
      </c>
      <c r="D2585">
        <v>3</v>
      </c>
      <c r="E2585">
        <v>3</v>
      </c>
      <c r="F2585" s="3">
        <v>41913</v>
      </c>
      <c r="G2585" s="3" t="s">
        <v>1210</v>
      </c>
    </row>
    <row r="2586" spans="1:7">
      <c r="A2586" t="s">
        <v>3821</v>
      </c>
      <c r="B2586" t="s">
        <v>3975</v>
      </c>
      <c r="C2586" t="s">
        <v>194</v>
      </c>
      <c r="D2586">
        <v>3</v>
      </c>
      <c r="E2586">
        <v>3</v>
      </c>
      <c r="F2586" s="3">
        <v>41960</v>
      </c>
    </row>
    <row r="2587" spans="1:7">
      <c r="A2587" t="s">
        <v>3824</v>
      </c>
      <c r="B2587" t="s">
        <v>3975</v>
      </c>
      <c r="C2587" t="s">
        <v>43</v>
      </c>
      <c r="D2587">
        <v>3</v>
      </c>
      <c r="E2587">
        <v>3</v>
      </c>
      <c r="F2587" s="3">
        <v>41974</v>
      </c>
      <c r="G2587" s="3" t="s">
        <v>1210</v>
      </c>
    </row>
    <row r="2588" spans="1:7">
      <c r="A2588" t="s">
        <v>3825</v>
      </c>
      <c r="B2588" t="s">
        <v>531</v>
      </c>
      <c r="C2588" t="s">
        <v>43</v>
      </c>
      <c r="D2588">
        <v>5</v>
      </c>
      <c r="E2588">
        <v>5</v>
      </c>
      <c r="F2588" s="3">
        <v>37602</v>
      </c>
      <c r="G2588" s="3" t="s">
        <v>1210</v>
      </c>
    </row>
    <row r="2589" spans="1:7">
      <c r="A2589" t="s">
        <v>3826</v>
      </c>
      <c r="B2589" t="s">
        <v>4100</v>
      </c>
      <c r="C2589" t="s">
        <v>194</v>
      </c>
      <c r="D2589">
        <v>3</v>
      </c>
      <c r="E2589">
        <v>3</v>
      </c>
      <c r="F2589" s="3">
        <v>36817</v>
      </c>
    </row>
    <row r="2590" spans="1:7">
      <c r="A2590" t="s">
        <v>3828</v>
      </c>
      <c r="B2590" t="s">
        <v>3994</v>
      </c>
      <c r="C2590" t="s">
        <v>43</v>
      </c>
      <c r="D2590">
        <v>3</v>
      </c>
      <c r="E2590">
        <v>4</v>
      </c>
      <c r="F2590" s="3">
        <v>37607</v>
      </c>
      <c r="G2590" s="3" t="s">
        <v>1210</v>
      </c>
    </row>
    <row r="2591" spans="1:7">
      <c r="A2591" t="s">
        <v>3828</v>
      </c>
      <c r="B2591" t="s">
        <v>4328</v>
      </c>
      <c r="C2591" t="s">
        <v>43</v>
      </c>
      <c r="D2591">
        <v>1</v>
      </c>
      <c r="E2591">
        <v>4</v>
      </c>
      <c r="F2591" s="3">
        <v>37607</v>
      </c>
      <c r="G2591" s="3" t="s">
        <v>1210</v>
      </c>
    </row>
    <row r="2592" spans="1:7">
      <c r="A2592" t="s">
        <v>3829</v>
      </c>
      <c r="B2592" t="s">
        <v>4321</v>
      </c>
      <c r="C2592" t="s">
        <v>43</v>
      </c>
      <c r="D2592">
        <v>3</v>
      </c>
      <c r="E2592">
        <v>3</v>
      </c>
      <c r="F2592" s="3">
        <v>37609</v>
      </c>
      <c r="G2592" s="3" t="s">
        <v>1210</v>
      </c>
    </row>
    <row r="2593" spans="1:7">
      <c r="A2593" t="s">
        <v>3830</v>
      </c>
      <c r="B2593" t="s">
        <v>3957</v>
      </c>
      <c r="C2593" t="s">
        <v>43</v>
      </c>
      <c r="D2593">
        <v>7</v>
      </c>
      <c r="E2593">
        <v>7</v>
      </c>
      <c r="F2593" s="3">
        <v>40114</v>
      </c>
      <c r="G2593" s="3" t="s">
        <v>1210</v>
      </c>
    </row>
    <row r="2594" spans="1:7">
      <c r="A2594" t="s">
        <v>3831</v>
      </c>
      <c r="B2594" t="s">
        <v>4023</v>
      </c>
      <c r="C2594" t="s">
        <v>43</v>
      </c>
      <c r="D2594">
        <v>3</v>
      </c>
      <c r="E2594">
        <v>3</v>
      </c>
      <c r="F2594" s="3">
        <v>42499</v>
      </c>
      <c r="G2594" s="3" t="s">
        <v>1210</v>
      </c>
    </row>
    <row r="2595" spans="1:7">
      <c r="A2595" t="s">
        <v>3832</v>
      </c>
      <c r="B2595" t="s">
        <v>3960</v>
      </c>
      <c r="C2595" t="s">
        <v>43</v>
      </c>
      <c r="D2595">
        <v>3</v>
      </c>
      <c r="E2595">
        <v>3</v>
      </c>
      <c r="F2595" s="3">
        <v>42114</v>
      </c>
      <c r="G2595" s="3" t="s">
        <v>1210</v>
      </c>
    </row>
    <row r="2596" spans="1:7">
      <c r="A2596" t="s">
        <v>3834</v>
      </c>
      <c r="B2596" t="s">
        <v>3950</v>
      </c>
      <c r="C2596" t="s">
        <v>43</v>
      </c>
      <c r="D2596">
        <v>7</v>
      </c>
      <c r="E2596">
        <v>7</v>
      </c>
      <c r="F2596" s="3">
        <v>44239</v>
      </c>
      <c r="G2596" s="3" t="s">
        <v>1210</v>
      </c>
    </row>
    <row r="2597" spans="1:7">
      <c r="A2597" t="s">
        <v>3836</v>
      </c>
      <c r="B2597" t="s">
        <v>3963</v>
      </c>
      <c r="C2597" t="s">
        <v>43</v>
      </c>
      <c r="D2597">
        <v>5</v>
      </c>
      <c r="E2597">
        <v>5</v>
      </c>
      <c r="F2597" s="3">
        <v>43083</v>
      </c>
      <c r="G2597" s="3" t="s">
        <v>1210</v>
      </c>
    </row>
    <row r="2598" spans="1:7">
      <c r="A2598" t="s">
        <v>3839</v>
      </c>
      <c r="B2598" t="s">
        <v>4340</v>
      </c>
      <c r="C2598" t="s">
        <v>194</v>
      </c>
      <c r="D2598">
        <v>7</v>
      </c>
      <c r="E2598">
        <v>7</v>
      </c>
      <c r="F2598" s="3">
        <v>43118</v>
      </c>
    </row>
    <row r="2599" spans="1:7">
      <c r="A2599" t="s">
        <v>3841</v>
      </c>
      <c r="B2599" t="s">
        <v>4340</v>
      </c>
      <c r="C2599" t="s">
        <v>43</v>
      </c>
      <c r="D2599">
        <v>3</v>
      </c>
      <c r="E2599">
        <v>3</v>
      </c>
      <c r="F2599" s="3">
        <v>43138</v>
      </c>
      <c r="G2599" s="3" t="s">
        <v>1210</v>
      </c>
    </row>
    <row r="2600" spans="1:7">
      <c r="A2600" t="s">
        <v>3842</v>
      </c>
      <c r="B2600" t="s">
        <v>3964</v>
      </c>
      <c r="C2600" t="s">
        <v>43</v>
      </c>
      <c r="D2600">
        <v>6</v>
      </c>
      <c r="E2600">
        <v>6</v>
      </c>
      <c r="F2600" s="3">
        <v>40456</v>
      </c>
      <c r="G2600" s="3" t="s">
        <v>1210</v>
      </c>
    </row>
    <row r="2601" spans="1:7">
      <c r="A2601" t="s">
        <v>3844</v>
      </c>
      <c r="B2601" t="s">
        <v>4326</v>
      </c>
      <c r="C2601" t="s">
        <v>1126</v>
      </c>
      <c r="D2601">
        <v>7</v>
      </c>
      <c r="E2601">
        <v>7</v>
      </c>
      <c r="F2601" s="3">
        <v>36039</v>
      </c>
      <c r="G2601" s="3">
        <v>42319</v>
      </c>
    </row>
    <row r="2602" spans="1:7">
      <c r="A2602" t="s">
        <v>3846</v>
      </c>
      <c r="B2602" t="s">
        <v>3994</v>
      </c>
      <c r="C2602" t="s">
        <v>1126</v>
      </c>
      <c r="D2602">
        <v>6</v>
      </c>
      <c r="E2602">
        <v>6</v>
      </c>
      <c r="F2602" s="3">
        <v>37608</v>
      </c>
      <c r="G2602" s="3">
        <v>43998</v>
      </c>
    </row>
    <row r="2603" spans="1:7">
      <c r="A2603" t="s">
        <v>3849</v>
      </c>
      <c r="B2603" t="s">
        <v>3963</v>
      </c>
      <c r="C2603" t="s">
        <v>43</v>
      </c>
      <c r="D2603">
        <v>8</v>
      </c>
      <c r="E2603">
        <v>8</v>
      </c>
      <c r="F2603" s="3">
        <v>44214</v>
      </c>
      <c r="G2603" s="3" t="s">
        <v>1210</v>
      </c>
    </row>
    <row r="2604" spans="1:7">
      <c r="A2604" t="s">
        <v>3851</v>
      </c>
      <c r="B2604" t="s">
        <v>4341</v>
      </c>
      <c r="C2604" t="s">
        <v>194</v>
      </c>
      <c r="D2604">
        <v>1</v>
      </c>
      <c r="E2604">
        <v>1</v>
      </c>
      <c r="F2604" s="3">
        <v>44451</v>
      </c>
    </row>
    <row r="2605" spans="1:7">
      <c r="A2605" t="s">
        <v>3853</v>
      </c>
      <c r="B2605" t="s">
        <v>4341</v>
      </c>
      <c r="C2605" t="s">
        <v>43</v>
      </c>
      <c r="D2605">
        <v>1</v>
      </c>
      <c r="E2605">
        <v>1</v>
      </c>
      <c r="F2605" s="3">
        <v>44915</v>
      </c>
      <c r="G2605" s="3" t="s">
        <v>1210</v>
      </c>
    </row>
    <row r="2606" spans="1:7">
      <c r="A2606" t="s">
        <v>3854</v>
      </c>
      <c r="B2606" t="s">
        <v>3963</v>
      </c>
      <c r="C2606" t="s">
        <v>194</v>
      </c>
      <c r="D2606">
        <v>1</v>
      </c>
      <c r="E2606">
        <v>1</v>
      </c>
      <c r="F2606" s="3">
        <v>43099</v>
      </c>
    </row>
    <row r="2607" spans="1:7">
      <c r="A2607" t="s">
        <v>3857</v>
      </c>
      <c r="B2607" t="s">
        <v>3963</v>
      </c>
      <c r="C2607" t="s">
        <v>194</v>
      </c>
      <c r="D2607">
        <v>1</v>
      </c>
      <c r="E2607">
        <v>1</v>
      </c>
      <c r="F2607" s="3">
        <v>43126</v>
      </c>
    </row>
    <row r="2608" spans="1:7">
      <c r="A2608" t="s">
        <v>3858</v>
      </c>
      <c r="B2608" t="s">
        <v>3963</v>
      </c>
      <c r="C2608" t="s">
        <v>43</v>
      </c>
      <c r="D2608">
        <v>1</v>
      </c>
      <c r="E2608">
        <v>1</v>
      </c>
      <c r="F2608" s="3">
        <v>43136</v>
      </c>
      <c r="G2608" s="3" t="s">
        <v>1210</v>
      </c>
    </row>
    <row r="2609" spans="1:7">
      <c r="A2609" t="s">
        <v>3859</v>
      </c>
      <c r="B2609" t="s">
        <v>3968</v>
      </c>
      <c r="C2609" t="s">
        <v>194</v>
      </c>
      <c r="D2609">
        <v>8</v>
      </c>
      <c r="E2609">
        <v>8</v>
      </c>
      <c r="F2609" s="3">
        <v>43869</v>
      </c>
    </row>
    <row r="2610" spans="1:7">
      <c r="A2610" t="s">
        <v>3862</v>
      </c>
      <c r="B2610" t="s">
        <v>3968</v>
      </c>
      <c r="C2610" t="s">
        <v>194</v>
      </c>
      <c r="D2610">
        <v>6</v>
      </c>
      <c r="E2610">
        <v>6</v>
      </c>
      <c r="F2610" s="3">
        <v>43901</v>
      </c>
    </row>
    <row r="2611" spans="1:7">
      <c r="A2611" t="s">
        <v>3863</v>
      </c>
      <c r="B2611" t="s">
        <v>3968</v>
      </c>
      <c r="C2611" t="s">
        <v>43</v>
      </c>
      <c r="D2611">
        <v>4</v>
      </c>
      <c r="E2611">
        <v>4</v>
      </c>
      <c r="F2611" s="3">
        <v>43923</v>
      </c>
      <c r="G2611" s="3" t="s">
        <v>1210</v>
      </c>
    </row>
    <row r="2612" spans="1:7">
      <c r="A2612" t="s">
        <v>3864</v>
      </c>
      <c r="B2612" t="s">
        <v>531</v>
      </c>
      <c r="C2612" t="s">
        <v>43</v>
      </c>
      <c r="D2612">
        <v>3</v>
      </c>
      <c r="E2612">
        <v>3</v>
      </c>
      <c r="F2612" s="3">
        <v>44140</v>
      </c>
      <c r="G2612" s="3" t="s">
        <v>1210</v>
      </c>
    </row>
    <row r="2613" spans="1:7">
      <c r="A2613" t="s">
        <v>3866</v>
      </c>
      <c r="B2613" t="s">
        <v>4342</v>
      </c>
      <c r="C2613" t="s">
        <v>194</v>
      </c>
      <c r="D2613">
        <v>1</v>
      </c>
      <c r="E2613">
        <v>1</v>
      </c>
      <c r="F2613" s="3">
        <v>41435</v>
      </c>
    </row>
    <row r="2614" spans="1:7">
      <c r="A2614" t="s">
        <v>3868</v>
      </c>
      <c r="B2614" t="s">
        <v>4342</v>
      </c>
      <c r="C2614" t="s">
        <v>194</v>
      </c>
      <c r="D2614">
        <v>3</v>
      </c>
      <c r="E2614">
        <v>3</v>
      </c>
      <c r="F2614" s="3">
        <v>41582</v>
      </c>
    </row>
    <row r="2615" spans="1:7">
      <c r="A2615" t="s">
        <v>3869</v>
      </c>
      <c r="B2615" t="s">
        <v>4342</v>
      </c>
      <c r="C2615" t="s">
        <v>43</v>
      </c>
      <c r="D2615">
        <v>2</v>
      </c>
      <c r="E2615">
        <v>2</v>
      </c>
      <c r="F2615" s="3">
        <v>41612</v>
      </c>
      <c r="G2615" s="3" t="s">
        <v>1210</v>
      </c>
    </row>
    <row r="2616" spans="1:7">
      <c r="A2616" t="s">
        <v>3870</v>
      </c>
      <c r="B2616" t="s">
        <v>4001</v>
      </c>
      <c r="C2616" t="s">
        <v>194</v>
      </c>
      <c r="D2616">
        <v>1</v>
      </c>
      <c r="E2616">
        <v>1</v>
      </c>
      <c r="F2616" s="3">
        <v>37252</v>
      </c>
    </row>
    <row r="2617" spans="1:7">
      <c r="A2617" t="s">
        <v>3872</v>
      </c>
      <c r="B2617" t="s">
        <v>4343</v>
      </c>
      <c r="C2617" t="s">
        <v>194</v>
      </c>
      <c r="D2617">
        <v>1</v>
      </c>
      <c r="E2617">
        <v>1</v>
      </c>
      <c r="F2617" s="3">
        <v>37337</v>
      </c>
    </row>
    <row r="2618" spans="1:7">
      <c r="A2618" t="s">
        <v>3873</v>
      </c>
      <c r="B2618" t="s">
        <v>4344</v>
      </c>
      <c r="C2618" t="s">
        <v>43</v>
      </c>
      <c r="D2618">
        <v>4</v>
      </c>
      <c r="E2618">
        <v>4</v>
      </c>
      <c r="F2618" s="3">
        <v>37607</v>
      </c>
      <c r="G2618" s="3" t="s">
        <v>1210</v>
      </c>
    </row>
    <row r="2619" spans="1:7">
      <c r="A2619" t="s">
        <v>3874</v>
      </c>
      <c r="B2619" t="s">
        <v>4345</v>
      </c>
      <c r="C2619" t="s">
        <v>43</v>
      </c>
      <c r="D2619">
        <v>5</v>
      </c>
      <c r="E2619">
        <v>5</v>
      </c>
      <c r="F2619" s="3">
        <v>41671</v>
      </c>
      <c r="G2619" s="3" t="s">
        <v>1210</v>
      </c>
    </row>
    <row r="2620" spans="1:7">
      <c r="A2620" t="s">
        <v>3876</v>
      </c>
      <c r="B2620" t="s">
        <v>3964</v>
      </c>
      <c r="C2620" t="s">
        <v>43</v>
      </c>
      <c r="D2620">
        <v>2</v>
      </c>
      <c r="E2620">
        <v>2</v>
      </c>
      <c r="F2620" s="3">
        <v>41624</v>
      </c>
      <c r="G2620" s="3" t="s">
        <v>1210</v>
      </c>
    </row>
    <row r="2621" spans="1:7">
      <c r="A2621" t="s">
        <v>3878</v>
      </c>
      <c r="B2621" t="s">
        <v>3964</v>
      </c>
      <c r="C2621" t="s">
        <v>43</v>
      </c>
      <c r="D2621">
        <v>3</v>
      </c>
      <c r="E2621">
        <v>3</v>
      </c>
      <c r="F2621" s="3">
        <v>42235</v>
      </c>
      <c r="G2621" s="3" t="s">
        <v>1210</v>
      </c>
    </row>
    <row r="2622" spans="1:7">
      <c r="A2622" t="s">
        <v>3881</v>
      </c>
      <c r="B2622" t="s">
        <v>4346</v>
      </c>
      <c r="C2622" t="s">
        <v>43</v>
      </c>
      <c r="D2622">
        <v>3</v>
      </c>
      <c r="E2622">
        <v>3</v>
      </c>
      <c r="F2622" s="3">
        <v>44182</v>
      </c>
      <c r="G2622" s="3" t="s">
        <v>1210</v>
      </c>
    </row>
    <row r="2623" spans="1:7">
      <c r="A2623" t="s">
        <v>3884</v>
      </c>
      <c r="B2623" t="s">
        <v>3994</v>
      </c>
      <c r="C2623" t="s">
        <v>43</v>
      </c>
      <c r="D2623">
        <v>2</v>
      </c>
      <c r="E2623">
        <v>2</v>
      </c>
      <c r="F2623" s="3">
        <v>38448</v>
      </c>
      <c r="G2623" s="3" t="s">
        <v>1210</v>
      </c>
    </row>
    <row r="2624" spans="1:7">
      <c r="A2624" t="s">
        <v>3885</v>
      </c>
      <c r="B2624" t="s">
        <v>4340</v>
      </c>
      <c r="C2624" t="s">
        <v>43</v>
      </c>
      <c r="D2624">
        <v>3</v>
      </c>
      <c r="E2624">
        <v>3</v>
      </c>
      <c r="F2624" s="3">
        <v>42401</v>
      </c>
      <c r="G2624" s="3" t="s">
        <v>1210</v>
      </c>
    </row>
    <row r="2625" spans="1:7">
      <c r="A2625" t="s">
        <v>3888</v>
      </c>
      <c r="B2625" t="s">
        <v>3993</v>
      </c>
      <c r="C2625" t="s">
        <v>43</v>
      </c>
      <c r="D2625">
        <v>6</v>
      </c>
      <c r="E2625">
        <v>6</v>
      </c>
      <c r="F2625" s="3">
        <v>41087</v>
      </c>
      <c r="G2625" s="3" t="s">
        <v>1210</v>
      </c>
    </row>
    <row r="2626" spans="1:7">
      <c r="A2626" t="s">
        <v>3891</v>
      </c>
      <c r="B2626" t="s">
        <v>3993</v>
      </c>
      <c r="C2626" t="s">
        <v>194</v>
      </c>
      <c r="D2626">
        <v>2</v>
      </c>
      <c r="E2626">
        <v>2</v>
      </c>
      <c r="F2626" s="3">
        <v>41037</v>
      </c>
    </row>
    <row r="2627" spans="1:7">
      <c r="A2627" t="s">
        <v>3893</v>
      </c>
      <c r="B2627" t="s">
        <v>3993</v>
      </c>
      <c r="C2627" t="s">
        <v>43</v>
      </c>
      <c r="D2627">
        <v>1</v>
      </c>
      <c r="E2627">
        <v>1</v>
      </c>
      <c r="F2627" s="3">
        <v>41061</v>
      </c>
      <c r="G2627" s="3" t="s">
        <v>1210</v>
      </c>
    </row>
    <row r="2628" spans="1:7">
      <c r="A2628" t="s">
        <v>3894</v>
      </c>
      <c r="B2628" t="s">
        <v>4215</v>
      </c>
      <c r="C2628" t="s">
        <v>43</v>
      </c>
      <c r="D2628">
        <v>10</v>
      </c>
      <c r="E2628">
        <v>10</v>
      </c>
      <c r="F2628" s="3">
        <v>34849</v>
      </c>
      <c r="G2628" s="3" t="s">
        <v>1210</v>
      </c>
    </row>
    <row r="2629" spans="1:7">
      <c r="A2629" t="s">
        <v>3895</v>
      </c>
      <c r="B2629" t="s">
        <v>3991</v>
      </c>
      <c r="C2629" t="s">
        <v>43</v>
      </c>
      <c r="D2629">
        <v>2</v>
      </c>
      <c r="E2629">
        <v>5</v>
      </c>
      <c r="F2629" s="3">
        <v>42719</v>
      </c>
      <c r="G2629" s="3" t="s">
        <v>1210</v>
      </c>
    </row>
    <row r="2630" spans="1:7">
      <c r="A2630" t="s">
        <v>3895</v>
      </c>
      <c r="B2630" t="s">
        <v>3977</v>
      </c>
      <c r="C2630" t="s">
        <v>43</v>
      </c>
      <c r="D2630">
        <v>3</v>
      </c>
      <c r="E2630">
        <v>5</v>
      </c>
      <c r="F2630" s="3">
        <v>42719</v>
      </c>
      <c r="G2630" s="3" t="s">
        <v>1210</v>
      </c>
    </row>
    <row r="2631" spans="1:7">
      <c r="A2631" t="s">
        <v>3898</v>
      </c>
      <c r="B2631" t="s">
        <v>3991</v>
      </c>
      <c r="C2631" t="s">
        <v>43</v>
      </c>
      <c r="D2631">
        <v>4</v>
      </c>
      <c r="E2631">
        <v>4</v>
      </c>
      <c r="F2631" s="3">
        <v>41810</v>
      </c>
      <c r="G2631" s="3" t="s">
        <v>1210</v>
      </c>
    </row>
    <row r="2632" spans="1:7">
      <c r="A2632" t="s">
        <v>3899</v>
      </c>
      <c r="B2632" t="s">
        <v>3981</v>
      </c>
      <c r="C2632" t="s">
        <v>43</v>
      </c>
      <c r="D2632">
        <v>2</v>
      </c>
      <c r="E2632">
        <v>2</v>
      </c>
      <c r="F2632" s="3">
        <v>42961</v>
      </c>
      <c r="G2632" s="3" t="s">
        <v>1210</v>
      </c>
    </row>
    <row r="2633" spans="1:7">
      <c r="A2633" t="s">
        <v>3901</v>
      </c>
      <c r="B2633" t="s">
        <v>3977</v>
      </c>
      <c r="C2633" t="s">
        <v>194</v>
      </c>
      <c r="D2633">
        <v>7</v>
      </c>
      <c r="E2633">
        <v>7</v>
      </c>
      <c r="F2633" s="3">
        <v>42597</v>
      </c>
    </row>
    <row r="2634" spans="1:7">
      <c r="A2634" t="s">
        <v>3903</v>
      </c>
      <c r="B2634" t="s">
        <v>3977</v>
      </c>
      <c r="C2634" t="s">
        <v>43</v>
      </c>
      <c r="D2634">
        <v>3</v>
      </c>
      <c r="E2634">
        <v>3</v>
      </c>
      <c r="F2634" s="3">
        <v>42614</v>
      </c>
      <c r="G2634" s="3" t="s">
        <v>1210</v>
      </c>
    </row>
    <row r="2635" spans="1:7">
      <c r="A2635" t="s">
        <v>3904</v>
      </c>
      <c r="B2635" t="s">
        <v>4319</v>
      </c>
      <c r="C2635" t="s">
        <v>194</v>
      </c>
      <c r="D2635">
        <v>3</v>
      </c>
      <c r="E2635">
        <v>3</v>
      </c>
      <c r="F2635" s="3">
        <v>36936</v>
      </c>
    </row>
    <row r="2636" spans="1:7">
      <c r="A2636" t="s">
        <v>3906</v>
      </c>
      <c r="B2636" t="s">
        <v>4319</v>
      </c>
      <c r="C2636" t="s">
        <v>194</v>
      </c>
      <c r="D2636">
        <v>1</v>
      </c>
      <c r="E2636">
        <v>1</v>
      </c>
      <c r="F2636" s="3">
        <v>37028</v>
      </c>
    </row>
    <row r="2637" spans="1:7">
      <c r="A2637" t="s">
        <v>3907</v>
      </c>
      <c r="B2637" t="s">
        <v>4319</v>
      </c>
      <c r="C2637" t="s">
        <v>194</v>
      </c>
      <c r="D2637">
        <v>2</v>
      </c>
      <c r="E2637">
        <v>2</v>
      </c>
      <c r="F2637" s="3">
        <v>37049</v>
      </c>
    </row>
    <row r="2638" spans="1:7">
      <c r="A2638" t="s">
        <v>3908</v>
      </c>
      <c r="B2638" t="s">
        <v>4319</v>
      </c>
      <c r="C2638" t="s">
        <v>194</v>
      </c>
      <c r="D2638">
        <v>2</v>
      </c>
      <c r="E2638">
        <v>2</v>
      </c>
      <c r="F2638" s="3">
        <v>37117</v>
      </c>
    </row>
    <row r="2639" spans="1:7">
      <c r="A2639" t="s">
        <v>3909</v>
      </c>
      <c r="B2639" t="s">
        <v>4319</v>
      </c>
      <c r="C2639" t="s">
        <v>43</v>
      </c>
      <c r="D2639">
        <v>1</v>
      </c>
      <c r="E2639">
        <v>1</v>
      </c>
      <c r="F2639" s="3">
        <v>37140</v>
      </c>
      <c r="G2639" s="3" t="s">
        <v>1210</v>
      </c>
    </row>
    <row r="2640" spans="1:7">
      <c r="A2640" t="s">
        <v>3910</v>
      </c>
      <c r="B2640" t="s">
        <v>3993</v>
      </c>
      <c r="C2640" t="s">
        <v>43</v>
      </c>
      <c r="D2640">
        <v>6</v>
      </c>
      <c r="E2640">
        <v>6</v>
      </c>
      <c r="F2640" s="3">
        <v>41352</v>
      </c>
      <c r="G2640" s="3" t="s">
        <v>1210</v>
      </c>
    </row>
    <row r="2641" spans="1:7">
      <c r="A2641" t="s">
        <v>3911</v>
      </c>
      <c r="B2641" t="s">
        <v>3958</v>
      </c>
      <c r="C2641" t="s">
        <v>194</v>
      </c>
      <c r="D2641">
        <v>6</v>
      </c>
      <c r="E2641">
        <v>6</v>
      </c>
      <c r="F2641" s="3">
        <v>44522</v>
      </c>
    </row>
    <row r="2642" spans="1:7">
      <c r="A2642" t="s">
        <v>3913</v>
      </c>
      <c r="B2642" t="s">
        <v>3958</v>
      </c>
      <c r="C2642" t="s">
        <v>43</v>
      </c>
      <c r="D2642">
        <v>3</v>
      </c>
      <c r="E2642">
        <v>3</v>
      </c>
      <c r="F2642" s="3">
        <v>44537</v>
      </c>
      <c r="G2642" s="3" t="s">
        <v>1210</v>
      </c>
    </row>
    <row r="2643" spans="1:7">
      <c r="A2643" t="s">
        <v>3914</v>
      </c>
      <c r="B2643" t="s">
        <v>4320</v>
      </c>
      <c r="C2643" t="s">
        <v>43</v>
      </c>
      <c r="D2643">
        <v>10</v>
      </c>
      <c r="E2643">
        <v>10</v>
      </c>
      <c r="F2643" s="3">
        <v>37603</v>
      </c>
      <c r="G2643" s="3" t="s">
        <v>1210</v>
      </c>
    </row>
    <row r="2644" spans="1:7">
      <c r="A2644" t="s">
        <v>3915</v>
      </c>
      <c r="B2644" t="s">
        <v>4134</v>
      </c>
      <c r="C2644" t="s">
        <v>1126</v>
      </c>
      <c r="D2644">
        <v>4</v>
      </c>
      <c r="E2644">
        <v>4</v>
      </c>
      <c r="F2644" s="3">
        <v>32478</v>
      </c>
      <c r="G2644" s="3">
        <v>39311</v>
      </c>
    </row>
    <row r="2645" spans="1:7">
      <c r="A2645" t="s">
        <v>3917</v>
      </c>
      <c r="B2645" t="s">
        <v>4134</v>
      </c>
      <c r="C2645" t="s">
        <v>1126</v>
      </c>
      <c r="D2645">
        <v>10</v>
      </c>
      <c r="E2645">
        <v>10</v>
      </c>
      <c r="F2645" s="3">
        <v>32478</v>
      </c>
      <c r="G2645" s="3">
        <v>40718</v>
      </c>
    </row>
    <row r="2646" spans="1:7">
      <c r="A2646" t="s">
        <v>3918</v>
      </c>
      <c r="B2646" t="s">
        <v>4134</v>
      </c>
      <c r="C2646" t="s">
        <v>1126</v>
      </c>
      <c r="D2646">
        <v>4</v>
      </c>
      <c r="E2646">
        <v>4</v>
      </c>
      <c r="F2646" s="3">
        <v>32478</v>
      </c>
      <c r="G2646" s="3">
        <v>41957</v>
      </c>
    </row>
    <row r="2647" spans="1:7">
      <c r="A2647" t="s">
        <v>3919</v>
      </c>
      <c r="B2647" t="s">
        <v>4303</v>
      </c>
      <c r="C2647" t="s">
        <v>43</v>
      </c>
      <c r="D2647">
        <v>1</v>
      </c>
      <c r="E2647">
        <v>2</v>
      </c>
      <c r="F2647" s="3">
        <v>44183</v>
      </c>
      <c r="G2647" s="3" t="s">
        <v>1210</v>
      </c>
    </row>
    <row r="2648" spans="1:7">
      <c r="A2648" t="s">
        <v>3919</v>
      </c>
      <c r="B2648" t="s">
        <v>4156</v>
      </c>
      <c r="C2648" t="s">
        <v>43</v>
      </c>
      <c r="D2648">
        <v>1</v>
      </c>
      <c r="E2648">
        <v>2</v>
      </c>
      <c r="F2648" s="3">
        <v>44183</v>
      </c>
      <c r="G2648" s="3" t="s">
        <v>1210</v>
      </c>
    </row>
    <row r="2649" spans="1:7">
      <c r="A2649" t="s">
        <v>3921</v>
      </c>
      <c r="B2649" t="s">
        <v>3960</v>
      </c>
      <c r="C2649" t="s">
        <v>43</v>
      </c>
      <c r="D2649">
        <v>11</v>
      </c>
      <c r="E2649">
        <v>11</v>
      </c>
      <c r="F2649" s="3">
        <v>42355</v>
      </c>
      <c r="G2649" s="3" t="s">
        <v>1210</v>
      </c>
    </row>
    <row r="2650" spans="1:7">
      <c r="A2650" t="s">
        <v>3923</v>
      </c>
      <c r="B2650" t="s">
        <v>4316</v>
      </c>
      <c r="C2650" t="s">
        <v>1126</v>
      </c>
      <c r="D2650">
        <v>1</v>
      </c>
      <c r="E2650">
        <v>3</v>
      </c>
      <c r="F2650" s="3">
        <v>35782</v>
      </c>
      <c r="G2650" s="3">
        <v>40637</v>
      </c>
    </row>
    <row r="2651" spans="1:7">
      <c r="A2651" t="s">
        <v>3923</v>
      </c>
      <c r="B2651" t="s">
        <v>4347</v>
      </c>
      <c r="C2651" t="s">
        <v>1126</v>
      </c>
      <c r="D2651">
        <v>1</v>
      </c>
      <c r="E2651">
        <v>3</v>
      </c>
      <c r="F2651" s="3">
        <v>35782</v>
      </c>
      <c r="G2651" s="3">
        <v>40637</v>
      </c>
    </row>
    <row r="2652" spans="1:7">
      <c r="A2652" t="s">
        <v>3923</v>
      </c>
      <c r="B2652" t="s">
        <v>4348</v>
      </c>
      <c r="C2652" t="s">
        <v>1126</v>
      </c>
      <c r="D2652">
        <v>1</v>
      </c>
      <c r="E2652">
        <v>3</v>
      </c>
      <c r="F2652" s="3">
        <v>35782</v>
      </c>
      <c r="G2652" s="3">
        <v>40637</v>
      </c>
    </row>
    <row r="2653" spans="1:7">
      <c r="A2653" t="s">
        <v>3924</v>
      </c>
      <c r="B2653" t="s">
        <v>3975</v>
      </c>
      <c r="C2653" t="s">
        <v>194</v>
      </c>
      <c r="D2653">
        <v>1</v>
      </c>
      <c r="E2653">
        <v>1</v>
      </c>
      <c r="F2653" s="3">
        <v>40606</v>
      </c>
    </row>
    <row r="2654" spans="1:7">
      <c r="A2654" t="s">
        <v>3925</v>
      </c>
      <c r="B2654" t="s">
        <v>3975</v>
      </c>
      <c r="C2654" t="s">
        <v>43</v>
      </c>
      <c r="D2654">
        <v>4</v>
      </c>
      <c r="E2654">
        <v>4</v>
      </c>
      <c r="F2654" s="3">
        <v>40700</v>
      </c>
      <c r="G2654" s="3" t="s">
        <v>1210</v>
      </c>
    </row>
    <row r="2655" spans="1:7">
      <c r="A2655" t="s">
        <v>3926</v>
      </c>
      <c r="B2655" t="s">
        <v>3975</v>
      </c>
      <c r="C2655" t="s">
        <v>43</v>
      </c>
      <c r="D2655">
        <v>4</v>
      </c>
      <c r="E2655">
        <v>4</v>
      </c>
      <c r="F2655" s="3">
        <v>41548</v>
      </c>
      <c r="G2655" s="3" t="s">
        <v>1210</v>
      </c>
    </row>
    <row r="2656" spans="1:7">
      <c r="A2656" t="s">
        <v>3929</v>
      </c>
      <c r="B2656" t="s">
        <v>4349</v>
      </c>
      <c r="C2656" t="s">
        <v>1126</v>
      </c>
      <c r="D2656">
        <v>11</v>
      </c>
      <c r="E2656">
        <v>11</v>
      </c>
      <c r="F2656" s="3">
        <v>33482</v>
      </c>
      <c r="G2656" s="3">
        <v>42786</v>
      </c>
    </row>
    <row r="2657" spans="1:7">
      <c r="A2657" t="s">
        <v>3931</v>
      </c>
      <c r="B2657" t="s">
        <v>3950</v>
      </c>
      <c r="C2657" t="s">
        <v>194</v>
      </c>
      <c r="D2657">
        <v>1</v>
      </c>
      <c r="E2657">
        <v>1</v>
      </c>
      <c r="F2657" s="3">
        <v>43099</v>
      </c>
    </row>
    <row r="2658" spans="1:7">
      <c r="A2658" t="s">
        <v>3934</v>
      </c>
      <c r="B2658" t="s">
        <v>3950</v>
      </c>
      <c r="C2658" t="s">
        <v>43</v>
      </c>
      <c r="D2658">
        <v>5</v>
      </c>
      <c r="E2658">
        <v>5</v>
      </c>
      <c r="F2658" s="3">
        <v>43133</v>
      </c>
      <c r="G2658" s="3" t="s">
        <v>1210</v>
      </c>
    </row>
    <row r="2659" spans="1:7">
      <c r="A2659" t="s">
        <v>3935</v>
      </c>
      <c r="B2659" t="s">
        <v>3957</v>
      </c>
      <c r="C2659" t="s">
        <v>194</v>
      </c>
      <c r="D2659">
        <v>4</v>
      </c>
      <c r="E2659">
        <v>4</v>
      </c>
      <c r="F2659" s="3">
        <v>40352</v>
      </c>
    </row>
    <row r="2660" spans="1:7">
      <c r="A2660" t="s">
        <v>3937</v>
      </c>
      <c r="B2660" t="s">
        <v>3957</v>
      </c>
      <c r="C2660" t="s">
        <v>43</v>
      </c>
      <c r="D2660">
        <v>1</v>
      </c>
      <c r="E2660">
        <v>1</v>
      </c>
      <c r="F2660" s="3">
        <v>40361</v>
      </c>
      <c r="G2660" s="3" t="s">
        <v>1210</v>
      </c>
    </row>
    <row r="2661" spans="1:7">
      <c r="A2661" t="s">
        <v>3938</v>
      </c>
      <c r="B2661" t="s">
        <v>4350</v>
      </c>
      <c r="C2661" t="s">
        <v>194</v>
      </c>
      <c r="D2661">
        <v>5</v>
      </c>
      <c r="E2661">
        <v>5</v>
      </c>
      <c r="F2661" s="3">
        <v>41988</v>
      </c>
    </row>
    <row r="2662" spans="1:7">
      <c r="A2662" t="s">
        <v>3942</v>
      </c>
      <c r="B2662" t="s">
        <v>4350</v>
      </c>
      <c r="C2662" t="s">
        <v>43</v>
      </c>
      <c r="D2662">
        <v>1</v>
      </c>
      <c r="E2662">
        <v>1</v>
      </c>
      <c r="F2662" s="3">
        <v>42019</v>
      </c>
      <c r="G2662" s="3" t="s">
        <v>1210</v>
      </c>
    </row>
    <row r="2663" spans="1:7">
      <c r="A2663" t="s">
        <v>3943</v>
      </c>
      <c r="B2663" t="s">
        <v>4001</v>
      </c>
      <c r="C2663" t="s">
        <v>43</v>
      </c>
      <c r="D2663">
        <v>1</v>
      </c>
      <c r="E2663">
        <v>1</v>
      </c>
      <c r="F2663" s="3">
        <v>40388</v>
      </c>
      <c r="G2663" s="3" t="s">
        <v>1210</v>
      </c>
    </row>
  </sheetData>
  <autoFilter ref="A1:G2663" xr:uid="{2B9F2612-56BE-44C6-B7D4-1FDD24713938}"/>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183C5B9CC7D04C943E37ED5357C692" ma:contentTypeVersion="3" ma:contentTypeDescription="Create a new document." ma:contentTypeScope="" ma:versionID="0e5c47610bae0ce36a80b1a03ed5e26a">
  <xsd:schema xmlns:xsd="http://www.w3.org/2001/XMLSchema" xmlns:xs="http://www.w3.org/2001/XMLSchema" xmlns:p="http://schemas.microsoft.com/office/2006/metadata/properties" xmlns:ns2="13892d30-c900-4677-a584-f9a559ee706e" targetNamespace="http://schemas.microsoft.com/office/2006/metadata/properties" ma:root="true" ma:fieldsID="7148cac8bbd5f93a8bd87043da6245b8" ns2:_="">
    <xsd:import namespace="13892d30-c900-4677-a584-f9a559ee706e"/>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892d30-c900-4677-a584-f9a559ee70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32BB05-AD5A-460B-94B9-A7264739B6E2}"/>
</file>

<file path=customXml/itemProps2.xml><?xml version="1.0" encoding="utf-8"?>
<ds:datastoreItem xmlns:ds="http://schemas.openxmlformats.org/officeDocument/2006/customXml" ds:itemID="{650796FD-079D-47A9-8572-E1D0A5A38955}"/>
</file>

<file path=customXml/itemProps3.xml><?xml version="1.0" encoding="utf-8"?>
<ds:datastoreItem xmlns:ds="http://schemas.openxmlformats.org/officeDocument/2006/customXml" ds:itemID="{0213EBD2-E4E0-4231-AD5E-4E717E977A8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Stephenson</dc:creator>
  <cp:keywords/>
  <dc:description/>
  <cp:lastModifiedBy/>
  <cp:revision/>
  <dcterms:created xsi:type="dcterms:W3CDTF">2025-07-15T14:34:43Z</dcterms:created>
  <dcterms:modified xsi:type="dcterms:W3CDTF">2025-09-05T10:24:12Z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0x010100CF183C5B9CC7D04C943E37ED5357C692</vt:lpwstr>
  </property>
</Properties>
</file>